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31.0.80\amxafile\総合政策部\財政課\財政係\340 公会計制度\R7年度\01_通知・照会等\R7.10.01【HP更新依頼】令和５年度財政状況資料集の作成について（2回目・地方公会計関係）\"/>
    </mc:Choice>
  </mc:AlternateContent>
  <xr:revisionPtr revIDLastSave="0" documentId="13_ncr:1_{20174C36-CEDF-4C97-A816-894DB983EDEC}" xr6:coauthVersionLast="47" xr6:coauthVersionMax="47" xr10:uidLastSave="{00000000-0000-0000-0000-000000000000}"/>
  <bookViews>
    <workbookView xWindow="-96" yWindow="-96" windowWidth="23232" windowHeight="13872"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definedNames>
    <definedName name="_xlnm.Print_Area" localSheetId="13">公会計指標分析・財政指標組合せ分析表!$A$1:$DE$84</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BE36" i="10"/>
  <c r="C36" i="10"/>
  <c r="BE35" i="10"/>
  <c r="CO34" i="10"/>
  <c r="CO35" i="10" s="1"/>
  <c r="CO36" i="10" s="1"/>
  <c r="BW34" i="10"/>
  <c r="BW35" i="10" s="1"/>
  <c r="BW36" i="10" s="1"/>
  <c r="BW37" i="10" s="1"/>
  <c r="BW38" i="10" s="1"/>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AM34" i="10"/>
  <c r="AM35" i="10" s="1"/>
  <c r="AM36" i="10" s="1"/>
</calcChain>
</file>

<file path=xl/sharedStrings.xml><?xml version="1.0" encoding="utf-8"?>
<sst xmlns="http://schemas.openxmlformats.org/spreadsheetml/2006/main" count="1109" uniqueCount="576">
  <si>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</si>
  <si>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</si>
  <si>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</si>
  <si>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</si>
  <si>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</si>
  <si>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</si>
  <si>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</si>
  <si>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</si>
  <si>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</si>
  <si>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</si>
  <si>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</si>
  <si>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</si>
  <si>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</si>
  <si>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</si>
  <si>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</si>
  <si>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</si>
  <si>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</si>
  <si>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</si>
  <si>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</si>
  <si>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</si>
  <si>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</si>
  <si>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</si>
  <si>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</si>
  <si>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</si>
  <si>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</si>
  <si>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</si>
  <si>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</si>
  <si>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</si>
  <si>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</si>
  <si>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</si>
  <si>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</si>
  <si>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</si>
  <si>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</si>
  <si>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</si>
  <si>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</si>
  <si>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</si>
  <si>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</si>
  <si>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</si>
  <si>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</si>
  <si>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</si>
  <si>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</si>
  <si>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</si>
  <si>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</si>
  <si>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</si>
  <si>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</si>
  <si>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</si>
  <si>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</si>
  <si>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</si>
  <si>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</si>
  <si>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</si>
  <si>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</si>
  <si>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</si>
  <si>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</si>
  <si>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</si>
  <si>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</si>
  <si>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</si>
  <si>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</si>
  <si>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</si>
  <si>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</si>
  <si>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</si>
  <si>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</si>
  <si>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</si>
  <si>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</si>
  <si>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</si>
  <si>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</si>
  <si>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</si>
  <si>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</si>
  <si>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</si>
  <si>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</si>
  <si>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</si>
  <si>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</si>
  <si>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</si>
  <si>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</si>
  <si>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</si>
  <si>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</si>
  <si>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</si>
  <si>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</si>
  <si>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</si>
  <si>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</si>
  <si>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</si>
  <si>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</si>
  <si>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</si>
  <si>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</si>
  <si>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</si>
  <si>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</si>
  <si>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</si>
  <si>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</si>
  <si>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</si>
  <si>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</si>
  <si>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</si>
  <si>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</si>
  <si>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</si>
  <si>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</si>
  <si>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</si>
  <si>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天草市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</si>
  <si>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</si>
  <si>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</si>
  <si>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</si>
  <si>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</si>
  <si>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</si>
  <si>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</si>
  <si>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</si>
  <si>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</si>
  <si>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</si>
  <si>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</si>
  <si>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</si>
  <si>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</si>
  <si>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</si>
  <si>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</si>
  <si>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</si>
  <si>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</si>
  <si>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</si>
  <si>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</si>
  <si>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</si>
  <si>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</si>
  <si>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</si>
  <si>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</si>
  <si>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</si>
  <si>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</si>
  <si>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</si>
  <si>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</si>
  <si>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</si>
  <si>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</si>
  <si>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</si>
  <si>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</si>
  <si>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</si>
  <si>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</si>
  <si>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</si>
  <si>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</si>
  <si>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</si>
  <si>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</si>
  <si>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</si>
  <si>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</si>
  <si>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</si>
  <si>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</si>
  <si>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</si>
  <si>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</si>
  <si>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</si>
  <si>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</si>
  <si>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</si>
  <si>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</si>
  <si>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</si>
  <si>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6"/>
  </si>
  <si>
    <t>うち日本人(％)</t>
    <phoneticPr fontId="5"/>
  </si>
  <si>
    <t>-2.3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</si>
  <si>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</si>
  <si>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</si>
  <si>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</si>
  <si>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</si>
  <si>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</si>
  <si>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</si>
  <si>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</si>
  <si>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</si>
  <si>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</si>
  <si>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</si>
  <si>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</si>
  <si>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</si>
  <si>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</si>
  <si>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</si>
  <si>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</si>
  <si>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</si>
  <si>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</si>
  <si>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</si>
  <si>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</si>
  <si>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</si>
  <si>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</si>
  <si>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</si>
  <si>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</si>
  <si>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</si>
  <si>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</si>
  <si>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</si>
  <si>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</si>
  <si>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</si>
  <si>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</si>
  <si>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</si>
  <si>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</si>
  <si>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</si>
  <si>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</si>
  <si>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</si>
  <si>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</si>
  <si>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</si>
  <si>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</si>
  <si>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</si>
  <si>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</si>
  <si>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</si>
  <si>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</si>
  <si>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</si>
  <si>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</si>
  <si>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</si>
  <si>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</si>
  <si>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</si>
  <si>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</si>
  <si>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</si>
  <si>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</si>
  <si>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</si>
  <si>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</si>
  <si>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</si>
  <si>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</si>
  <si>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</si>
  <si>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</si>
  <si>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</si>
  <si>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</si>
  <si>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</si>
  <si>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</si>
  <si>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熊本県天草市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</si>
  <si>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</si>
  <si>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</si>
  <si>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</si>
  <si>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</si>
  <si>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</si>
  <si>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</si>
  <si>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</si>
  <si>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</si>
  <si>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</si>
  <si>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</si>
  <si>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</si>
  <si>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</si>
  <si>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</si>
  <si>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</si>
  <si>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</si>
  <si>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</si>
  <si>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</si>
  <si>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</si>
  <si>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</si>
  <si>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</si>
  <si>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</si>
  <si>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</si>
  <si>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</si>
  <si>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</si>
  <si>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</si>
  <si>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</si>
  <si>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</si>
  <si>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</si>
  <si>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</si>
  <si>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</si>
  <si>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</si>
  <si>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</si>
  <si>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</si>
  <si>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</si>
  <si>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</si>
  <si>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</si>
  <si>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</si>
  <si>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</si>
  <si>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</si>
  <si>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</si>
  <si>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</si>
  <si>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</si>
  <si>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</si>
  <si>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</si>
  <si>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</si>
  <si>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</si>
  <si>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</si>
  <si>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</si>
  <si>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</si>
  <si>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</si>
  <si>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</si>
  <si>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</si>
  <si>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</si>
  <si>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</si>
  <si>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</si>
  <si>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</si>
  <si>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</si>
  <si>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</si>
  <si>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</si>
  <si>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</si>
  <si>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</si>
  <si>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</si>
  <si>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</si>
  <si>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</si>
  <si>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</si>
  <si>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</si>
  <si>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</si>
  <si>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</si>
  <si>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</si>
  <si>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</si>
  <si>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</si>
  <si>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</si>
  <si>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</si>
  <si>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</si>
  <si>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</si>
  <si>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</si>
  <si>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</si>
  <si>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</si>
  <si>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</si>
  <si>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</si>
  <si>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</si>
  <si>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</si>
  <si>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</si>
  <si>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</si>
  <si>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</si>
  <si>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</si>
  <si>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</si>
  <si>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</si>
  <si>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</si>
  <si>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</si>
  <si>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</si>
  <si>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</si>
  <si>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</si>
  <si>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</si>
  <si>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</si>
  <si>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</si>
  <si>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</si>
  <si>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</si>
  <si>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</si>
  <si>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</si>
  <si>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</si>
  <si>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</si>
  <si>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</si>
  <si>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</si>
  <si>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</si>
  <si>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</si>
  <si>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</si>
  <si>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</si>
  <si>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</si>
  <si>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</si>
  <si>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</si>
  <si>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</si>
  <si>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</si>
  <si>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</si>
  <si>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</si>
  <si>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</si>
  <si>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</si>
  <si>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</si>
  <si>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</si>
  <si>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</si>
  <si>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</si>
  <si>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</si>
  <si>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</si>
  <si>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</si>
  <si>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</si>
  <si>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</si>
  <si>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</si>
  <si>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</si>
  <si>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</si>
  <si>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</si>
  <si>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</si>
  <si>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</si>
  <si>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</si>
  <si>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</si>
  <si>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</si>
  <si>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</si>
  <si>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</si>
  <si>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</si>
  <si>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</si>
  <si>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</si>
  <si>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</si>
  <si>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</si>
  <si>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</si>
  <si>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</si>
  <si>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</si>
  <si>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</si>
  <si>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</si>
  <si>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</si>
  <si>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</si>
  <si>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</si>
  <si>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熊本県天草市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</si>
  <si>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</si>
  <si>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</si>
  <si>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</si>
  <si>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</si>
  <si>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</si>
  <si>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</si>
  <si>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</si>
  <si>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</si>
  <si>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</si>
  <si>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</si>
  <si>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</si>
  <si>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</si>
  <si>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</si>
  <si>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</si>
  <si>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</si>
  <si>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</si>
  <si>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</si>
  <si>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</si>
  <si>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</si>
  <si>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</si>
  <si>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斎場事業特別会計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</si>
  <si>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</si>
  <si>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</si>
  <si>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</si>
  <si>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</si>
  <si>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</si>
  <si>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</si>
  <si>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</si>
  <si>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</si>
  <si>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</si>
  <si>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</si>
  <si>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</si>
  <si>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</si>
  <si>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</si>
  <si>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</si>
  <si>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国民健康保険診療施設特別会計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</si>
  <si>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</si>
  <si>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</si>
  <si>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</si>
  <si>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</si>
  <si>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</si>
  <si>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</si>
  <si>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浄化槽市町村整備推進事業特別会計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</si>
  <si>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</si>
  <si>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</si>
  <si>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</si>
  <si>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</si>
  <si>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</si>
  <si>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</si>
  <si>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</si>
  <si>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</si>
  <si>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</si>
  <si>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</si>
  <si>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</si>
  <si>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</si>
  <si>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</si>
  <si>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</si>
  <si>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</si>
  <si>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</si>
  <si>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</si>
  <si>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</si>
  <si>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</si>
  <si>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</si>
  <si>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</si>
  <si>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</si>
  <si>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</si>
  <si>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</si>
  <si>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</si>
  <si>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</si>
  <si>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</si>
  <si>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</si>
  <si>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</si>
  <si>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</si>
  <si>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</si>
  <si>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</si>
  <si>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</si>
  <si>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</si>
  <si>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</si>
  <si>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</si>
  <si>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</si>
  <si>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</si>
  <si>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</si>
  <si>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</si>
  <si>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</si>
  <si>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</si>
  <si>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</si>
  <si>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</si>
  <si>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</si>
  <si>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</si>
  <si>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</si>
  <si>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</si>
  <si>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</si>
  <si>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</si>
  <si>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</si>
  <si>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</si>
  <si>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</si>
  <si>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</si>
  <si>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</si>
  <si>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</si>
  <si>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</si>
  <si>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</si>
  <si>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</si>
  <si>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</si>
  <si>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</si>
  <si>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</si>
  <si>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</si>
  <si>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</si>
  <si>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</si>
  <si>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</si>
  <si>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</si>
  <si>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</si>
  <si>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</si>
  <si>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</si>
  <si>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</si>
  <si>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</si>
  <si>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</si>
  <si>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</si>
  <si>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</si>
  <si>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</si>
  <si>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</si>
  <si>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</si>
  <si>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</si>
  <si>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</si>
  <si>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</si>
  <si>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</si>
  <si>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</si>
  <si>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</si>
  <si>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</si>
  <si>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</si>
  <si>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</si>
  <si>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</si>
  <si>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</si>
  <si>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</si>
  <si>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</si>
  <si>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</si>
  <si>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</si>
  <si>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</si>
  <si>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</si>
  <si>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</si>
  <si>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</si>
  <si>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</si>
  <si>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</si>
  <si>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</si>
  <si>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</si>
  <si>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</si>
  <si>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</si>
  <si>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</si>
  <si>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</si>
  <si>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</si>
  <si>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</si>
  <si>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</si>
  <si>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</si>
  <si>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</si>
  <si>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</si>
  <si>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</si>
  <si>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</si>
  <si>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</si>
  <si>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</si>
  <si>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</si>
  <si>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</si>
  <si>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</si>
  <si>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</si>
  <si>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</si>
  <si>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</si>
  <si>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</si>
  <si>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</si>
  <si>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</si>
  <si>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</si>
  <si>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</si>
  <si>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</si>
  <si>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</si>
  <si>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</si>
  <si>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</si>
  <si>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</si>
  <si>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</si>
  <si>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</si>
  <si>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</si>
  <si>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</si>
  <si>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</si>
  <si>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5.08</t>
  </si>
  <si>
    <t>▲ 1.78</t>
  </si>
  <si>
    <t>病院事業会計</t>
  </si>
  <si>
    <t>一般会計</t>
  </si>
  <si>
    <t>水道事業会計</t>
  </si>
  <si>
    <t>下水道事業会計</t>
  </si>
  <si>
    <t>介護保険特別会計</t>
  </si>
  <si>
    <t>国民健康保険特別会計</t>
  </si>
  <si>
    <t>国民健康保険診療施設特別会計</t>
  </si>
  <si>
    <t>後期高齢者医療特別会計</t>
  </si>
  <si>
    <t>その他会計（赤字）</t>
  </si>
  <si>
    <t>その他会計（黒字）</t>
  </si>
  <si>
    <t>R01</t>
    <phoneticPr fontId="5"/>
  </si>
  <si>
    <t>R02</t>
    <phoneticPr fontId="5"/>
  </si>
  <si>
    <t>R03</t>
    <phoneticPr fontId="5"/>
  </si>
  <si>
    <t>R04</t>
    <phoneticPr fontId="5"/>
  </si>
  <si>
    <t>R05</t>
    <phoneticPr fontId="5"/>
  </si>
  <si>
    <t>上天草衛生施設組合</t>
    <rPh sb="0" eb="3">
      <t>カミアマクサ</t>
    </rPh>
    <rPh sb="3" eb="7">
      <t>エイセイシセツ</t>
    </rPh>
    <rPh sb="7" eb="9">
      <t>クミアイ</t>
    </rPh>
    <phoneticPr fontId="2"/>
  </si>
  <si>
    <t>上天草・宇城水道企業団</t>
    <rPh sb="0" eb="3">
      <t>カミアマクサ</t>
    </rPh>
    <rPh sb="4" eb="6">
      <t>ウキ</t>
    </rPh>
    <rPh sb="6" eb="8">
      <t>スイドウ</t>
    </rPh>
    <rPh sb="8" eb="11">
      <t>キギョウダン</t>
    </rPh>
    <phoneticPr fontId="2"/>
  </si>
  <si>
    <t>天草広域連合</t>
    <rPh sb="0" eb="6">
      <t>アマクサコウイキレンゴウ</t>
    </rPh>
    <phoneticPr fontId="2"/>
  </si>
  <si>
    <t>熊本県後期高齢者医療連合（一般会計）</t>
    <rPh sb="0" eb="3">
      <t>クマモトケン</t>
    </rPh>
    <rPh sb="3" eb="8">
      <t>コウキコウレイシャ</t>
    </rPh>
    <rPh sb="8" eb="10">
      <t>イリョウ</t>
    </rPh>
    <rPh sb="10" eb="12">
      <t>レンゴウ</t>
    </rPh>
    <rPh sb="13" eb="17">
      <t>イッパンカイケイ</t>
    </rPh>
    <phoneticPr fontId="2"/>
  </si>
  <si>
    <t>熊本県後期高齢者医療連合（後期高齢者医療特別会計）</t>
    <rPh sb="0" eb="3">
      <t>クマモトケン</t>
    </rPh>
    <rPh sb="3" eb="8">
      <t>コウキコウレイシャ</t>
    </rPh>
    <rPh sb="8" eb="10">
      <t>イリョウ</t>
    </rPh>
    <rPh sb="10" eb="12">
      <t>レンゴウ</t>
    </rPh>
    <rPh sb="13" eb="18">
      <t>コウキコウレイシャ</t>
    </rPh>
    <rPh sb="18" eb="24">
      <t>イリョウトクベツカイケイ</t>
    </rPh>
    <phoneticPr fontId="2"/>
  </si>
  <si>
    <t>㈱うしぶか</t>
  </si>
  <si>
    <t>㈲愛夢里</t>
    <rPh sb="1" eb="2">
      <t>アイ</t>
    </rPh>
    <rPh sb="2" eb="3">
      <t>ユメ</t>
    </rPh>
    <rPh sb="3" eb="4">
      <t>サト</t>
    </rPh>
    <phoneticPr fontId="2"/>
  </si>
  <si>
    <t>-</t>
    <phoneticPr fontId="2"/>
  </si>
  <si>
    <t>地域振興基金</t>
    <rPh sb="0" eb="6">
      <t>チイキシンコウキキン</t>
    </rPh>
    <phoneticPr fontId="5"/>
  </si>
  <si>
    <t>ふるさと応援寄附基金</t>
    <rPh sb="4" eb="6">
      <t>オウエン</t>
    </rPh>
    <rPh sb="6" eb="8">
      <t>キフ</t>
    </rPh>
    <rPh sb="8" eb="10">
      <t>キキン</t>
    </rPh>
    <phoneticPr fontId="2"/>
  </si>
  <si>
    <t>福祉基金</t>
    <rPh sb="0" eb="4">
      <t>フクシキキン</t>
    </rPh>
    <phoneticPr fontId="2"/>
  </si>
  <si>
    <t>森林環境譲与税基金</t>
    <rPh sb="0" eb="7">
      <t>シンリンカンキョウジョウヨゼイ</t>
    </rPh>
    <rPh sb="7" eb="9">
      <t>キキン</t>
    </rPh>
    <phoneticPr fontId="2"/>
  </si>
  <si>
    <t>ふるさと・水と土保全基金</t>
    <rPh sb="5" eb="6">
      <t>ミズ</t>
    </rPh>
    <rPh sb="7" eb="8">
      <t>ツチ</t>
    </rPh>
    <rPh sb="8" eb="10">
      <t>ホゼン</t>
    </rPh>
    <rPh sb="10" eb="12">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</si>
  <si>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</si>
  <si>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</si>
  <si>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合併により市域が広域になっていることから、資産の保有数も多く、毎年の更新費より減価償却費が上回っているため、有形固定資産減価償却率は上昇している。また、将来負担比率については、地方債の総額が減少したほか、基金残高が増加したことで令和4年度を境に実質的な負担はない状況となっている。
　今後の見通しとして、有形固定資産減価償却率については前年と同様の傾向が予想される。将来負担比率については倉岳支所・棚底城ガイダンスセンター建設などの大型事業が控えていることから、基金の取崩しが見込まれるため、将来負担比率は上昇すると考えられる。そのため、総合管理計画に基づいた施設の維持管理を推進していくと共に、地方債の計画的な償還、基金の積立等を進めていく。</t>
    <rPh sb="115" eb="117">
      <t>レイワ</t>
    </rPh>
    <rPh sb="118" eb="120">
      <t>ネンド</t>
    </rPh>
    <rPh sb="121" eb="122">
      <t>サカイ</t>
    </rPh>
    <rPh sb="123" eb="125">
      <t>ジッシツ</t>
    </rPh>
    <rPh sb="125" eb="126">
      <t>テキ</t>
    </rPh>
    <rPh sb="127" eb="129">
      <t>フタン</t>
    </rPh>
    <rPh sb="132" eb="134">
      <t>ジョウキョウ</t>
    </rPh>
    <rPh sb="172" eb="174">
      <t>ドウヨウ</t>
    </rPh>
    <rPh sb="175" eb="177">
      <t>ケイコウ</t>
    </rPh>
    <rPh sb="232" eb="234">
      <t>キキン</t>
    </rPh>
    <rPh sb="235" eb="237">
      <t>トリクズ</t>
    </rPh>
    <rPh sb="239" eb="241">
      <t>ミコ</t>
    </rPh>
    <rPh sb="310" eb="312">
      <t>キキン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</si>
  <si>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</si>
  <si>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</si>
  <si>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</si>
  <si>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</si>
  <si>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</si>
  <si>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</si>
  <si>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地方債の総額が減少したほか、基金残高が増加したことで令和4年度を境に実質的な負担はない状況となっている。本市では例年、公債費の元金償還額を超えない範囲で、地方債の借入を行うこととしているため、令和元年度を除き類似団体内平均値と比較して低い数値を維持している。（令和元年度　庁舎建替えによる影響）
　実質公債費比率については、前年度より元金償還額が減少したことにより前年より僅かに下降したと考えられる。</t>
    <rPh sb="175" eb="178">
      <t>ゼンネンド</t>
    </rPh>
    <rPh sb="186" eb="188">
      <t>ゲンショウ</t>
    </rPh>
    <rPh sb="202" eb="204">
      <t>カコウ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</si>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</sst>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98" xfId="12" applyNumberFormat="1" applyFont="1" applyBorder="1" applyAlignment="1" applyProtection="1">
      <alignment horizontal="right" vertical="center" shrinkToFit="1"/>
      <protection locked="0"/>
    </xf>
    <xf numFmtId="177" fontId="35" fillId="0" borderId="99" xfId="12" applyNumberFormat="1" applyFont="1" applyBorder="1" applyAlignment="1" applyProtection="1">
      <alignment horizontal="right" vertical="center" shrinkToFit="1"/>
      <protection locked="0"/>
    </xf>
    <xf numFmtId="177" fontId="35" fillId="0" borderId="107"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F650870-E6C9-49E7-8FB6-48C0B81FAB3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70166</c:v>
                </c:pt>
                <c:pt idx="1">
                  <c:v>70329</c:v>
                </c:pt>
                <c:pt idx="2">
                  <c:v>71871</c:v>
                </c:pt>
                <c:pt idx="3">
                  <c:v>71807</c:v>
                </c:pt>
                <c:pt idx="4">
                  <c:v>80821</c:v>
                </c:pt>
              </c:numCache>
            </c:numRef>
          </c:val>
          <c:smooth val="0"/>
          <c:extLst>
            <c:ext xmlns:c16="http://schemas.microsoft.com/office/drawing/2014/chart" uri="{C3380CC4-5D6E-409C-BE32-E72D297353CC}">
              <c16:uniqueId val="{00000000-5013-4B5E-811D-6ECD8F503F8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152185</c:v>
                </c:pt>
                <c:pt idx="1">
                  <c:v>92641</c:v>
                </c:pt>
                <c:pt idx="2">
                  <c:v>94723</c:v>
                </c:pt>
                <c:pt idx="3">
                  <c:v>117687</c:v>
                </c:pt>
                <c:pt idx="4">
                  <c:v>87126</c:v>
                </c:pt>
              </c:numCache>
            </c:numRef>
          </c:val>
          <c:smooth val="0"/>
          <c:extLst>
            <c:ext xmlns:c16="http://schemas.microsoft.com/office/drawing/2014/chart" uri="{C3380CC4-5D6E-409C-BE32-E72D297353CC}">
              <c16:uniqueId val="{00000001-5013-4B5E-811D-6ECD8F503F8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4.91</c:v>
                </c:pt>
                <c:pt idx="1">
                  <c:v>9.49</c:v>
                </c:pt>
                <c:pt idx="2">
                  <c:v>10.91</c:v>
                </c:pt>
                <c:pt idx="3">
                  <c:v>12.45</c:v>
                </c:pt>
                <c:pt idx="4">
                  <c:v>6.6</c:v>
                </c:pt>
              </c:numCache>
            </c:numRef>
          </c:val>
          <c:extLst>
            <c:ext xmlns:c16="http://schemas.microsoft.com/office/drawing/2014/chart" uri="{C3380CC4-5D6E-409C-BE32-E72D297353CC}">
              <c16:uniqueId val="{00000000-1C5E-4E7B-9D04-FDE91EA9F00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28.44</c:v>
                </c:pt>
                <c:pt idx="1">
                  <c:v>26.27</c:v>
                </c:pt>
                <c:pt idx="2">
                  <c:v>31.73</c:v>
                </c:pt>
                <c:pt idx="3">
                  <c:v>37.82</c:v>
                </c:pt>
                <c:pt idx="4">
                  <c:v>41.85</c:v>
                </c:pt>
              </c:numCache>
            </c:numRef>
          </c:val>
          <c:extLst>
            <c:ext xmlns:c16="http://schemas.microsoft.com/office/drawing/2014/chart" uri="{C3380CC4-5D6E-409C-BE32-E72D297353CC}">
              <c16:uniqueId val="{00000001-1C5E-4E7B-9D04-FDE91EA9F00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-5.08</c:v>
                </c:pt>
                <c:pt idx="1">
                  <c:v>2.34</c:v>
                </c:pt>
                <c:pt idx="2">
                  <c:v>7.48</c:v>
                </c:pt>
                <c:pt idx="3">
                  <c:v>5.79</c:v>
                </c:pt>
                <c:pt idx="4">
                  <c:v>-1.78</c:v>
                </c:pt>
              </c:numCache>
            </c:numRef>
          </c:val>
          <c:smooth val="0"/>
          <c:extLst>
            <c:ext xmlns:c16="http://schemas.microsoft.com/office/drawing/2014/chart" uri="{C3380CC4-5D6E-409C-BE32-E72D297353CC}">
              <c16:uniqueId val="{00000002-1C5E-4E7B-9D04-FDE91EA9F00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0.05</c:v>
                </c:pt>
                <c:pt idx="2">
                  <c:v>#N/A</c:v>
                </c:pt>
                <c:pt idx="3">
                  <c:v>0.04</c:v>
                </c:pt>
                <c:pt idx="4">
                  <c:v>#N/A</c:v>
                </c:pt>
                <c:pt idx="5">
                  <c:v>0.03</c:v>
                </c:pt>
                <c:pt idx="6">
                  <c:v>#N/A</c:v>
                </c:pt>
                <c:pt idx="7">
                  <c:v>0.01</c:v>
                </c:pt>
                <c:pt idx="8">
                  <c:v>#N/A</c:v>
                </c:pt>
                <c:pt idx="9">
                  <c:v>0.01</c:v>
                </c:pt>
              </c:numCache>
            </c:numRef>
          </c:val>
          <c:extLst>
            <c:ext xmlns:c16="http://schemas.microsoft.com/office/drawing/2014/chart" uri="{C3380CC4-5D6E-409C-BE32-E72D297353CC}">
              <c16:uniqueId val="{00000000-06AC-4A01-938F-C796CBD7D2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6AC-4A01-938F-C796CBD7D2B2}"/>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0.02</c:v>
                </c:pt>
                <c:pt idx="8">
                  <c:v>#N/A</c:v>
                </c:pt>
                <c:pt idx="9">
                  <c:v>0.02</c:v>
                </c:pt>
              </c:numCache>
            </c:numRef>
          </c:val>
          <c:extLst>
            <c:ext xmlns:c16="http://schemas.microsoft.com/office/drawing/2014/chart" uri="{C3380CC4-5D6E-409C-BE32-E72D297353CC}">
              <c16:uniqueId val="{00000002-06AC-4A01-938F-C796CBD7D2B2}"/>
            </c:ext>
          </c:extLst>
        </c:ser>
        <c:ser>
          <c:idx val="3"/>
          <c:order val="3"/>
          <c:tx>
            <c:strRef>
              <c:f>データシート!$A$30</c:f>
              <c:strCache>
                <c:ptCount val="1"/>
                <c:pt idx="0">
                  <c:v>国民健康保険診療施設特別会計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0.05</c:v>
                </c:pt>
                <c:pt idx="2">
                  <c:v>#N/A</c:v>
                </c:pt>
                <c:pt idx="3">
                  <c:v>0.08</c:v>
                </c:pt>
                <c:pt idx="4">
                  <c:v>#N/A</c:v>
                </c:pt>
                <c:pt idx="5">
                  <c:v>0.11</c:v>
                </c:pt>
                <c:pt idx="6">
                  <c:v>#N/A</c:v>
                </c:pt>
                <c:pt idx="7">
                  <c:v>0.05</c:v>
                </c:pt>
                <c:pt idx="8">
                  <c:v>#N/A</c:v>
                </c:pt>
                <c:pt idx="9">
                  <c:v>0.05</c:v>
                </c:pt>
              </c:numCache>
            </c:numRef>
          </c:val>
          <c:extLst>
            <c:ext xmlns:c16="http://schemas.microsoft.com/office/drawing/2014/chart" uri="{C3380CC4-5D6E-409C-BE32-E72D297353CC}">
              <c16:uniqueId val="{00000003-06AC-4A01-938F-C796CBD7D2B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0.93</c:v>
                </c:pt>
                <c:pt idx="2">
                  <c:v>#N/A</c:v>
                </c:pt>
                <c:pt idx="3">
                  <c:v>1.05</c:v>
                </c:pt>
                <c:pt idx="4">
                  <c:v>#N/A</c:v>
                </c:pt>
                <c:pt idx="5">
                  <c:v>0.66</c:v>
                </c:pt>
                <c:pt idx="6">
                  <c:v>#N/A</c:v>
                </c:pt>
                <c:pt idx="7">
                  <c:v>0.42</c:v>
                </c:pt>
                <c:pt idx="8">
                  <c:v>#N/A</c:v>
                </c:pt>
                <c:pt idx="9">
                  <c:v>0.27</c:v>
                </c:pt>
              </c:numCache>
            </c:numRef>
          </c:val>
          <c:extLst>
            <c:ext xmlns:c16="http://schemas.microsoft.com/office/drawing/2014/chart" uri="{C3380CC4-5D6E-409C-BE32-E72D297353CC}">
              <c16:uniqueId val="{00000004-06AC-4A01-938F-C796CBD7D2B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1.2</c:v>
                </c:pt>
                <c:pt idx="2">
                  <c:v>#N/A</c:v>
                </c:pt>
                <c:pt idx="3">
                  <c:v>1.37</c:v>
                </c:pt>
                <c:pt idx="4">
                  <c:v>#N/A</c:v>
                </c:pt>
                <c:pt idx="5">
                  <c:v>1.1000000000000001</c:v>
                </c:pt>
                <c:pt idx="6">
                  <c:v>#N/A</c:v>
                </c:pt>
                <c:pt idx="7">
                  <c:v>1.75</c:v>
                </c:pt>
                <c:pt idx="8">
                  <c:v>#N/A</c:v>
                </c:pt>
                <c:pt idx="9">
                  <c:v>1.81</c:v>
                </c:pt>
              </c:numCache>
            </c:numRef>
          </c:val>
          <c:extLst>
            <c:ext xmlns:c16="http://schemas.microsoft.com/office/drawing/2014/chart" uri="{C3380CC4-5D6E-409C-BE32-E72D297353CC}">
              <c16:uniqueId val="{00000005-06AC-4A01-938F-C796CBD7D2B2}"/>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1.53</c:v>
                </c:pt>
                <c:pt idx="2">
                  <c:v>#N/A</c:v>
                </c:pt>
                <c:pt idx="3">
                  <c:v>1.69</c:v>
                </c:pt>
                <c:pt idx="4">
                  <c:v>#N/A</c:v>
                </c:pt>
                <c:pt idx="5">
                  <c:v>1.85</c:v>
                </c:pt>
                <c:pt idx="6">
                  <c:v>#N/A</c:v>
                </c:pt>
                <c:pt idx="7">
                  <c:v>2.15</c:v>
                </c:pt>
                <c:pt idx="8">
                  <c:v>#N/A</c:v>
                </c:pt>
                <c:pt idx="9">
                  <c:v>2.19</c:v>
                </c:pt>
              </c:numCache>
            </c:numRef>
          </c:val>
          <c:extLst>
            <c:ext xmlns:c16="http://schemas.microsoft.com/office/drawing/2014/chart" uri="{C3380CC4-5D6E-409C-BE32-E72D297353CC}">
              <c16:uniqueId val="{00000006-06AC-4A01-938F-C796CBD7D2B2}"/>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8.19</c:v>
                </c:pt>
                <c:pt idx="2">
                  <c:v>#N/A</c:v>
                </c:pt>
                <c:pt idx="3">
                  <c:v>8.7799999999999994</c:v>
                </c:pt>
                <c:pt idx="4">
                  <c:v>#N/A</c:v>
                </c:pt>
                <c:pt idx="5">
                  <c:v>8.2899999999999991</c:v>
                </c:pt>
                <c:pt idx="6">
                  <c:v>#N/A</c:v>
                </c:pt>
                <c:pt idx="7">
                  <c:v>8.65</c:v>
                </c:pt>
                <c:pt idx="8">
                  <c:v>#N/A</c:v>
                </c:pt>
                <c:pt idx="9">
                  <c:v>5.55</c:v>
                </c:pt>
              </c:numCache>
            </c:numRef>
          </c:val>
          <c:extLst>
            <c:ext xmlns:c16="http://schemas.microsoft.com/office/drawing/2014/chart" uri="{C3380CC4-5D6E-409C-BE32-E72D297353CC}">
              <c16:uniqueId val="{00000007-06AC-4A01-938F-C796CBD7D2B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4.8499999999999996</c:v>
                </c:pt>
                <c:pt idx="2">
                  <c:v>#N/A</c:v>
                </c:pt>
                <c:pt idx="3">
                  <c:v>9.44</c:v>
                </c:pt>
                <c:pt idx="4">
                  <c:v>#N/A</c:v>
                </c:pt>
                <c:pt idx="5">
                  <c:v>10.88</c:v>
                </c:pt>
                <c:pt idx="6">
                  <c:v>#N/A</c:v>
                </c:pt>
                <c:pt idx="7">
                  <c:v>12.43</c:v>
                </c:pt>
                <c:pt idx="8">
                  <c:v>#N/A</c:v>
                </c:pt>
                <c:pt idx="9">
                  <c:v>6.58</c:v>
                </c:pt>
              </c:numCache>
            </c:numRef>
          </c:val>
          <c:extLst>
            <c:ext xmlns:c16="http://schemas.microsoft.com/office/drawing/2014/chart" uri="{C3380CC4-5D6E-409C-BE32-E72D297353CC}">
              <c16:uniqueId val="{00000008-06AC-4A01-938F-C796CBD7D2B2}"/>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7.39</c:v>
                </c:pt>
                <c:pt idx="2">
                  <c:v>#N/A</c:v>
                </c:pt>
                <c:pt idx="3">
                  <c:v>10.71</c:v>
                </c:pt>
                <c:pt idx="4">
                  <c:v>#N/A</c:v>
                </c:pt>
                <c:pt idx="5">
                  <c:v>12.67</c:v>
                </c:pt>
                <c:pt idx="6">
                  <c:v>#N/A</c:v>
                </c:pt>
                <c:pt idx="7">
                  <c:v>15.47</c:v>
                </c:pt>
                <c:pt idx="8">
                  <c:v>#N/A</c:v>
                </c:pt>
                <c:pt idx="9">
                  <c:v>9.39</c:v>
                </c:pt>
              </c:numCache>
            </c:numRef>
          </c:val>
          <c:extLst>
            <c:ext xmlns:c16="http://schemas.microsoft.com/office/drawing/2014/chart" uri="{C3380CC4-5D6E-409C-BE32-E72D297353CC}">
              <c16:uniqueId val="{00000009-06AC-4A01-938F-C796CBD7D2B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6520</c:v>
                </c:pt>
                <c:pt idx="5">
                  <c:v>6381</c:v>
                </c:pt>
                <c:pt idx="8">
                  <c:v>6235</c:v>
                </c:pt>
                <c:pt idx="11">
                  <c:v>6081</c:v>
                </c:pt>
                <c:pt idx="14">
                  <c:v>5939</c:v>
                </c:pt>
              </c:numCache>
            </c:numRef>
          </c:val>
          <c:extLst>
            <c:ext xmlns:c16="http://schemas.microsoft.com/office/drawing/2014/chart" uri="{C3380CC4-5D6E-409C-BE32-E72D297353CC}">
              <c16:uniqueId val="{00000000-C015-46D8-B185-555D7B60B9D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015-46D8-B185-555D7B60B9D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142</c:v>
                </c:pt>
                <c:pt idx="3">
                  <c:v>144</c:v>
                </c:pt>
                <c:pt idx="6">
                  <c:v>143</c:v>
                </c:pt>
                <c:pt idx="9">
                  <c:v>144</c:v>
                </c:pt>
                <c:pt idx="12">
                  <c:v>146</c:v>
                </c:pt>
              </c:numCache>
            </c:numRef>
          </c:val>
          <c:extLst>
            <c:ext xmlns:c16="http://schemas.microsoft.com/office/drawing/2014/chart" uri="{C3380CC4-5D6E-409C-BE32-E72D297353CC}">
              <c16:uniqueId val="{00000002-C015-46D8-B185-555D7B60B9D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29</c:v>
                </c:pt>
                <c:pt idx="3">
                  <c:v>0</c:v>
                </c:pt>
                <c:pt idx="6">
                  <c:v>0</c:v>
                </c:pt>
                <c:pt idx="9">
                  <c:v>0</c:v>
                </c:pt>
                <c:pt idx="12">
                  <c:v>0</c:v>
                </c:pt>
              </c:numCache>
            </c:numRef>
          </c:val>
          <c:extLst>
            <c:ext xmlns:c16="http://schemas.microsoft.com/office/drawing/2014/chart" uri="{C3380CC4-5D6E-409C-BE32-E72D297353CC}">
              <c16:uniqueId val="{00000003-C015-46D8-B185-555D7B60B9D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1555</c:v>
                </c:pt>
                <c:pt idx="3">
                  <c:v>1533</c:v>
                </c:pt>
                <c:pt idx="6">
                  <c:v>1424</c:v>
                </c:pt>
                <c:pt idx="9">
                  <c:v>1341</c:v>
                </c:pt>
                <c:pt idx="12">
                  <c:v>1269</c:v>
                </c:pt>
              </c:numCache>
            </c:numRef>
          </c:val>
          <c:extLst>
            <c:ext xmlns:c16="http://schemas.microsoft.com/office/drawing/2014/chart" uri="{C3380CC4-5D6E-409C-BE32-E72D297353CC}">
              <c16:uniqueId val="{00000004-C015-46D8-B185-555D7B60B9D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015-46D8-B185-555D7B60B9D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015-46D8-B185-555D7B60B9D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7217</c:v>
                </c:pt>
                <c:pt idx="3">
                  <c:v>7124</c:v>
                </c:pt>
                <c:pt idx="6">
                  <c:v>7110</c:v>
                </c:pt>
                <c:pt idx="9">
                  <c:v>7058</c:v>
                </c:pt>
                <c:pt idx="12">
                  <c:v>6807</c:v>
                </c:pt>
              </c:numCache>
            </c:numRef>
          </c:val>
          <c:extLst>
            <c:ext xmlns:c16="http://schemas.microsoft.com/office/drawing/2014/chart" uri="{C3380CC4-5D6E-409C-BE32-E72D297353CC}">
              <c16:uniqueId val="{00000007-C015-46D8-B185-555D7B60B9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2423</c:v>
                </c:pt>
                <c:pt idx="2">
                  <c:v>#N/A</c:v>
                </c:pt>
                <c:pt idx="3">
                  <c:v>#N/A</c:v>
                </c:pt>
                <c:pt idx="4">
                  <c:v>2420</c:v>
                </c:pt>
                <c:pt idx="5">
                  <c:v>#N/A</c:v>
                </c:pt>
                <c:pt idx="6">
                  <c:v>#N/A</c:v>
                </c:pt>
                <c:pt idx="7">
                  <c:v>2442</c:v>
                </c:pt>
                <c:pt idx="8">
                  <c:v>#N/A</c:v>
                </c:pt>
                <c:pt idx="9">
                  <c:v>#N/A</c:v>
                </c:pt>
                <c:pt idx="10">
                  <c:v>2462</c:v>
                </c:pt>
                <c:pt idx="11">
                  <c:v>#N/A</c:v>
                </c:pt>
                <c:pt idx="12">
                  <c:v>#N/A</c:v>
                </c:pt>
                <c:pt idx="13">
                  <c:v>2283</c:v>
                </c:pt>
                <c:pt idx="14">
                  <c:v>#N/A</c:v>
                </c:pt>
              </c:numCache>
            </c:numRef>
          </c:val>
          <c:smooth val="0"/>
          <c:extLst>
            <c:ext xmlns:c16="http://schemas.microsoft.com/office/drawing/2014/chart" uri="{C3380CC4-5D6E-409C-BE32-E72D297353CC}">
              <c16:uniqueId val="{00000008-C015-46D8-B185-555D7B60B9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50586</c:v>
                </c:pt>
                <c:pt idx="5">
                  <c:v>48969</c:v>
                </c:pt>
                <c:pt idx="8">
                  <c:v>47901</c:v>
                </c:pt>
                <c:pt idx="11">
                  <c:v>47138</c:v>
                </c:pt>
                <c:pt idx="14">
                  <c:v>45652</c:v>
                </c:pt>
              </c:numCache>
            </c:numRef>
          </c:val>
          <c:extLst>
            <c:ext xmlns:c16="http://schemas.microsoft.com/office/drawing/2014/chart" uri="{C3380CC4-5D6E-409C-BE32-E72D297353CC}">
              <c16:uniqueId val="{00000000-817F-4A54-9A21-FD620A196A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2072</c:v>
                </c:pt>
                <c:pt idx="5">
                  <c:v>2200</c:v>
                </c:pt>
                <c:pt idx="8">
                  <c:v>2461</c:v>
                </c:pt>
                <c:pt idx="11">
                  <c:v>2150</c:v>
                </c:pt>
                <c:pt idx="14">
                  <c:v>2370</c:v>
                </c:pt>
              </c:numCache>
            </c:numRef>
          </c:val>
          <c:extLst>
            <c:ext xmlns:c16="http://schemas.microsoft.com/office/drawing/2014/chart" uri="{C3380CC4-5D6E-409C-BE32-E72D297353CC}">
              <c16:uniqueId val="{00000001-817F-4A54-9A21-FD620A196A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14693</c:v>
                </c:pt>
                <c:pt idx="5">
                  <c:v>13981</c:v>
                </c:pt>
                <c:pt idx="8">
                  <c:v>17024</c:v>
                </c:pt>
                <c:pt idx="11">
                  <c:v>19236</c:v>
                </c:pt>
                <c:pt idx="14">
                  <c:v>21458</c:v>
                </c:pt>
              </c:numCache>
            </c:numRef>
          </c:val>
          <c:extLst>
            <c:ext xmlns:c16="http://schemas.microsoft.com/office/drawing/2014/chart" uri="{C3380CC4-5D6E-409C-BE32-E72D297353CC}">
              <c16:uniqueId val="{00000002-817F-4A54-9A21-FD620A196A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17F-4A54-9A21-FD620A196A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17F-4A54-9A21-FD620A196A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17F-4A54-9A21-FD620A196A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7583</c:v>
                </c:pt>
                <c:pt idx="3">
                  <c:v>7034</c:v>
                </c:pt>
                <c:pt idx="6">
                  <c:v>6875</c:v>
                </c:pt>
                <c:pt idx="9">
                  <c:v>6925</c:v>
                </c:pt>
                <c:pt idx="12">
                  <c:v>6842</c:v>
                </c:pt>
              </c:numCache>
            </c:numRef>
          </c:val>
          <c:extLst>
            <c:ext xmlns:c16="http://schemas.microsoft.com/office/drawing/2014/chart" uri="{C3380CC4-5D6E-409C-BE32-E72D297353CC}">
              <c16:uniqueId val="{00000006-817F-4A54-9A21-FD620A196A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17F-4A54-9A21-FD620A196A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12169</c:v>
                </c:pt>
                <c:pt idx="3">
                  <c:v>11127</c:v>
                </c:pt>
                <c:pt idx="6">
                  <c:v>9982</c:v>
                </c:pt>
                <c:pt idx="9">
                  <c:v>9216</c:v>
                </c:pt>
                <c:pt idx="12">
                  <c:v>8304</c:v>
                </c:pt>
              </c:numCache>
            </c:numRef>
          </c:val>
          <c:extLst>
            <c:ext xmlns:c16="http://schemas.microsoft.com/office/drawing/2014/chart" uri="{C3380CC4-5D6E-409C-BE32-E72D297353CC}">
              <c16:uniqueId val="{00000008-817F-4A54-9A21-FD620A196A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577</c:v>
                </c:pt>
                <c:pt idx="3">
                  <c:v>444</c:v>
                </c:pt>
                <c:pt idx="6">
                  <c:v>309</c:v>
                </c:pt>
                <c:pt idx="9">
                  <c:v>172</c:v>
                </c:pt>
                <c:pt idx="12">
                  <c:v>33</c:v>
                </c:pt>
              </c:numCache>
            </c:numRef>
          </c:val>
          <c:extLst>
            <c:ext xmlns:c16="http://schemas.microsoft.com/office/drawing/2014/chart" uri="{C3380CC4-5D6E-409C-BE32-E72D297353CC}">
              <c16:uniqueId val="{00000009-817F-4A54-9A21-FD620A196A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53365</c:v>
                </c:pt>
                <c:pt idx="3">
                  <c:v>51803</c:v>
                </c:pt>
                <c:pt idx="6">
                  <c:v>50380</c:v>
                </c:pt>
                <c:pt idx="9">
                  <c:v>49697</c:v>
                </c:pt>
                <c:pt idx="12">
                  <c:v>48192</c:v>
                </c:pt>
              </c:numCache>
            </c:numRef>
          </c:val>
          <c:extLst>
            <c:ext xmlns:c16="http://schemas.microsoft.com/office/drawing/2014/chart" uri="{C3380CC4-5D6E-409C-BE32-E72D297353CC}">
              <c16:uniqueId val="{0000000A-817F-4A54-9A21-FD620A196A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6342</c:v>
                </c:pt>
                <c:pt idx="2">
                  <c:v>#N/A</c:v>
                </c:pt>
                <c:pt idx="3">
                  <c:v>#N/A</c:v>
                </c:pt>
                <c:pt idx="4">
                  <c:v>5259</c:v>
                </c:pt>
                <c:pt idx="5">
                  <c:v>#N/A</c:v>
                </c:pt>
                <c:pt idx="6">
                  <c:v>#N/A</c:v>
                </c:pt>
                <c:pt idx="7">
                  <c:v>160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17F-4A54-9A21-FD620A196A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10077</c:v>
                </c:pt>
                <c:pt idx="1">
                  <c:v>11515</c:v>
                </c:pt>
                <c:pt idx="2">
                  <c:v>12753</c:v>
                </c:pt>
              </c:numCache>
            </c:numRef>
          </c:val>
          <c:extLst>
            <c:ext xmlns:c16="http://schemas.microsoft.com/office/drawing/2014/chart" uri="{C3380CC4-5D6E-409C-BE32-E72D297353CC}">
              <c16:uniqueId val="{00000000-AB3A-456B-A70E-E5AAE45F9CA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2816</c:v>
                </c:pt>
                <c:pt idx="1">
                  <c:v>3677</c:v>
                </c:pt>
                <c:pt idx="2">
                  <c:v>4671</c:v>
                </c:pt>
              </c:numCache>
            </c:numRef>
          </c:val>
          <c:extLst>
            <c:ext xmlns:c16="http://schemas.microsoft.com/office/drawing/2014/chart" uri="{C3380CC4-5D6E-409C-BE32-E72D297353CC}">
              <c16:uniqueId val="{00000001-AB3A-456B-A70E-E5AAE45F9CA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4026</c:v>
                </c:pt>
                <c:pt idx="1">
                  <c:v>3629</c:v>
                </c:pt>
                <c:pt idx="2">
                  <c:v>3433</c:v>
                </c:pt>
              </c:numCache>
            </c:numRef>
          </c:val>
          <c:extLst>
            <c:ext xmlns:c16="http://schemas.microsoft.com/office/drawing/2014/chart" uri="{C3380CC4-5D6E-409C-BE32-E72D297353CC}">
              <c16:uniqueId val="{00000002-AB3A-456B-A70E-E5AAE45F9CA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{CEA86C04-9A8A-4FA2-A576-D443C5C161C0}</c15:txfldGUID>
                      <c15:f>[1]公会計指標分析・財政指標組合せ分析表!$BP$50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169-4A30-BB0A-C5FFFB1002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{9F390518-840A-42F1-A33A-D6FF1F68A612}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69-4A30-BB0A-C5FFFB1002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{48EBC187-F83A-4206-B477-383A5CA12A97}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69-4A30-BB0A-C5FFFB1002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{00F729AE-A0D2-4457-A1A1-9C24FF6A282A}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69-4A30-BB0A-C5FFFB1002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{E1CA3E6E-7545-4861-9361-F001DDC06CFA}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69-4A30-BB0A-C5FFFB100262}"/>
                </c:ext>
              </c:extLst>
            </c:dLbl>
            <c:dLbl>
              <c:idx val="8"/>
              <c:tx>
                <c:strRef>
                  <c:f>[1]公会計指標分析・財政指標組合せ分析表!$BX$50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{5857EC86-8A6D-4AC5-9303-DC3F4B673192}</c15:txfldGUID>
                      <c15:f>[1]公会計指標分析・財政指標組合せ分析表!$BX$50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169-4A30-BB0A-C5FFFB100262}"/>
                </c:ext>
              </c:extLst>
            </c:dLbl>
            <c:dLbl>
              <c:idx val="16"/>
              <c:tx>
                <c:strRef>
                  <c:f>[1]公会計指標分析・財政指標組合せ分析表!$CF$50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{A4BE64CF-3492-4C45-AEC5-CA140B7EB4E8}</c15:txfldGUID>
                      <c15:f>[1]公会計指標分析・財政指標組合せ分析表!$CF$50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169-4A30-BB0A-C5FFFB100262}"/>
                </c:ext>
              </c:extLst>
            </c:dLbl>
            <c:dLbl>
              <c:idx val="24"/>
              <c:tx>
                <c:strRef>
                  <c:f>[1]公会計指標分析・財政指標組合せ分析表!$CN$50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{0AF23496-E4F0-4292-99AD-D23B2EAAD9FC}</c15:txfldGUID>
                      <c15:f>[1]公会計指標分析・財政指標組合せ分析表!$CN$50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169-4A30-BB0A-C5FFFB100262}"/>
                </c:ext>
              </c:extLst>
            </c:dLbl>
            <c:dLbl>
              <c:idx val="32"/>
              <c:tx>
                <c:strRef>
                  <c:f>[1]公会計指標分析・財政指標組合せ分析表!$CV$50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{BCE0375D-1711-41B1-BE44-B097502991D2}</c15:txfldGUID>
                      <c15:f>[1]公会計指標分析・財政指標組合せ分析表!$CV$50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169-4A30-BB0A-C5FFFB1002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#,##0.0;"▲ "#,##0.0</c:formatCode>
                <c:ptCount val="40"/>
                <c:pt idx="0">
                  <c:v>67.5</c:v>
                </c:pt>
                <c:pt idx="8">
                  <c:v>68.7</c:v>
                </c:pt>
                <c:pt idx="16">
                  <c:v>70</c:v>
                </c:pt>
                <c:pt idx="24">
                  <c:v>70.5</c:v>
                </c:pt>
                <c:pt idx="32">
                  <c:v>71.400000000000006</c:v>
                </c:pt>
              </c:numCache>
            </c:numRef>
          </c:xVal>
          <c:yVal>
            <c:numRef>
              <c:f>[1]公会計指標分析・財政指標組合せ分析表!$BP$51:$DC$51</c:f>
              <c:numCache>
                <c:formatCode>#,##0.0;"▲ "#,##0.0</c:formatCode>
                <c:ptCount val="40"/>
                <c:pt idx="0">
                  <c:v>25.3</c:v>
                </c:pt>
                <c:pt idx="8">
                  <c:v>20.9</c:v>
                </c:pt>
                <c:pt idx="16">
                  <c:v>0.6</c:v>
                </c:pt>
              </c:numCache>
            </c:numRef>
          </c:yVal>
          <c:smooth val="0"/>
          <c:extLst>
            <c:ext xmlns:c16="http://schemas.microsoft.com/office/drawing/2014/chart" uri="{C3380CC4-5D6E-409C-BE32-E72D297353CC}">
              <c16:uniqueId val="{00000009-A169-4A30-BB0A-C5FFFB100262}"/>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{2C0C53B3-7553-4B47-8CF6-D891958826A9}</c15:txfldGUID>
                      <c15:f>[1]公会計指標分析・財政指標組合せ分析表!$BP$50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169-4A30-BB0A-C5FFFB10026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{3A99F2CE-9D82-49E1-99AB-13D3568C6E7A}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69-4A30-BB0A-C5FFFB1002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{8C92800A-6D48-4549-A442-102AB1BED0D9}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69-4A30-BB0A-C5FFFB1002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{4A5DAE36-494C-4C81-8904-E6702B680986}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69-4A30-BB0A-C5FFFB1002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{F4EC0DBD-33FA-4C8B-B4CC-CDA9D23793D8}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69-4A30-BB0A-C5FFFB100262}"/>
                </c:ext>
              </c:extLst>
            </c:dLbl>
            <c:dLbl>
              <c:idx val="8"/>
              <c:tx>
                <c:strRef>
                  <c:f>[1]公会計指標分析・財政指標組合せ分析表!$BX$50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{E45D8001-AA4C-4CC5-8252-5F45C083380A}</c15:txfldGUID>
                      <c15:f>[1]公会計指標分析・財政指標組合せ分析表!$BX$50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169-4A30-BB0A-C5FFFB100262}"/>
                </c:ext>
              </c:extLst>
            </c:dLbl>
            <c:dLbl>
              <c:idx val="16"/>
              <c:tx>
                <c:strRef>
                  <c:f>[1]公会計指標分析・財政指標組合せ分析表!$CF$50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{187D3591-F01B-43EE-AEB9-49F311ACE65B}</c15:txfldGUID>
                      <c15:f>[1]公会計指標分析・財政指標組合せ分析表!$CF$50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169-4A30-BB0A-C5FFFB100262}"/>
                </c:ext>
              </c:extLst>
            </c:dLbl>
            <c:dLbl>
              <c:idx val="24"/>
              <c:tx>
                <c:strRef>
                  <c:f>[1]公会計指標分析・財政指標組合せ分析表!$CN$50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{2BE6A75B-B429-4027-BF2B-ABF0B94B4DB8}</c15:txfldGUID>
                      <c15:f>[1]公会計指標分析・財政指標組合せ分析表!$CN$50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169-4A30-BB0A-C5FFFB100262}"/>
                </c:ext>
              </c:extLst>
            </c:dLbl>
            <c:dLbl>
              <c:idx val="32"/>
              <c:tx>
                <c:strRef>
                  <c:f>[1]公会計指標分析・財政指標組合せ分析表!$CV$50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{FFB6FB2B-9D0B-4326-BE48-EFEDAE0B255D}</c15:txfldGUID>
                      <c15:f>[1]公会計指標分析・財政指標組合せ分析表!$CV$50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169-4A30-BB0A-C5FFFB1002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#,##0.0;"▲ "#,##0.0</c:formatCode>
                <c:ptCount val="40"/>
                <c:pt idx="0">
                  <c:v>60.6</c:v>
                </c:pt>
                <c:pt idx="8">
                  <c:v>62</c:v>
                </c:pt>
                <c:pt idx="16">
                  <c:v>61.7</c:v>
                </c:pt>
                <c:pt idx="24">
                  <c:v>63.5</c:v>
                </c:pt>
                <c:pt idx="32">
                  <c:v>64.400000000000006</c:v>
                </c:pt>
              </c:numCache>
            </c:numRef>
          </c:xVal>
          <c:yVal>
            <c:numRef>
              <c:f>[1]公会計指標分析・財政指標組合せ分析表!$BP$55:$DC$55</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A169-4A30-BB0A-C5FFFB100262}"/>
            </c:ext>
          </c:extLst>
        </c:ser>
        <c:dLbls>
          <c:showLegendKey val="0"/>
          <c:showVal val="1"/>
          <c:showCatName val="0"/>
          <c:showSerName val="0"/>
          <c:showPercent val="0"/>
          <c:showBubbleSize val="0"/>
        </c:dLbls>
        <c:axId val="46179840"/>
        <c:axId val="46181760"/>
      </c:scatterChart>
      <c:valAx>
        <c:axId val="46179840"/>
        <c:scaling>
          <c:orientation val="maxMin"/>
          <c:max val="71"/>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{C5E173AF-E17A-44CF-8F71-D987ECFCA07F}</c15:txfldGUID>
                      <c15:f>[1]公会計指標分析・財政指標組合せ分析表!$BP$72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475D-4C3C-BC9A-8C1772583F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{86543A85-A5CC-4A8C-AD1C-53BDE03BBF69}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5D-4C3C-BC9A-8C1772583F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{88FC45AE-818C-4EB5-BC98-B864B3087C73}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5D-4C3C-BC9A-8C1772583F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{5D0A9E2C-17F9-4A7B-96A5-28F4F4A8828F}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5D-4C3C-BC9A-8C1772583F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{05A74885-F66F-437A-A188-2B0855F7DC55}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5D-4C3C-BC9A-8C1772583F84}"/>
                </c:ext>
              </c:extLst>
            </c:dLbl>
            <c:dLbl>
              <c:idx val="8"/>
              <c:tx>
                <c:strRef>
                  <c:f>[1]公会計指標分析・財政指標組合せ分析表!$BX$72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{C38BB00B-E2EC-413C-B1BA-2FED2A39666E}</c15:txfldGUID>
                      <c15:f>[1]公会計指標分析・財政指標組合せ分析表!$BX$72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475D-4C3C-BC9A-8C1772583F84}"/>
                </c:ext>
              </c:extLst>
            </c:dLbl>
            <c:dLbl>
              <c:idx val="16"/>
              <c:tx>
                <c:strRef>
                  <c:f>[1]公会計指標分析・財政指標組合せ分析表!$CF$72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{4774F22D-70CE-467B-A2E5-94CBF4038C2A}</c15:txfldGUID>
                      <c15:f>[1]公会計指標分析・財政指標組合せ分析表!$CF$72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475D-4C3C-BC9A-8C1772583F84}"/>
                </c:ext>
              </c:extLst>
            </c:dLbl>
            <c:dLbl>
              <c:idx val="24"/>
              <c:tx>
                <c:strRef>
                  <c:f>[1]公会計指標分析・財政指標組合せ分析表!$CN$72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{56F5BF62-2A16-4FDF-BA9F-71C069C74CB8}</c15:txfldGUID>
                      <c15:f>[1]公会計指標分析・財政指標組合せ分析表!$CN$72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475D-4C3C-BC9A-8C1772583F84}"/>
                </c:ext>
              </c:extLst>
            </c:dLbl>
            <c:dLbl>
              <c:idx val="32"/>
              <c:tx>
                <c:strRef>
                  <c:f>[1]公会計指標分析・財政指標組合せ分析表!$CV$72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{E6B6C2FC-9EE8-4AB9-811B-AB4DEFBC75FF}</c15:txfldGUID>
                      <c15:f>[1]公会計指標分析・財政指標組合せ分析表!$CV$72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475D-4C3C-BC9A-8C1772583F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#,##0.0;"▲ "#,##0.0</c:formatCode>
                <c:ptCount val="40"/>
                <c:pt idx="0">
                  <c:v>9.1999999999999993</c:v>
                </c:pt>
                <c:pt idx="8">
                  <c:v>9.4</c:v>
                </c:pt>
                <c:pt idx="16">
                  <c:v>9.5</c:v>
                </c:pt>
                <c:pt idx="24">
                  <c:v>9.6999999999999993</c:v>
                </c:pt>
                <c:pt idx="32">
                  <c:v>9.5</c:v>
                </c:pt>
              </c:numCache>
            </c:numRef>
          </c:xVal>
          <c:yVal>
            <c:numRef>
              <c:f>[1]公会計指標分析・財政指標組合せ分析表!$BP$73:$DC$73</c:f>
              <c:numCache>
                <c:formatCode>#,##0.0;"▲ "#,##0.0</c:formatCode>
                <c:ptCount val="40"/>
                <c:pt idx="0">
                  <c:v>25.3</c:v>
                </c:pt>
                <c:pt idx="8">
                  <c:v>20.9</c:v>
                </c:pt>
                <c:pt idx="16">
                  <c:v>0.6</c:v>
                </c:pt>
              </c:numCache>
            </c:numRef>
          </c:yVal>
          <c:smooth val="0"/>
          <c:extLst>
            <c:ext xmlns:c16="http://schemas.microsoft.com/office/drawing/2014/chart" uri="{C3380CC4-5D6E-409C-BE32-E72D297353CC}">
              <c16:uniqueId val="{00000009-475D-4C3C-BC9A-8C1772583F84}"/>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{DD72223D-6345-4319-A8A7-AD156F41A9DF}</c15:txfldGUID>
                      <c15:f>[1]公会計指標分析・財政指標組合せ分析表!$BP$72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475D-4C3C-BC9A-8C1772583F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{5B5E6B69-962A-43D0-9E46-96F56AC89D23}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5D-4C3C-BC9A-8C1772583F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{484D0906-2EF9-471B-9C9F-80BFB3ABC3EE}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5D-4C3C-BC9A-8C1772583F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{8928328A-2D77-4BC3-ACD1-196894E0828E}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5D-4C3C-BC9A-8C1772583F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{840BA11A-6FE0-48F9-801F-880B718E39E9}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5D-4C3C-BC9A-8C1772583F84}"/>
                </c:ext>
              </c:extLst>
            </c:dLbl>
            <c:dLbl>
              <c:idx val="8"/>
              <c:tx>
                <c:strRef>
                  <c:f>[1]公会計指標分析・財政指標組合せ分析表!$BX$72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{0A0F38F7-6684-47CC-ACFC-34AAF20E9EE5}</c15:txfldGUID>
                      <c15:f>[1]公会計指標分析・財政指標組合せ分析表!$BX$72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475D-4C3C-BC9A-8C1772583F84}"/>
                </c:ext>
              </c:extLst>
            </c:dLbl>
            <c:dLbl>
              <c:idx val="16"/>
              <c:tx>
                <c:strRef>
                  <c:f>[1]公会計指標分析・財政指標組合せ分析表!$CF$72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{3C5A70CD-317E-48B7-94CD-E7C98B3EF347}</c15:txfldGUID>
                      <c15:f>[1]公会計指標分析・財政指標組合せ分析表!$CF$72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475D-4C3C-BC9A-8C1772583F84}"/>
                </c:ext>
              </c:extLst>
            </c:dLbl>
            <c:dLbl>
              <c:idx val="24"/>
              <c:tx>
                <c:strRef>
                  <c:f>[1]公会計指標分析・財政指標組合せ分析表!$CN$72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{9BBCA506-F6AA-4B24-8002-875D948763E2}</c15:txfldGUID>
                      <c15:f>[1]公会計指標分析・財政指標組合せ分析表!$CN$72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475D-4C3C-BC9A-8C1772583F84}"/>
                </c:ext>
              </c:extLst>
            </c:dLbl>
            <c:dLbl>
              <c:idx val="32"/>
              <c:tx>
                <c:strRef>
                  <c:f>[1]公会計指標分析・財政指標組合せ分析表!$CV$72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{26CDC099-6A97-4F8D-AB47-335EF3F1E80F}</c15:txfldGUID>
                      <c15:f>[1]公会計指標分析・財政指標組合せ分析表!$CV$72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475D-4C3C-BC9A-8C1772583F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#,##0.0;"▲ "#,##0.0</c:formatCode>
                <c:ptCount val="40"/>
                <c:pt idx="0">
                  <c:v>7.7</c:v>
                </c:pt>
                <c:pt idx="8">
                  <c:v>7.5</c:v>
                </c:pt>
                <c:pt idx="16">
                  <c:v>8</c:v>
                </c:pt>
                <c:pt idx="24">
                  <c:v>8</c:v>
                </c:pt>
                <c:pt idx="32">
                  <c:v>8.3000000000000007</c:v>
                </c:pt>
              </c:numCache>
            </c:numRef>
          </c:xVal>
          <c:yVal>
            <c:numRef>
              <c:f>[1]公会計指標分析・財政指標組合せ分析表!$BP$77:$DC$77</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475D-4C3C-BC9A-8C1772583F84}"/>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73,437
72,955
683.82
61,156,822
58,852,685
2,012,114
30,471,288
48,192,275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人口減少や全国平均を上回る高齢化率（令和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年国勢調査における高齢化率</a:t>
          </a:r>
          <a:r>
            <a:rPr kumimoji="1" lang="en-US" altLang="ja-JP" sz="1300">
              <a:latin typeface="ＭＳ Ｐゴシック" panose="020B0600070205080204" pitchFamily="50" charset="-128"/>
              <a:ea typeface="ＭＳ Ｐゴシック" panose="020B0600070205080204" pitchFamily="50" charset="-128"/>
            </a:rPr>
            <a:t>41.17%</a:t>
          </a:r>
          <a:r>
            <a:rPr kumimoji="1" lang="ja-JP" altLang="en-US" sz="1300">
              <a:latin typeface="ＭＳ Ｐゴシック" panose="020B0600070205080204" pitchFamily="50" charset="-128"/>
              <a:ea typeface="ＭＳ Ｐゴシック" panose="020B0600070205080204" pitchFamily="50" charset="-128"/>
            </a:rPr>
            <a:t>）に加え、基幹産業である第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次産業の衰退等により自主財源が乏しく、地方交付税に依存した財政状況となっており、類似団体平均を大きく下回っている。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とも国の動向や社会情勢を踏まえ、主要計画である行政経営改革大綱等に基づき、行政運営のスリム化を進め、行政課題への対応や質の高い行政サービスを効率的に提供していくため、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00233"/>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4676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46567</xdr:rowOff>
    </xdr:from>
    <xdr:to>
      <xdr:col>19</xdr:col>
      <xdr:colOff>184150</xdr:colOff>
      <xdr:row>39</xdr:row>
      <xdr:rowOff>148167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86783</xdr:rowOff>
    </xdr:from>
    <xdr:to>
      <xdr:col>15</xdr:col>
      <xdr:colOff>133350</xdr:colOff>
      <xdr:row>40</xdr:row>
      <xdr:rowOff>16933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27110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37</xdr:row>
      <xdr:rowOff>67733</xdr:rowOff>
    </xdr:from>
    <xdr:to>
      <xdr:col>11</xdr:col>
      <xdr:colOff>82550</xdr:colOff>
      <xdr:row>37</xdr:row>
      <xdr:rowOff>169334</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8060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107950</xdr:rowOff>
    </xdr:from>
    <xdr:to>
      <xdr:col>7</xdr:col>
      <xdr:colOff>31750</xdr:colOff>
      <xdr:row>38</xdr:row>
      <xdr:rowOff>38100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48277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による人件費の増、労務単価上昇及び物価高騰の影響による物件費の増に伴い経常経費充当一般財源（分子）が増加したことに加え、普通交付税算出方法等の見直しによる地方交付税の減少等により前年度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人口減少などにより市税収入の増加も将来的に期待できない中、今後の財政運営はより一層厳しくなると見込まれるため、事務事業の見直しを更に進めることで義務的経費の削減に努め、持続可能な財政運営基盤の確立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122174</xdr:rowOff>
    </xdr:from>
    <xdr:to>
      <xdr:col>23</xdr:col>
      <xdr:colOff>133350</xdr:colOff>
      <xdr:row>65</xdr:row>
      <xdr:rowOff>80264</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66274"/>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52341</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9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80264</xdr:rowOff>
    </xdr:from>
    <xdr:to>
      <xdr:col>24</xdr:col>
      <xdr:colOff>12700</xdr:colOff>
      <xdr:row>65</xdr:row>
      <xdr:rowOff>80264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22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37101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0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122174</xdr:rowOff>
    </xdr:from>
    <xdr:to>
      <xdr:col>24</xdr:col>
      <xdr:colOff>12700</xdr:colOff>
      <xdr:row>58</xdr:row>
      <xdr:rowOff>122174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6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129032</xdr:rowOff>
    </xdr:from>
    <xdr:to>
      <xdr:col>23</xdr:col>
      <xdr:colOff>133350</xdr:colOff>
      <xdr:row>62</xdr:row>
      <xdr:rowOff>5842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58748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151655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10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8128</xdr:rowOff>
    </xdr:from>
    <xdr:to>
      <xdr:col>23</xdr:col>
      <xdr:colOff>184150</xdr:colOff>
      <xdr:row>62</xdr:row>
      <xdr:rowOff>109728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66294</xdr:rowOff>
    </xdr:from>
    <xdr:to>
      <xdr:col>19</xdr:col>
      <xdr:colOff>133350</xdr:colOff>
      <xdr:row>61</xdr:row>
      <xdr:rowOff>129032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524744"/>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131318</xdr:rowOff>
    </xdr:from>
    <xdr:to>
      <xdr:col>19</xdr:col>
      <xdr:colOff>184150</xdr:colOff>
      <xdr:row>62</xdr:row>
      <xdr:rowOff>61468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46245</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76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66294</xdr:rowOff>
    </xdr:from>
    <xdr:to>
      <xdr:col>15</xdr:col>
      <xdr:colOff>82550</xdr:colOff>
      <xdr:row>62</xdr:row>
      <xdr:rowOff>97536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524744"/>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148336</xdr:rowOff>
    </xdr:from>
    <xdr:to>
      <xdr:col>15</xdr:col>
      <xdr:colOff>133350</xdr:colOff>
      <xdr:row>61</xdr:row>
      <xdr:rowOff>78486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88663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97536</xdr:rowOff>
    </xdr:from>
    <xdr:to>
      <xdr:col>11</xdr:col>
      <xdr:colOff>31750</xdr:colOff>
      <xdr:row>62</xdr:row>
      <xdr:rowOff>165100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274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145796</xdr:rowOff>
    </xdr:from>
    <xdr:to>
      <xdr:col>11</xdr:col>
      <xdr:colOff>82550</xdr:colOff>
      <xdr:row>62</xdr:row>
      <xdr:rowOff>75946</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86123</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7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126492</xdr:rowOff>
    </xdr:from>
    <xdr:to>
      <xdr:col>23</xdr:col>
      <xdr:colOff>184150</xdr:colOff>
      <xdr:row>62</xdr:row>
      <xdr:rowOff>56642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143019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78232</xdr:rowOff>
    </xdr:from>
    <xdr:to>
      <xdr:col>19</xdr:col>
      <xdr:colOff>184150</xdr:colOff>
      <xdr:row>62</xdr:row>
      <xdr:rowOff>8382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18559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05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15494</xdr:rowOff>
    </xdr:from>
    <xdr:to>
      <xdr:col>15</xdr:col>
      <xdr:colOff>133350</xdr:colOff>
      <xdr:row>61</xdr:row>
      <xdr:rowOff>117094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101871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46736</xdr:rowOff>
    </xdr:from>
    <xdr:to>
      <xdr:col>11</xdr:col>
      <xdr:colOff>82550</xdr:colOff>
      <xdr:row>62</xdr:row>
      <xdr:rowOff>148336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29227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労務単価の値上がり等によるごみ収集運搬委託料の増加及び物価高騰による学校給食の材料代値上がりが要因で、前年度より</a:t>
          </a:r>
          <a:r>
            <a:rPr kumimoji="1" lang="en-US" altLang="ja-JP" sz="1300">
              <a:latin typeface="ＭＳ Ｐゴシック" panose="020B0600070205080204" pitchFamily="50" charset="-128"/>
              <a:ea typeface="ＭＳ Ｐゴシック" panose="020B0600070205080204" pitchFamily="50" charset="-128"/>
            </a:rPr>
            <a:t>9,506</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広大な市域に集落が点在する本市では、類似団体平均より職員数が多い状況にあることや合併により公共施設の保有量が多いことが要因で、類似団体平均を上回っている。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今後も職員の定員管理を行うとともに、事務事業等の見直しによる物件費の抑制、公共施設等総合管理計画に基づく施設の統廃合や計画的な維持管理に努める。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87122</xdr:rowOff>
    </xdr:from>
    <xdr:to>
      <xdr:col>23</xdr:col>
      <xdr:colOff>133350</xdr:colOff>
      <xdr:row>89</xdr:row>
      <xdr:rowOff>135564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74572"/>
          <a:ext cx="0" cy="14200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107641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135564</xdr:rowOff>
    </xdr:from>
    <xdr:to>
      <xdr:col>24</xdr:col>
      <xdr:colOff>12700</xdr:colOff>
      <xdr:row>89</xdr:row>
      <xdr:rowOff>135564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9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2049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87122</xdr:rowOff>
    </xdr:from>
    <xdr:to>
      <xdr:col>24</xdr:col>
      <xdr:colOff>12700</xdr:colOff>
      <xdr:row>81</xdr:row>
      <xdr:rowOff>87122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74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124857</xdr:rowOff>
    </xdr:from>
    <xdr:to>
      <xdr:col>23</xdr:col>
      <xdr:colOff>133350</xdr:colOff>
      <xdr:row>85</xdr:row>
      <xdr:rowOff>29868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26657"/>
          <a:ext cx="838200" cy="7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164589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23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148062</xdr:rowOff>
    </xdr:from>
    <xdr:to>
      <xdr:col>23</xdr:col>
      <xdr:colOff>184150</xdr:colOff>
      <xdr:row>84</xdr:row>
      <xdr:rowOff>78212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7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102586</xdr:rowOff>
    </xdr:from>
    <xdr:to>
      <xdr:col>19</xdr:col>
      <xdr:colOff>133350</xdr:colOff>
      <xdr:row>84</xdr:row>
      <xdr:rowOff>124857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04386"/>
          <a:ext cx="889000" cy="2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133159</xdr:rowOff>
    </xdr:from>
    <xdr:to>
      <xdr:col>19</xdr:col>
      <xdr:colOff>184150</xdr:colOff>
      <xdr:row>84</xdr:row>
      <xdr:rowOff>63309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6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73486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32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73791</xdr:rowOff>
    </xdr:from>
    <xdr:to>
      <xdr:col>15</xdr:col>
      <xdr:colOff>82550</xdr:colOff>
      <xdr:row>84</xdr:row>
      <xdr:rowOff>102586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75591"/>
          <a:ext cx="889000" cy="2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93988</xdr:rowOff>
    </xdr:from>
    <xdr:to>
      <xdr:col>15</xdr:col>
      <xdr:colOff>133350</xdr:colOff>
      <xdr:row>84</xdr:row>
      <xdr:rowOff>24138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2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34315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9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97486</xdr:rowOff>
    </xdr:from>
    <xdr:to>
      <xdr:col>11</xdr:col>
      <xdr:colOff>31750</xdr:colOff>
      <xdr:row>84</xdr:row>
      <xdr:rowOff>73791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27836"/>
          <a:ext cx="889000" cy="14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140984</xdr:rowOff>
    </xdr:from>
    <xdr:to>
      <xdr:col>11</xdr:col>
      <xdr:colOff>82550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35647</xdr:rowOff>
    </xdr:from>
    <xdr:to>
      <xdr:col>7</xdr:col>
      <xdr:colOff>31750</xdr:colOff>
      <xdr:row>82</xdr:row>
      <xdr:rowOff>137247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150518</xdr:rowOff>
    </xdr:from>
    <xdr:to>
      <xdr:col>23</xdr:col>
      <xdr:colOff>184150</xdr:colOff>
      <xdr:row>85</xdr:row>
      <xdr:rowOff>80668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5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122595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24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74057</xdr:rowOff>
    </xdr:from>
    <xdr:to>
      <xdr:col>19</xdr:col>
      <xdr:colOff>184150</xdr:colOff>
      <xdr:row>85</xdr:row>
      <xdr:rowOff>4207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160434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6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51786</xdr:rowOff>
    </xdr:from>
    <xdr:to>
      <xdr:col>15</xdr:col>
      <xdr:colOff>133350</xdr:colOff>
      <xdr:row>84</xdr:row>
      <xdr:rowOff>153386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5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138163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3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22991</xdr:rowOff>
    </xdr:from>
    <xdr:to>
      <xdr:col>11</xdr:col>
      <xdr:colOff>82550</xdr:colOff>
      <xdr:row>84</xdr:row>
      <xdr:rowOff>124591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2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109368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1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46686</xdr:rowOff>
    </xdr:from>
    <xdr:to>
      <xdr:col>7</xdr:col>
      <xdr:colOff>31750</xdr:colOff>
      <xdr:row>83</xdr:row>
      <xdr:rowOff>148286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7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133063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6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人事院勧告や熊本県の人事委員会勧告等を参考に給与改定を行っており、ラスパイレス指数は類似団体平均とほぼ同程度となっている。</a:t>
          </a:r>
        </a:p>
        <a:p>
          <a:r>
            <a:rPr kumimoji="1" lang="ja-JP" altLang="en-US" sz="1300">
              <a:latin typeface="ＭＳ Ｐゴシック" panose="020B0600070205080204" pitchFamily="50" charset="-128"/>
              <a:ea typeface="ＭＳ Ｐゴシック" panose="020B0600070205080204" pitchFamily="50" charset="-128"/>
            </a:rPr>
            <a:t>　今後も、人事院勧告や熊本県及び県内他市の職員給与の状況等を参考にしながら、適性な給与水準を維持する。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35379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81100"/>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100693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050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85</xdr:row>
      <xdr:rowOff>135164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739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以降定員管理に関する計画に基づき職員総数は大幅に減少してきており、現行の定員管理に関する計画でも、人口の減少に併せて職員数も緩やかに減少することを定めている。しかし、広大な市域の中に集落が点在する本市においては、市民サービスの円滑な提供や地域振興の支援のために、各支所や出先機関に職員を配置していることから、人口当たり職員数は類似団体平均より多くなっている。</a:t>
          </a:r>
        </a:p>
        <a:p>
          <a:r>
            <a:rPr kumimoji="1" lang="ja-JP" altLang="en-US" sz="1300">
              <a:latin typeface="ＭＳ Ｐゴシック" panose="020B0600070205080204" pitchFamily="50" charset="-128"/>
              <a:ea typeface="ＭＳ Ｐゴシック" panose="020B0600070205080204" pitchFamily="50" charset="-128"/>
            </a:rPr>
            <a:t>　今後も、効率的な行政運営を推進するとともに、効果的な人員配置を行いながら、適性な職員数の管理に努める。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21046</xdr:rowOff>
    </xdr:from>
    <xdr:to>
      <xdr:col>81</xdr:col>
      <xdr:colOff>44450</xdr:colOff>
      <xdr:row>67</xdr:row>
      <xdr:rowOff>38644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36596"/>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10721</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9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38644</xdr:rowOff>
    </xdr:from>
    <xdr:to>
      <xdr:col>81</xdr:col>
      <xdr:colOff>133350</xdr:colOff>
      <xdr:row>67</xdr:row>
      <xdr:rowOff>38644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25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107423</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21046</xdr:rowOff>
    </xdr:from>
    <xdr:to>
      <xdr:col>81</xdr:col>
      <xdr:colOff>133350</xdr:colOff>
      <xdr:row>59</xdr:row>
      <xdr:rowOff>21046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3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145808</xdr:rowOff>
    </xdr:from>
    <xdr:to>
      <xdr:col>81</xdr:col>
      <xdr:colOff>44450</xdr:colOff>
      <xdr:row>61</xdr:row>
      <xdr:rowOff>151554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04258"/>
          <a:ext cx="8382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105790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927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89263</xdr:rowOff>
    </xdr:from>
    <xdr:to>
      <xdr:col>81</xdr:col>
      <xdr:colOff>95250</xdr:colOff>
      <xdr:row>62</xdr:row>
      <xdr:rowOff>19413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141212</xdr:rowOff>
    </xdr:from>
    <xdr:to>
      <xdr:col>77</xdr:col>
      <xdr:colOff>44450</xdr:colOff>
      <xdr:row>61</xdr:row>
      <xdr:rowOff>145808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99662"/>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75474</xdr:rowOff>
    </xdr:from>
    <xdr:to>
      <xdr:col>77</xdr:col>
      <xdr:colOff>95250</xdr:colOff>
      <xdr:row>62</xdr:row>
      <xdr:rowOff>5624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15801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02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121678</xdr:rowOff>
    </xdr:from>
    <xdr:to>
      <xdr:col>72</xdr:col>
      <xdr:colOff>203200</xdr:colOff>
      <xdr:row>61</xdr:row>
      <xdr:rowOff>141212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80128"/>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65133</xdr:rowOff>
    </xdr:from>
    <xdr:to>
      <xdr:col>73</xdr:col>
      <xdr:colOff>44450</xdr:colOff>
      <xdr:row>61</xdr:row>
      <xdr:rowOff>166733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5460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121678</xdr:rowOff>
    </xdr:from>
    <xdr:to>
      <xdr:col>68</xdr:col>
      <xdr:colOff>152400</xdr:colOff>
      <xdr:row>61</xdr:row>
      <xdr:rowOff>156149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58012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21469</xdr:rowOff>
    </xdr:from>
    <xdr:to>
      <xdr:col>68</xdr:col>
      <xdr:colOff>203200</xdr:colOff>
      <xdr:row>61</xdr:row>
      <xdr:rowOff>123069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133246</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26065</xdr:rowOff>
    </xdr:from>
    <xdr:to>
      <xdr:col>64</xdr:col>
      <xdr:colOff>152400</xdr:colOff>
      <xdr:row>61</xdr:row>
      <xdr:rowOff>127665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137842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5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100754</xdr:rowOff>
    </xdr:from>
    <xdr:to>
      <xdr:col>81</xdr:col>
      <xdr:colOff>95250</xdr:colOff>
      <xdr:row>62</xdr:row>
      <xdr:rowOff>30904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72831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3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95008</xdr:rowOff>
    </xdr:from>
    <xdr:to>
      <xdr:col>77</xdr:col>
      <xdr:colOff>95250</xdr:colOff>
      <xdr:row>62</xdr:row>
      <xdr:rowOff>25158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5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9935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39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90412</xdr:rowOff>
    </xdr:from>
    <xdr:to>
      <xdr:col>73</xdr:col>
      <xdr:colOff>44450</xdr:colOff>
      <xdr:row>62</xdr:row>
      <xdr:rowOff>20562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4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5339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3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70878</xdr:rowOff>
    </xdr:from>
    <xdr:to>
      <xdr:col>68</xdr:col>
      <xdr:colOff>203200</xdr:colOff>
      <xdr:row>62</xdr:row>
      <xdr:rowOff>1028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2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157255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1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105349</xdr:rowOff>
    </xdr:from>
    <xdr:to>
      <xdr:col>64</xdr:col>
      <xdr:colOff>152400</xdr:colOff>
      <xdr:row>62</xdr:row>
      <xdr:rowOff>35499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6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20276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50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元利償還金が減少したことにより、前年度より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今後も人口減少等による地方交付税の減少に加え、老朽化した公共施設の改修・更新等による費用の増加が見込まれるため、地方債に大きく頼ることのない財政運営に努める。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111881</xdr:rowOff>
    </xdr:from>
    <xdr:to>
      <xdr:col>81</xdr:col>
      <xdr:colOff>44450</xdr:colOff>
      <xdr:row>44</xdr:row>
      <xdr:rowOff>119138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84081"/>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91215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119138</xdr:rowOff>
    </xdr:from>
    <xdr:to>
      <xdr:col>81</xdr:col>
      <xdr:colOff>133350</xdr:colOff>
      <xdr:row>44</xdr:row>
      <xdr:rowOff>119138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26808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111881</xdr:rowOff>
    </xdr:from>
    <xdr:to>
      <xdr:col>81</xdr:col>
      <xdr:colOff>133350</xdr:colOff>
      <xdr:row>36</xdr:row>
      <xdr:rowOff>111881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13909</xdr:rowOff>
    </xdr:from>
    <xdr:to>
      <xdr:col>81</xdr:col>
      <xdr:colOff>44450</xdr:colOff>
      <xdr:row>42</xdr:row>
      <xdr:rowOff>36891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7214809"/>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13201</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13909</xdr:rowOff>
    </xdr:from>
    <xdr:to>
      <xdr:col>77</xdr:col>
      <xdr:colOff>44450</xdr:colOff>
      <xdr:row>42</xdr:row>
      <xdr:rowOff>36891</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2148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133652</xdr:rowOff>
    </xdr:from>
    <xdr:to>
      <xdr:col>77</xdr:col>
      <xdr:colOff>95250</xdr:colOff>
      <xdr:row>41</xdr:row>
      <xdr:rowOff>63802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73979</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760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2419</xdr:rowOff>
    </xdr:from>
    <xdr:to>
      <xdr:col>72</xdr:col>
      <xdr:colOff>203200</xdr:colOff>
      <xdr:row>42</xdr:row>
      <xdr:rowOff>13909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203319"/>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150888</xdr:rowOff>
    </xdr:from>
    <xdr:to>
      <xdr:col>68</xdr:col>
      <xdr:colOff>152400</xdr:colOff>
      <xdr:row>42</xdr:row>
      <xdr:rowOff>2419</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1803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39508</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134559</xdr:rowOff>
    </xdr:from>
    <xdr:to>
      <xdr:col>81</xdr:col>
      <xdr:colOff>95250</xdr:colOff>
      <xdr:row>42</xdr:row>
      <xdr:rowOff>64709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106636</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13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157541</xdr:rowOff>
    </xdr:from>
    <xdr:to>
      <xdr:col>77</xdr:col>
      <xdr:colOff>95250</xdr:colOff>
      <xdr:row>42</xdr:row>
      <xdr:rowOff>87691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72468</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273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134559</xdr:rowOff>
    </xdr:from>
    <xdr:to>
      <xdr:col>73</xdr:col>
      <xdr:colOff>44450</xdr:colOff>
      <xdr:row>42</xdr:row>
      <xdr:rowOff>64709</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49486</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123069</xdr:rowOff>
    </xdr:from>
    <xdr:to>
      <xdr:col>68</xdr:col>
      <xdr:colOff>203200</xdr:colOff>
      <xdr:row>42</xdr:row>
      <xdr:rowOff>53219</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37996</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地方債残高の減少により将来負担額が減少、財政調整基金等の充当可能基金の増加により充当可能財源等が増加したことに伴い、将来負担額を充当可能財源等が上回り将来負担比率が算定されなかった。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口減少による地方交付税の減少に加え、老朽化した公共施設の改修・更新等に伴う費用の増加や棚底城跡ガイダンス施設・倉岳支所建設事業が予定されていることから地方債の増発や基金の取り崩しが予測されるため、より一層財政の健全化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37374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13214"/>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9451</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78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37374</xdr:rowOff>
    </xdr:from>
    <xdr:to>
      <xdr:col>81</xdr:col>
      <xdr:colOff>133350</xdr:colOff>
      <xdr:row>22</xdr:row>
      <xdr:rowOff>37374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80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91259</xdr:rowOff>
    </xdr:from>
    <xdr:to>
      <xdr:col>72</xdr:col>
      <xdr:colOff>203200</xdr:colOff>
      <xdr:row>14</xdr:row>
      <xdr:rowOff>153065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320109"/>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10237</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9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38160</xdr:rowOff>
    </xdr:from>
    <xdr:to>
      <xdr:col>81</xdr:col>
      <xdr:colOff>95250</xdr:colOff>
      <xdr:row>13</xdr:row>
      <xdr:rowOff>139760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153065</xdr:rowOff>
    </xdr:from>
    <xdr:to>
      <xdr:col>68</xdr:col>
      <xdr:colOff>152400</xdr:colOff>
      <xdr:row>15</xdr:row>
      <xdr:rowOff>32173</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553365"/>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79526</xdr:rowOff>
    </xdr:from>
    <xdr:to>
      <xdr:col>77</xdr:col>
      <xdr:colOff>95250</xdr:colOff>
      <xdr:row>14</xdr:row>
      <xdr:rowOff>9676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19853</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80433</xdr:rowOff>
    </xdr:from>
    <xdr:to>
      <xdr:col>73</xdr:col>
      <xdr:colOff>44450</xdr:colOff>
      <xdr:row>15</xdr:row>
      <xdr:rowOff>10583</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166810</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10100</xdr:rowOff>
    </xdr:from>
    <xdr:to>
      <xdr:col>68</xdr:col>
      <xdr:colOff>203200</xdr:colOff>
      <xdr:row>15</xdr:row>
      <xdr:rowOff>111700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96477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122948</xdr:rowOff>
    </xdr:from>
    <xdr:to>
      <xdr:col>64</xdr:col>
      <xdr:colOff>152400</xdr:colOff>
      <xdr:row>15</xdr:row>
      <xdr:rowOff>53098</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52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63275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9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40459</xdr:rowOff>
    </xdr:from>
    <xdr:to>
      <xdr:col>73</xdr:col>
      <xdr:colOff>44450</xdr:colOff>
      <xdr:row>13</xdr:row>
      <xdr:rowOff>142059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26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152236</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038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102265</xdr:rowOff>
    </xdr:from>
    <xdr:to>
      <xdr:col>68</xdr:col>
      <xdr:colOff>203200</xdr:colOff>
      <xdr:row>15</xdr:row>
      <xdr:rowOff>32415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50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42592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152823</xdr:rowOff>
    </xdr:from>
    <xdr:to>
      <xdr:col>64</xdr:col>
      <xdr:colOff>152400</xdr:colOff>
      <xdr:row>15</xdr:row>
      <xdr:rowOff>82973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55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67750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63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73,437
72,955
683.82
61,156,822
58,852,685
2,012,114
30,471,288
48,192,275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行政経営改革大綱に基づいた人員管理の適正化により職員数は減したが早期及び自己都合等による退職者増に伴い退職金が増加し、前年度より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今後は定年延長の影響により、人件費は横ばいとなる見込みであるが、引き続き事務事業の改善等による行政の効率化を進め、職員数や給与水準の管理を徹底して行い、人件費全体の抑制に努める。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40</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53357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81280</xdr:rowOff>
    </xdr:from>
    <xdr:to>
      <xdr:col>24</xdr:col>
      <xdr:colOff>114300</xdr:colOff>
      <xdr:row>40</xdr:row>
      <xdr:rowOff>81280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111760</xdr:rowOff>
    </xdr:from>
    <xdr:to>
      <xdr:col>24</xdr:col>
      <xdr:colOff>25400</xdr:colOff>
      <xdr:row>34</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410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78757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111760</xdr:rowOff>
    </xdr:from>
    <xdr:to>
      <xdr:col>19</xdr:col>
      <xdr:colOff>187325</xdr:colOff>
      <xdr:row>34</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41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157480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867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4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26670</xdr:rowOff>
    </xdr:from>
    <xdr:to>
      <xdr:col>11</xdr:col>
      <xdr:colOff>60325</xdr:colOff>
      <xdr:row>37</xdr:row>
      <xdr:rowOff>128270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113047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147337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99060</xdr:rowOff>
    </xdr:from>
    <xdr:to>
      <xdr:col>24</xdr:col>
      <xdr:colOff>76200</xdr:colOff>
      <xdr:row>35</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115587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60960</xdr:rowOff>
    </xdr:from>
    <xdr:to>
      <xdr:col>20</xdr:col>
      <xdr:colOff>38100</xdr:colOff>
      <xdr:row>34</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5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106680</xdr:rowOff>
    </xdr:from>
    <xdr:to>
      <xdr:col>15</xdr:col>
      <xdr:colOff>149225</xdr:colOff>
      <xdr:row>35</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102870</xdr:rowOff>
    </xdr:from>
    <xdr:to>
      <xdr:col>11</xdr:col>
      <xdr:colOff>60325</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43197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労務単価の値上がり等によりごみ収集運搬委託料が増加したことや物価高騰により学校給食の材料代が増加したことが要因で、前年度より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類似団体平均を下回っているものの上昇傾向であり、今後も事務事業の見直しを行いながら、経常物件費の抑制に努める。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098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0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120650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41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139700</xdr:rowOff>
    </xdr:from>
    <xdr:to>
      <xdr:col>78</xdr:col>
      <xdr:colOff>69850</xdr:colOff>
      <xdr:row>15</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40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139700</xdr:rowOff>
    </xdr:from>
    <xdr:to>
      <xdr:col>73</xdr:col>
      <xdr:colOff>180975</xdr:colOff>
      <xdr:row>14</xdr:row>
      <xdr:rowOff>165100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540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139700</xdr:rowOff>
    </xdr:from>
    <xdr:to>
      <xdr:col>69</xdr:col>
      <xdr:colOff>92075</xdr:colOff>
      <xdr:row>14</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40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165100</xdr:rowOff>
    </xdr:from>
    <xdr:to>
      <xdr:col>65</xdr:col>
      <xdr:colOff>53975</xdr:colOff>
      <xdr:row>17</xdr:row>
      <xdr:rowOff>95250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0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80027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9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69850</xdr:rowOff>
    </xdr:from>
    <xdr:to>
      <xdr:col>82</xdr:col>
      <xdr:colOff>158750</xdr:colOff>
      <xdr:row>16</xdr:row>
      <xdr:rowOff>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88900</xdr:rowOff>
    </xdr:from>
    <xdr:to>
      <xdr:col>74</xdr:col>
      <xdr:colOff>31750</xdr:colOff>
      <xdr:row>15</xdr:row>
      <xdr:rowOff>19050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29227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88900</xdr:rowOff>
    </xdr:from>
    <xdr:to>
      <xdr:col>65</xdr:col>
      <xdr:colOff>53975</xdr:colOff>
      <xdr:row>15</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障がい福祉サービスにおいて利用者の障がい区分の重度化による給付費の増加、新型コロナ及び季節性インフルエンザの流行による子ども医療費の増加が要因で、前年度より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今後も高齢化の進行や福祉ニーズの多様化により社会保障関係経費は同水準で推移していく見込みであり、社会保障制度に関する国の動向等を注視しながら、より効果的な事業の実施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97282</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84132"/>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12209</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2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97282</xdr:rowOff>
    </xdr:from>
    <xdr:to>
      <xdr:col>24</xdr:col>
      <xdr:colOff>114300</xdr:colOff>
      <xdr:row>53</xdr:row>
      <xdr:rowOff>97282</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30988</xdr:rowOff>
    </xdr:from>
    <xdr:to>
      <xdr:col>24</xdr:col>
      <xdr:colOff>25400</xdr:colOff>
      <xdr:row>56</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3218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113301</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71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96774</xdr:rowOff>
    </xdr:from>
    <xdr:to>
      <xdr:col>24</xdr:col>
      <xdr:colOff>76200</xdr:colOff>
      <xdr:row>56</xdr:row>
      <xdr:rowOff>26924</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30988</xdr:rowOff>
    </xdr:from>
    <xdr:to>
      <xdr:col>19</xdr:col>
      <xdr:colOff>187325</xdr:colOff>
      <xdr:row>56</xdr:row>
      <xdr:rowOff>30988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32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69342</xdr:rowOff>
    </xdr:from>
    <xdr:to>
      <xdr:col>20</xdr:col>
      <xdr:colOff>38100</xdr:colOff>
      <xdr:row>55</xdr:row>
      <xdr:rowOff>170942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9669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67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30988</xdr:rowOff>
    </xdr:from>
    <xdr:to>
      <xdr:col>15</xdr:col>
      <xdr:colOff>98425</xdr:colOff>
      <xdr:row>56</xdr:row>
      <xdr:rowOff>40132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32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51054</xdr:rowOff>
    </xdr:from>
    <xdr:to>
      <xdr:col>15</xdr:col>
      <xdr:colOff>149225</xdr:colOff>
      <xdr:row>55</xdr:row>
      <xdr:rowOff>152654</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162831</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40132</xdr:rowOff>
    </xdr:from>
    <xdr:to>
      <xdr:col>11</xdr:col>
      <xdr:colOff>9525</xdr:colOff>
      <xdr:row>57</xdr:row>
      <xdr:rowOff>14986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4133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151638</xdr:rowOff>
    </xdr:from>
    <xdr:to>
      <xdr:col>11</xdr:col>
      <xdr:colOff>60325</xdr:colOff>
      <xdr:row>56</xdr:row>
      <xdr:rowOff>81788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91965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62484</xdr:rowOff>
    </xdr:from>
    <xdr:to>
      <xdr:col>6</xdr:col>
      <xdr:colOff>171450</xdr:colOff>
      <xdr:row>56</xdr:row>
      <xdr:rowOff>164084</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2811</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25417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2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151638</xdr:rowOff>
    </xdr:from>
    <xdr:to>
      <xdr:col>20</xdr:col>
      <xdr:colOff>38100</xdr:colOff>
      <xdr:row>56</xdr:row>
      <xdr:rowOff>81788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66565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67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151638</xdr:rowOff>
    </xdr:from>
    <xdr:to>
      <xdr:col>15</xdr:col>
      <xdr:colOff>149225</xdr:colOff>
      <xdr:row>56</xdr:row>
      <xdr:rowOff>81788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66565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160782</xdr:rowOff>
    </xdr:from>
    <xdr:to>
      <xdr:col>11</xdr:col>
      <xdr:colOff>60325</xdr:colOff>
      <xdr:row>56</xdr:row>
      <xdr:rowOff>90932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75709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76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135636</xdr:rowOff>
    </xdr:from>
    <xdr:to>
      <xdr:col>6</xdr:col>
      <xdr:colOff>171450</xdr:colOff>
      <xdr:row>57</xdr:row>
      <xdr:rowOff>65786</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50563</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介護保険特別会計への繰出金が減少したものの、後期高齢医療の療養給付費負担金増により後期高齢者医療広域連合負担金が増加したことが要因で、前年度より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類似団体平均より下回っている状況にあるが、特別会計の運営においても普通会計と同様に、更なる経費の削減と合理化を図り、普通会計の負担軽減に努める。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107950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80027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6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107950</xdr:rowOff>
    </xdr:from>
    <xdr:to>
      <xdr:col>82</xdr:col>
      <xdr:colOff>196850</xdr:colOff>
      <xdr:row>60</xdr:row>
      <xdr:rowOff>107950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9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50800</xdr:rowOff>
    </xdr:from>
    <xdr:to>
      <xdr:col>82</xdr:col>
      <xdr:colOff>107950</xdr:colOff>
      <xdr:row>55</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4805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127000</xdr:rowOff>
    </xdr:from>
    <xdr:to>
      <xdr:col>78</xdr:col>
      <xdr:colOff>69850</xdr:colOff>
      <xdr:row>55</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3853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19050</xdr:rowOff>
    </xdr:from>
    <xdr:to>
      <xdr:col>78</xdr:col>
      <xdr:colOff>120650</xdr:colOff>
      <xdr:row>56</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105427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55</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385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133350</xdr:rowOff>
    </xdr:from>
    <xdr:to>
      <xdr:col>74</xdr:col>
      <xdr:colOff>31750</xdr:colOff>
      <xdr:row>56</xdr:row>
      <xdr:rowOff>63500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55</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53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19050</xdr:rowOff>
    </xdr:from>
    <xdr:to>
      <xdr:col>69</xdr:col>
      <xdr:colOff>142875</xdr:colOff>
      <xdr:row>56</xdr:row>
      <xdr:rowOff>120650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105427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19050</xdr:rowOff>
    </xdr:from>
    <xdr:to>
      <xdr:col>65</xdr:col>
      <xdr:colOff>53975</xdr:colOff>
      <xdr:row>58</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0</xdr:rowOff>
    </xdr:from>
    <xdr:to>
      <xdr:col>78</xdr:col>
      <xdr:colOff>120650</xdr:colOff>
      <xdr:row>55</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111777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76200</xdr:rowOff>
    </xdr:from>
    <xdr:to>
      <xdr:col>74</xdr:col>
      <xdr:colOff>31750</xdr:colOff>
      <xdr:row>55</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天草広域連合負担金や下水道事業補助金が減少したことが要因で、前年度より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類似団体平均を上回っている状況にあり、補助金等が果たしている役割や効果等を改めて検証し、交付基準等の見直しを進める必要がある。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129286</xdr:rowOff>
    </xdr:from>
    <xdr:to>
      <xdr:col>82</xdr:col>
      <xdr:colOff>107950</xdr:colOff>
      <xdr:row>39</xdr:row>
      <xdr:rowOff>88138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78713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60215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74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88138</xdr:rowOff>
    </xdr:from>
    <xdr:to>
      <xdr:col>82</xdr:col>
      <xdr:colOff>196850</xdr:colOff>
      <xdr:row>39</xdr:row>
      <xdr:rowOff>88138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77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44213</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3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129286</xdr:rowOff>
    </xdr:from>
    <xdr:to>
      <xdr:col>82</xdr:col>
      <xdr:colOff>196850</xdr:colOff>
      <xdr:row>33</xdr:row>
      <xdr:rowOff>129286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787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37</xdr:row>
      <xdr:rowOff>42418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3723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92727</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42418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386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57912</xdr:rowOff>
    </xdr:from>
    <xdr:to>
      <xdr:col>78</xdr:col>
      <xdr:colOff>120650</xdr:colOff>
      <xdr:row>36</xdr:row>
      <xdr:rowOff>159512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53340</xdr:rowOff>
    </xdr:from>
    <xdr:to>
      <xdr:col>74</xdr:col>
      <xdr:colOff>31750</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42418</xdr:rowOff>
    </xdr:from>
    <xdr:to>
      <xdr:col>69</xdr:col>
      <xdr:colOff>92075</xdr:colOff>
      <xdr:row>37</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121429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163068</xdr:rowOff>
    </xdr:from>
    <xdr:to>
      <xdr:col>78</xdr:col>
      <xdr:colOff>120650</xdr:colOff>
      <xdr:row>37</xdr:row>
      <xdr:rowOff>93218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77995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9906</xdr:rowOff>
    </xdr:from>
    <xdr:to>
      <xdr:col>69</xdr:col>
      <xdr:colOff>142875</xdr:colOff>
      <xdr:row>37</xdr:row>
      <xdr:rowOff>111506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77995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新発債はその年度の元金償還額以内に抑制しており、前年度より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類似団体平均を上回っている状況であり、今後も公共施設の改修・更新等による費用の増加が見込まれるため、計画的な地方債の発行に努める。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82</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156227</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404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12700</xdr:rowOff>
    </xdr:from>
    <xdr:to>
      <xdr:col>24</xdr:col>
      <xdr:colOff>114300</xdr:colOff>
      <xdr:row>82</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407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88900</xdr:rowOff>
    </xdr:from>
    <xdr:to>
      <xdr:col>24</xdr:col>
      <xdr:colOff>25400</xdr:colOff>
      <xdr:row>81</xdr:row>
      <xdr:rowOff>6350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8049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124477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54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107950</xdr:rowOff>
    </xdr:from>
    <xdr:to>
      <xdr:col>24</xdr:col>
      <xdr:colOff>76200</xdr:colOff>
      <xdr:row>78</xdr:row>
      <xdr:rowOff>38100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101600</xdr:rowOff>
    </xdr:from>
    <xdr:to>
      <xdr:col>19</xdr:col>
      <xdr:colOff>187325</xdr:colOff>
      <xdr:row>81</xdr:row>
      <xdr:rowOff>6350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817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133350</xdr:rowOff>
    </xdr:from>
    <xdr:to>
      <xdr:col>20</xdr:col>
      <xdr:colOff>38100</xdr:colOff>
      <xdr:row>78</xdr:row>
      <xdr:rowOff>63500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73677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10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101600</xdr:rowOff>
    </xdr:from>
    <xdr:to>
      <xdr:col>15</xdr:col>
      <xdr:colOff>98425</xdr:colOff>
      <xdr:row>80</xdr:row>
      <xdr:rowOff>165100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817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57150</xdr:rowOff>
    </xdr:from>
    <xdr:to>
      <xdr:col>15</xdr:col>
      <xdr:colOff>149225</xdr:colOff>
      <xdr:row>77</xdr:row>
      <xdr:rowOff>158750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168927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165100</xdr:rowOff>
    </xdr:from>
    <xdr:to>
      <xdr:col>11</xdr:col>
      <xdr:colOff>9525</xdr:colOff>
      <xdr:row>81</xdr:row>
      <xdr:rowOff>6350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881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44450</xdr:rowOff>
    </xdr:from>
    <xdr:to>
      <xdr:col>11</xdr:col>
      <xdr:colOff>60325</xdr:colOff>
      <xdr:row>77</xdr:row>
      <xdr:rowOff>146050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1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44450</xdr:rowOff>
    </xdr:from>
    <xdr:to>
      <xdr:col>6</xdr:col>
      <xdr:colOff>171450</xdr:colOff>
      <xdr:row>77</xdr:row>
      <xdr:rowOff>146050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156227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1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38100</xdr:rowOff>
    </xdr:from>
    <xdr:to>
      <xdr:col>24</xdr:col>
      <xdr:colOff>76200</xdr:colOff>
      <xdr:row>80</xdr:row>
      <xdr:rowOff>139700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10177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127000</xdr:rowOff>
    </xdr:from>
    <xdr:to>
      <xdr:col>20</xdr:col>
      <xdr:colOff>38100</xdr:colOff>
      <xdr:row>81</xdr:row>
      <xdr:rowOff>57150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41927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92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50800</xdr:rowOff>
    </xdr:from>
    <xdr:to>
      <xdr:col>15</xdr:col>
      <xdr:colOff>149225</xdr:colOff>
      <xdr:row>80</xdr:row>
      <xdr:rowOff>152400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7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137177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85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114300</xdr:rowOff>
    </xdr:from>
    <xdr:to>
      <xdr:col>11</xdr:col>
      <xdr:colOff>60325</xdr:colOff>
      <xdr:row>81</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29227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127000</xdr:rowOff>
    </xdr:from>
    <xdr:to>
      <xdr:col>6</xdr:col>
      <xdr:colOff>171450</xdr:colOff>
      <xdr:row>81</xdr:row>
      <xdr:rowOff>57150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41927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補助費等は減少しているものの、扶助費や物件費の増加により、前年度と比較して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今後も徹底した事務事業の見直しにより、業務の効率化を図り、行政コストの削減に努める。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76381</xdr:rowOff>
    </xdr:from>
    <xdr:to>
      <xdr:col>82</xdr:col>
      <xdr:colOff>107950</xdr:colOff>
      <xdr:row>80</xdr:row>
      <xdr:rowOff>136798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592231"/>
          <a:ext cx="0" cy="126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108875</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2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136798</xdr:rowOff>
    </xdr:from>
    <xdr:to>
      <xdr:col>82</xdr:col>
      <xdr:colOff>196850</xdr:colOff>
      <xdr:row>80</xdr:row>
      <xdr:rowOff>136798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5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162758</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35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76381</xdr:rowOff>
    </xdr:from>
    <xdr:to>
      <xdr:col>82</xdr:col>
      <xdr:colOff>196850</xdr:colOff>
      <xdr:row>73</xdr:row>
      <xdr:rowOff>76381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59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122101</xdr:rowOff>
    </xdr:from>
    <xdr:to>
      <xdr:col>82</xdr:col>
      <xdr:colOff>107950</xdr:colOff>
      <xdr:row>74</xdr:row>
      <xdr:rowOff>61685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637951"/>
          <a:ext cx="838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111958</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970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139881</xdr:rowOff>
    </xdr:from>
    <xdr:to>
      <xdr:col>82</xdr:col>
      <xdr:colOff>158750</xdr:colOff>
      <xdr:row>76</xdr:row>
      <xdr:rowOff>70031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76381</xdr:rowOff>
    </xdr:from>
    <xdr:to>
      <xdr:col>78</xdr:col>
      <xdr:colOff>69850</xdr:colOff>
      <xdr:row>73</xdr:row>
      <xdr:rowOff>122101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5922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61504</xdr:rowOff>
    </xdr:from>
    <xdr:to>
      <xdr:col>78</xdr:col>
      <xdr:colOff>120650</xdr:colOff>
      <xdr:row>75</xdr:row>
      <xdr:rowOff>163103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92025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147882</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006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76381</xdr:rowOff>
    </xdr:from>
    <xdr:to>
      <xdr:col>73</xdr:col>
      <xdr:colOff>180975</xdr:colOff>
      <xdr:row>74</xdr:row>
      <xdr:rowOff>146594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592231"/>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63137</xdr:rowOff>
    </xdr:from>
    <xdr:to>
      <xdr:col>74</xdr:col>
      <xdr:colOff>31750</xdr:colOff>
      <xdr:row>74</xdr:row>
      <xdr:rowOff>164737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75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149514</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83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146594</xdr:rowOff>
    </xdr:from>
    <xdr:to>
      <xdr:col>69</xdr:col>
      <xdr:colOff>92075</xdr:colOff>
      <xdr:row>75</xdr:row>
      <xdr:rowOff>60053</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83389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126819</xdr:rowOff>
    </xdr:from>
    <xdr:to>
      <xdr:col>69</xdr:col>
      <xdr:colOff>142875</xdr:colOff>
      <xdr:row>76</xdr:row>
      <xdr:rowOff>56969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98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41746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07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1088</xdr:rowOff>
    </xdr:from>
    <xdr:to>
      <xdr:col>65</xdr:col>
      <xdr:colOff>53975</xdr:colOff>
      <xdr:row>76</xdr:row>
      <xdr:rowOff>102688</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3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87465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11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10885</xdr:rowOff>
    </xdr:from>
    <xdr:to>
      <xdr:col>82</xdr:col>
      <xdr:colOff>158750</xdr:colOff>
      <xdr:row>74</xdr:row>
      <xdr:rowOff>112485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6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27412</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54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71301</xdr:rowOff>
    </xdr:from>
    <xdr:to>
      <xdr:col>78</xdr:col>
      <xdr:colOff>120650</xdr:colOff>
      <xdr:row>74</xdr:row>
      <xdr:rowOff>1451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58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11628</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356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25581</xdr:rowOff>
    </xdr:from>
    <xdr:to>
      <xdr:col>74</xdr:col>
      <xdr:colOff>31750</xdr:colOff>
      <xdr:row>73</xdr:row>
      <xdr:rowOff>127181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54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137358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310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95794</xdr:rowOff>
    </xdr:from>
    <xdr:to>
      <xdr:col>69</xdr:col>
      <xdr:colOff>142875</xdr:colOff>
      <xdr:row>75</xdr:row>
      <xdr:rowOff>25944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78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9253</xdr:rowOff>
    </xdr:from>
    <xdr:to>
      <xdr:col>65</xdr:col>
      <xdr:colOff>53975</xdr:colOff>
      <xdr:row>75</xdr:row>
      <xdr:rowOff>110853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6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121030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3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160833</xdr:rowOff>
    </xdr:from>
    <xdr:to>
      <xdr:col>29</xdr:col>
      <xdr:colOff>127000</xdr:colOff>
      <xdr:row>20</xdr:row>
      <xdr:rowOff>139027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5858"/>
          <a:ext cx="0" cy="13497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111104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7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139027</xdr:rowOff>
    </xdr:from>
    <xdr:to>
      <xdr:col>30</xdr:col>
      <xdr:colOff>25400</xdr:colOff>
      <xdr:row>20</xdr:row>
      <xdr:rowOff>139027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56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75760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09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160833</xdr:rowOff>
    </xdr:from>
    <xdr:to>
      <xdr:col>30</xdr:col>
      <xdr:colOff>25400</xdr:colOff>
      <xdr:row>12</xdr:row>
      <xdr:rowOff>160833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58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6795</xdr:rowOff>
    </xdr:from>
    <xdr:to>
      <xdr:col>29</xdr:col>
      <xdr:colOff>127000</xdr:colOff>
      <xdr:row>17</xdr:row>
      <xdr:rowOff>16713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69070"/>
          <a:ext cx="647700" cy="9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36491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98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64414</xdr:rowOff>
    </xdr:from>
    <xdr:to>
      <xdr:col>29</xdr:col>
      <xdr:colOff>177800</xdr:colOff>
      <xdr:row>17</xdr:row>
      <xdr:rowOff>166014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158064</xdr:rowOff>
    </xdr:from>
    <xdr:to>
      <xdr:col>26</xdr:col>
      <xdr:colOff>50800</xdr:colOff>
      <xdr:row>17</xdr:row>
      <xdr:rowOff>16713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948889"/>
          <a:ext cx="698500" cy="30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108369</xdr:rowOff>
    </xdr:from>
    <xdr:to>
      <xdr:col>26</xdr:col>
      <xdr:colOff>101600</xdr:colOff>
      <xdr:row>18</xdr:row>
      <xdr:rowOff>38519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23296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57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149415</xdr:rowOff>
    </xdr:from>
    <xdr:to>
      <xdr:col>22</xdr:col>
      <xdr:colOff>114300</xdr:colOff>
      <xdr:row>16</xdr:row>
      <xdr:rowOff>158064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940240"/>
          <a:ext cx="698500" cy="8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122415</xdr:rowOff>
    </xdr:from>
    <xdr:to>
      <xdr:col>22</xdr:col>
      <xdr:colOff>165100</xdr:colOff>
      <xdr:row>18</xdr:row>
      <xdr:rowOff>52565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37342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130353</xdr:rowOff>
    </xdr:from>
    <xdr:to>
      <xdr:col>18</xdr:col>
      <xdr:colOff>177800</xdr:colOff>
      <xdr:row>16</xdr:row>
      <xdr:rowOff>149415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921178"/>
          <a:ext cx="698500" cy="190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36741</xdr:rowOff>
    </xdr:from>
    <xdr:to>
      <xdr:col>19</xdr:col>
      <xdr:colOff>38100</xdr:colOff>
      <xdr:row>18</xdr:row>
      <xdr:rowOff>138341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123118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66853</xdr:rowOff>
    </xdr:from>
    <xdr:to>
      <xdr:col>15</xdr:col>
      <xdr:colOff>101600</xdr:colOff>
      <xdr:row>18</xdr:row>
      <xdr:rowOff>168453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00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153230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127445</xdr:rowOff>
    </xdr:from>
    <xdr:to>
      <xdr:col>29</xdr:col>
      <xdr:colOff>177800</xdr:colOff>
      <xdr:row>17</xdr:row>
      <xdr:rowOff>57595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18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143972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6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137363</xdr:rowOff>
    </xdr:from>
    <xdr:to>
      <xdr:col>26</xdr:col>
      <xdr:colOff>101600</xdr:colOff>
      <xdr:row>17</xdr:row>
      <xdr:rowOff>67513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8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77690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7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107264</xdr:rowOff>
    </xdr:from>
    <xdr:to>
      <xdr:col>22</xdr:col>
      <xdr:colOff>165100</xdr:colOff>
      <xdr:row>17</xdr:row>
      <xdr:rowOff>37414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98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47591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6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98615</xdr:rowOff>
    </xdr:from>
    <xdr:to>
      <xdr:col>19</xdr:col>
      <xdr:colOff>38100</xdr:colOff>
      <xdr:row>17</xdr:row>
      <xdr:rowOff>28765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89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38942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5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79553</xdr:rowOff>
    </xdr:from>
    <xdr:to>
      <xdr:col>15</xdr:col>
      <xdr:colOff>101600</xdr:colOff>
      <xdr:row>17</xdr:row>
      <xdr:rowOff>9703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70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19880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3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67825</xdr:rowOff>
    </xdr:from>
    <xdr:to>
      <xdr:col>29</xdr:col>
      <xdr:colOff>127000</xdr:colOff>
      <xdr:row>37</xdr:row>
      <xdr:rowOff>264389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92375"/>
          <a:ext cx="0" cy="13967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236466</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6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264389</xdr:rowOff>
    </xdr:from>
    <xdr:to>
      <xdr:col>30</xdr:col>
      <xdr:colOff>25400</xdr:colOff>
      <xdr:row>37</xdr:row>
      <xdr:rowOff>264389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3890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325652</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67825</xdr:rowOff>
    </xdr:from>
    <xdr:to>
      <xdr:col>30</xdr:col>
      <xdr:colOff>25400</xdr:colOff>
      <xdr:row>33</xdr:row>
      <xdr:rowOff>67825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923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273565</xdr:rowOff>
    </xdr:from>
    <xdr:to>
      <xdr:col>29</xdr:col>
      <xdr:colOff>127000</xdr:colOff>
      <xdr:row>34</xdr:row>
      <xdr:rowOff>328168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541015"/>
          <a:ext cx="647700" cy="54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168553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8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196476</xdr:rowOff>
    </xdr:from>
    <xdr:to>
      <xdr:col>29</xdr:col>
      <xdr:colOff>177800</xdr:colOff>
      <xdr:row>35</xdr:row>
      <xdr:rowOff>298076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6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273565</xdr:rowOff>
    </xdr:from>
    <xdr:to>
      <xdr:col>26</xdr:col>
      <xdr:colOff>50800</xdr:colOff>
      <xdr:row>34</xdr:row>
      <xdr:rowOff>302957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541015"/>
          <a:ext cx="698500" cy="29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227860</xdr:rowOff>
    </xdr:from>
    <xdr:to>
      <xdr:col>26</xdr:col>
      <xdr:colOff>101600</xdr:colOff>
      <xdr:row>35</xdr:row>
      <xdr:rowOff>329460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838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314237</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924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302957</xdr:rowOff>
    </xdr:from>
    <xdr:to>
      <xdr:col>22</xdr:col>
      <xdr:colOff>114300</xdr:colOff>
      <xdr:row>34</xdr:row>
      <xdr:rowOff>333426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570407"/>
          <a:ext cx="698500" cy="30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267440</xdr:rowOff>
    </xdr:from>
    <xdr:to>
      <xdr:col>22</xdr:col>
      <xdr:colOff>165100</xdr:colOff>
      <xdr:row>36</xdr:row>
      <xdr:rowOff>26140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777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10917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96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333426</xdr:rowOff>
    </xdr:from>
    <xdr:to>
      <xdr:col>18</xdr:col>
      <xdr:colOff>177800</xdr:colOff>
      <xdr:row>35</xdr:row>
      <xdr:rowOff>7116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600876"/>
          <a:ext cx="698500" cy="16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36783</xdr:rowOff>
    </xdr:from>
    <xdr:to>
      <xdr:col>19</xdr:col>
      <xdr:colOff>38100</xdr:colOff>
      <xdr:row>36</xdr:row>
      <xdr:rowOff>138383</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990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123160</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076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31427</xdr:rowOff>
    </xdr:from>
    <xdr:to>
      <xdr:col>15</xdr:col>
      <xdr:colOff>101600</xdr:colOff>
      <xdr:row>36</xdr:row>
      <xdr:rowOff>133027</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984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117804</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071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277368</xdr:rowOff>
    </xdr:from>
    <xdr:to>
      <xdr:col>29</xdr:col>
      <xdr:colOff>177800</xdr:colOff>
      <xdr:row>35</xdr:row>
      <xdr:rowOff>36068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544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122445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38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222765</xdr:rowOff>
    </xdr:from>
    <xdr:to>
      <xdr:col>26</xdr:col>
      <xdr:colOff>101600</xdr:colOff>
      <xdr:row>34</xdr:row>
      <xdr:rowOff>324365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490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334542</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25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252157</xdr:rowOff>
    </xdr:from>
    <xdr:to>
      <xdr:col>22</xdr:col>
      <xdr:colOff>165100</xdr:colOff>
      <xdr:row>35</xdr:row>
      <xdr:rowOff>10857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519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21034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288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282626</xdr:rowOff>
    </xdr:from>
    <xdr:to>
      <xdr:col>19</xdr:col>
      <xdr:colOff>38100</xdr:colOff>
      <xdr:row>35</xdr:row>
      <xdr:rowOff>41326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550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51503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31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299216</xdr:rowOff>
    </xdr:from>
    <xdr:to>
      <xdr:col>15</xdr:col>
      <xdr:colOff>101600</xdr:colOff>
      <xdr:row>35</xdr:row>
      <xdr:rowOff>57916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566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68092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335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73,437
72,955
683.82
61,156,822
58,852,685
2,012,114
30,471,288
48,192,275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151384</xdr:rowOff>
    </xdr:from>
    <xdr:to>
      <xdr:col>24</xdr:col>
      <xdr:colOff>62865</xdr:colOff>
      <xdr:row>39</xdr:row>
      <xdr:rowOff>137160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66334"/>
          <a:ext cx="1270" cy="135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140987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137160</xdr:rowOff>
    </xdr:from>
    <xdr:to>
      <xdr:col>24</xdr:col>
      <xdr:colOff>152400</xdr:colOff>
      <xdr:row>39</xdr:row>
      <xdr:rowOff>137160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3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98061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41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151384</xdr:rowOff>
    </xdr:from>
    <xdr:to>
      <xdr:col>24</xdr:col>
      <xdr:colOff>152400</xdr:colOff>
      <xdr:row>31</xdr:row>
      <xdr:rowOff>151384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66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144590</xdr:rowOff>
    </xdr:from>
    <xdr:to>
      <xdr:col>24</xdr:col>
      <xdr:colOff>63500</xdr:colOff>
      <xdr:row>37</xdr:row>
      <xdr:rowOff>35687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16790"/>
          <a:ext cx="838200" cy="6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124998</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97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146571</xdr:rowOff>
    </xdr:from>
    <xdr:to>
      <xdr:col>24</xdr:col>
      <xdr:colOff>114300</xdr:colOff>
      <xdr:row>37</xdr:row>
      <xdr:rowOff>76721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152794</xdr:rowOff>
    </xdr:from>
    <xdr:to>
      <xdr:col>19</xdr:col>
      <xdr:colOff>177800</xdr:colOff>
      <xdr:row>37</xdr:row>
      <xdr:rowOff>35687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24994"/>
          <a:ext cx="889000" cy="5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166941</xdr:rowOff>
    </xdr:from>
    <xdr:to>
      <xdr:col>20</xdr:col>
      <xdr:colOff>38100</xdr:colOff>
      <xdr:row>37</xdr:row>
      <xdr:rowOff>97091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88218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57734</xdr:rowOff>
    </xdr:from>
    <xdr:to>
      <xdr:col>15</xdr:col>
      <xdr:colOff>50800</xdr:colOff>
      <xdr:row>36</xdr:row>
      <xdr:rowOff>152794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29934"/>
          <a:ext cx="889000" cy="9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10160</xdr:rowOff>
    </xdr:from>
    <xdr:to>
      <xdr:col>15</xdr:col>
      <xdr:colOff>101600</xdr:colOff>
      <xdr:row>37</xdr:row>
      <xdr:rowOff>111760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102887</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57734</xdr:rowOff>
    </xdr:from>
    <xdr:to>
      <xdr:col>10</xdr:col>
      <xdr:colOff>114300</xdr:colOff>
      <xdr:row>36</xdr:row>
      <xdr:rowOff>68313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29934"/>
          <a:ext cx="889000" cy="1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67335</xdr:rowOff>
    </xdr:from>
    <xdr:to>
      <xdr:col>10</xdr:col>
      <xdr:colOff>165100</xdr:colOff>
      <xdr:row>37</xdr:row>
      <xdr:rowOff>168935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160062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169964</xdr:rowOff>
    </xdr:from>
    <xdr:to>
      <xdr:col>6</xdr:col>
      <xdr:colOff>38100</xdr:colOff>
      <xdr:row>38</xdr:row>
      <xdr:rowOff>100114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1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91241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0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93790</xdr:rowOff>
    </xdr:from>
    <xdr:to>
      <xdr:col>24</xdr:col>
      <xdr:colOff>114300</xdr:colOff>
      <xdr:row>37</xdr:row>
      <xdr:rowOff>23940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6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116667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1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156337</xdr:rowOff>
    </xdr:from>
    <xdr:to>
      <xdr:col>20</xdr:col>
      <xdr:colOff>38100</xdr:colOff>
      <xdr:row>37</xdr:row>
      <xdr:rowOff>86487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103014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101994</xdr:rowOff>
    </xdr:from>
    <xdr:to>
      <xdr:col>15</xdr:col>
      <xdr:colOff>101600</xdr:colOff>
      <xdr:row>37</xdr:row>
      <xdr:rowOff>32144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7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48671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4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6934</xdr:rowOff>
    </xdr:from>
    <xdr:to>
      <xdr:col>10</xdr:col>
      <xdr:colOff>165100</xdr:colOff>
      <xdr:row>36</xdr:row>
      <xdr:rowOff>108534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7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125061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5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17513</xdr:rowOff>
    </xdr:from>
    <xdr:to>
      <xdr:col>6</xdr:col>
      <xdr:colOff>38100</xdr:colOff>
      <xdr:row>36</xdr:row>
      <xdr:rowOff>119113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135640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6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139961</xdr:rowOff>
    </xdr:from>
    <xdr:to>
      <xdr:col>24</xdr:col>
      <xdr:colOff>62865</xdr:colOff>
      <xdr:row>58</xdr:row>
      <xdr:rowOff>81685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41011"/>
          <a:ext cx="1270" cy="1484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85512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2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81685</xdr:rowOff>
    </xdr:from>
    <xdr:to>
      <xdr:col>24</xdr:col>
      <xdr:colOff>152400</xdr:colOff>
      <xdr:row>58</xdr:row>
      <xdr:rowOff>81685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2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86638</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1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139961</xdr:rowOff>
    </xdr:from>
    <xdr:to>
      <xdr:col>24</xdr:col>
      <xdr:colOff>152400</xdr:colOff>
      <xdr:row>49</xdr:row>
      <xdr:rowOff>139961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41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98911</xdr:rowOff>
    </xdr:from>
    <xdr:to>
      <xdr:col>24</xdr:col>
      <xdr:colOff>63500</xdr:colOff>
      <xdr:row>54</xdr:row>
      <xdr:rowOff>18395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185761"/>
          <a:ext cx="838200" cy="9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160073</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18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10196</xdr:rowOff>
    </xdr:from>
    <xdr:to>
      <xdr:col>24</xdr:col>
      <xdr:colOff>114300</xdr:colOff>
      <xdr:row>55</xdr:row>
      <xdr:rowOff>111796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3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18395</xdr:rowOff>
    </xdr:from>
    <xdr:to>
      <xdr:col>19</xdr:col>
      <xdr:colOff>177800</xdr:colOff>
      <xdr:row>54</xdr:row>
      <xdr:rowOff>81456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276695"/>
          <a:ext cx="889000" cy="6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3028</xdr:rowOff>
    </xdr:from>
    <xdr:to>
      <xdr:col>20</xdr:col>
      <xdr:colOff>38100</xdr:colOff>
      <xdr:row>55</xdr:row>
      <xdr:rowOff>104628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43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95755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2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81456</xdr:rowOff>
    </xdr:from>
    <xdr:to>
      <xdr:col>15</xdr:col>
      <xdr:colOff>50800</xdr:colOff>
      <xdr:row>54</xdr:row>
      <xdr:rowOff>158331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339756"/>
          <a:ext cx="889000" cy="7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59884</xdr:rowOff>
    </xdr:from>
    <xdr:to>
      <xdr:col>15</xdr:col>
      <xdr:colOff>101600</xdr:colOff>
      <xdr:row>55</xdr:row>
      <xdr:rowOff>161484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48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152611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58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158331</xdr:rowOff>
    </xdr:from>
    <xdr:to>
      <xdr:col>10</xdr:col>
      <xdr:colOff>114300</xdr:colOff>
      <xdr:row>56</xdr:row>
      <xdr:rowOff>123943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416631"/>
          <a:ext cx="889000" cy="30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49450</xdr:rowOff>
    </xdr:from>
    <xdr:to>
      <xdr:col>10</xdr:col>
      <xdr:colOff>165100</xdr:colOff>
      <xdr:row>56</xdr:row>
      <xdr:rowOff>151050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5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142177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4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96901</xdr:rowOff>
    </xdr:from>
    <xdr:to>
      <xdr:col>6</xdr:col>
      <xdr:colOff>38100</xdr:colOff>
      <xdr:row>57</xdr:row>
      <xdr:rowOff>27051</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9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18178</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9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48111</xdr:rowOff>
    </xdr:from>
    <xdr:to>
      <xdr:col>24</xdr:col>
      <xdr:colOff>114300</xdr:colOff>
      <xdr:row>53</xdr:row>
      <xdr:rowOff>149711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1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70988</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98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139045</xdr:rowOff>
    </xdr:from>
    <xdr:to>
      <xdr:col>20</xdr:col>
      <xdr:colOff>38100</xdr:colOff>
      <xdr:row>54</xdr:row>
      <xdr:rowOff>69195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2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85722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00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30656</xdr:rowOff>
    </xdr:from>
    <xdr:to>
      <xdr:col>15</xdr:col>
      <xdr:colOff>101600</xdr:colOff>
      <xdr:row>54</xdr:row>
      <xdr:rowOff>132256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28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148783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0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107531</xdr:rowOff>
    </xdr:from>
    <xdr:to>
      <xdr:col>10</xdr:col>
      <xdr:colOff>165100</xdr:colOff>
      <xdr:row>55</xdr:row>
      <xdr:rowOff>37681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36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54208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14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73143</xdr:rowOff>
    </xdr:from>
    <xdr:to>
      <xdr:col>6</xdr:col>
      <xdr:colOff>38100</xdr:colOff>
      <xdr:row>57</xdr:row>
      <xdr:rowOff>3293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67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19820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44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115605</xdr:rowOff>
    </xdr:from>
    <xdr:to>
      <xdr:col>24</xdr:col>
      <xdr:colOff>62865</xdr:colOff>
      <xdr:row>78</xdr:row>
      <xdr:rowOff>93523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88555"/>
          <a:ext cx="1270" cy="1178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97350</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93523</xdr:rowOff>
    </xdr:from>
    <xdr:to>
      <xdr:col>24</xdr:col>
      <xdr:colOff>152400</xdr:colOff>
      <xdr:row>78</xdr:row>
      <xdr:rowOff>93523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6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62282</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115605</xdr:rowOff>
    </xdr:from>
    <xdr:to>
      <xdr:col>24</xdr:col>
      <xdr:colOff>152400</xdr:colOff>
      <xdr:row>71</xdr:row>
      <xdr:rowOff>115605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88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115195</xdr:rowOff>
    </xdr:from>
    <xdr:to>
      <xdr:col>24</xdr:col>
      <xdr:colOff>63500</xdr:colOff>
      <xdr:row>76</xdr:row>
      <xdr:rowOff>170836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45395"/>
          <a:ext cx="838200" cy="5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68389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27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45512</xdr:rowOff>
    </xdr:from>
    <xdr:to>
      <xdr:col>24</xdr:col>
      <xdr:colOff>114300</xdr:colOff>
      <xdr:row>76</xdr:row>
      <xdr:rowOff>147112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170836</xdr:rowOff>
    </xdr:from>
    <xdr:to>
      <xdr:col>19</xdr:col>
      <xdr:colOff>177800</xdr:colOff>
      <xdr:row>77</xdr:row>
      <xdr:rowOff>27504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201036"/>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20960</xdr:rowOff>
    </xdr:from>
    <xdr:to>
      <xdr:col>20</xdr:col>
      <xdr:colOff>38100</xdr:colOff>
      <xdr:row>76</xdr:row>
      <xdr:rowOff>122560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139087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2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27504</xdr:rowOff>
    </xdr:from>
    <xdr:to>
      <xdr:col>15</xdr:col>
      <xdr:colOff>50800</xdr:colOff>
      <xdr:row>77</xdr:row>
      <xdr:rowOff>33537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29154"/>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9530</xdr:rowOff>
    </xdr:from>
    <xdr:to>
      <xdr:col>15</xdr:col>
      <xdr:colOff>101600</xdr:colOff>
      <xdr:row>76</xdr:row>
      <xdr:rowOff>111130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3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127657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33537</xdr:rowOff>
    </xdr:from>
    <xdr:to>
      <xdr:col>10</xdr:col>
      <xdr:colOff>114300</xdr:colOff>
      <xdr:row>77</xdr:row>
      <xdr:rowOff>85339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235187"/>
          <a:ext cx="889000" cy="5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67549</xdr:rowOff>
    </xdr:from>
    <xdr:to>
      <xdr:col>10</xdr:col>
      <xdr:colOff>165100</xdr:colOff>
      <xdr:row>76</xdr:row>
      <xdr:rowOff>169149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9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14226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7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157297</xdr:rowOff>
    </xdr:from>
    <xdr:to>
      <xdr:col>6</xdr:col>
      <xdr:colOff>38100</xdr:colOff>
      <xdr:row>77</xdr:row>
      <xdr:rowOff>87447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8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103974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6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64395</xdr:rowOff>
    </xdr:from>
    <xdr:to>
      <xdr:col>24</xdr:col>
      <xdr:colOff>114300</xdr:colOff>
      <xdr:row>76</xdr:row>
      <xdr:rowOff>165995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42822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7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120036</xdr:rowOff>
    </xdr:from>
    <xdr:to>
      <xdr:col>20</xdr:col>
      <xdr:colOff>38100</xdr:colOff>
      <xdr:row>77</xdr:row>
      <xdr:rowOff>50186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5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41313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24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148154</xdr:rowOff>
    </xdr:from>
    <xdr:to>
      <xdr:col>15</xdr:col>
      <xdr:colOff>101600</xdr:colOff>
      <xdr:row>77</xdr:row>
      <xdr:rowOff>78304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7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69431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27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154187</xdr:rowOff>
    </xdr:from>
    <xdr:to>
      <xdr:col>10</xdr:col>
      <xdr:colOff>165100</xdr:colOff>
      <xdr:row>77</xdr:row>
      <xdr:rowOff>84337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8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75464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27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34539</xdr:rowOff>
    </xdr:from>
    <xdr:to>
      <xdr:col>6</xdr:col>
      <xdr:colOff>38100</xdr:colOff>
      <xdr:row>77</xdr:row>
      <xdr:rowOff>136139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3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127266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2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92565</xdr:rowOff>
    </xdr:from>
    <xdr:to>
      <xdr:col>24</xdr:col>
      <xdr:colOff>62865</xdr:colOff>
      <xdr:row>98</xdr:row>
      <xdr:rowOff>142095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23065"/>
          <a:ext cx="127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145922</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142095</xdr:rowOff>
    </xdr:from>
    <xdr:to>
      <xdr:col>24</xdr:col>
      <xdr:colOff>152400</xdr:colOff>
      <xdr:row>98</xdr:row>
      <xdr:rowOff>142095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44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39242</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92565</xdr:rowOff>
    </xdr:from>
    <xdr:to>
      <xdr:col>24</xdr:col>
      <xdr:colOff>152400</xdr:colOff>
      <xdr:row>90</xdr:row>
      <xdr:rowOff>92565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23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102003</xdr:rowOff>
    </xdr:from>
    <xdr:to>
      <xdr:col>24</xdr:col>
      <xdr:colOff>63500</xdr:colOff>
      <xdr:row>93</xdr:row>
      <xdr:rowOff>48053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875403"/>
          <a:ext cx="838200" cy="1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47080</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48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68653</xdr:rowOff>
    </xdr:from>
    <xdr:to>
      <xdr:col>24</xdr:col>
      <xdr:colOff>114300</xdr:colOff>
      <xdr:row>95</xdr:row>
      <xdr:rowOff>170253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5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162440</xdr:rowOff>
    </xdr:from>
    <xdr:to>
      <xdr:col>19</xdr:col>
      <xdr:colOff>177800</xdr:colOff>
      <xdr:row>93</xdr:row>
      <xdr:rowOff>48053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5935840"/>
          <a:ext cx="889000" cy="5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8564</xdr:rowOff>
    </xdr:from>
    <xdr:to>
      <xdr:col>20</xdr:col>
      <xdr:colOff>38100</xdr:colOff>
      <xdr:row>96</xdr:row>
      <xdr:rowOff>110164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101291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6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162440</xdr:rowOff>
    </xdr:from>
    <xdr:to>
      <xdr:col>15</xdr:col>
      <xdr:colOff>50800</xdr:colOff>
      <xdr:row>94</xdr:row>
      <xdr:rowOff>68345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5935840"/>
          <a:ext cx="889000" cy="24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39567</xdr:rowOff>
    </xdr:from>
    <xdr:to>
      <xdr:col>15</xdr:col>
      <xdr:colOff>101600</xdr:colOff>
      <xdr:row>95</xdr:row>
      <xdr:rowOff>141167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32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132294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42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68345</xdr:rowOff>
    </xdr:from>
    <xdr:to>
      <xdr:col>10</xdr:col>
      <xdr:colOff>114300</xdr:colOff>
      <xdr:row>94</xdr:row>
      <xdr:rowOff>108676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184645"/>
          <a:ext cx="889000" cy="4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87354</xdr:rowOff>
    </xdr:from>
    <xdr:to>
      <xdr:col>10</xdr:col>
      <xdr:colOff>165100</xdr:colOff>
      <xdr:row>97</xdr:row>
      <xdr:rowOff>17504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4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39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119543</xdr:rowOff>
    </xdr:from>
    <xdr:to>
      <xdr:col>6</xdr:col>
      <xdr:colOff>38100</xdr:colOff>
      <xdr:row>97</xdr:row>
      <xdr:rowOff>49693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7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40820</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671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51203</xdr:rowOff>
    </xdr:from>
    <xdr:to>
      <xdr:col>24</xdr:col>
      <xdr:colOff>114300</xdr:colOff>
      <xdr:row>92</xdr:row>
      <xdr:rowOff>152803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82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74080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67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168703</xdr:rowOff>
    </xdr:from>
    <xdr:to>
      <xdr:col>20</xdr:col>
      <xdr:colOff>38100</xdr:colOff>
      <xdr:row>93</xdr:row>
      <xdr:rowOff>98853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594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115380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71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111640</xdr:rowOff>
    </xdr:from>
    <xdr:to>
      <xdr:col>15</xdr:col>
      <xdr:colOff>101600</xdr:colOff>
      <xdr:row>93</xdr:row>
      <xdr:rowOff>41790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588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58317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66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17545</xdr:rowOff>
    </xdr:from>
    <xdr:to>
      <xdr:col>10</xdr:col>
      <xdr:colOff>165100</xdr:colOff>
      <xdr:row>94</xdr:row>
      <xdr:rowOff>119145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1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135672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90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57876</xdr:rowOff>
    </xdr:from>
    <xdr:to>
      <xdr:col>6</xdr:col>
      <xdr:colOff>38100</xdr:colOff>
      <xdr:row>94</xdr:row>
      <xdr:rowOff>159476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17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4553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594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124689</xdr:rowOff>
    </xdr:from>
    <xdr:to>
      <xdr:col>54</xdr:col>
      <xdr:colOff>189865</xdr:colOff>
      <xdr:row>37</xdr:row>
      <xdr:rowOff>138130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439639"/>
          <a:ext cx="1270" cy="1042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141957</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8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138130</xdr:rowOff>
    </xdr:from>
    <xdr:to>
      <xdr:col>55</xdr:col>
      <xdr:colOff>88900</xdr:colOff>
      <xdr:row>37</xdr:row>
      <xdr:rowOff>138130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81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71366</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21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124689</xdr:rowOff>
    </xdr:from>
    <xdr:to>
      <xdr:col>55</xdr:col>
      <xdr:colOff>88900</xdr:colOff>
      <xdr:row>31</xdr:row>
      <xdr:rowOff>124689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43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32601</xdr:rowOff>
    </xdr:from>
    <xdr:to>
      <xdr:col>55</xdr:col>
      <xdr:colOff>0</xdr:colOff>
      <xdr:row>34</xdr:row>
      <xdr:rowOff>40777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861901"/>
          <a:ext cx="838200" cy="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38889</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039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60462</xdr:rowOff>
    </xdr:from>
    <xdr:to>
      <xdr:col>55</xdr:col>
      <xdr:colOff>50800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32601</xdr:rowOff>
    </xdr:from>
    <xdr:to>
      <xdr:col>50</xdr:col>
      <xdr:colOff>114300</xdr:colOff>
      <xdr:row>34</xdr:row>
      <xdr:rowOff>110950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5861901"/>
          <a:ext cx="889000" cy="7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63594</xdr:rowOff>
    </xdr:from>
    <xdr:to>
      <xdr:col>50</xdr:col>
      <xdr:colOff>165100</xdr:colOff>
      <xdr:row>35</xdr:row>
      <xdr:rowOff>165194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156321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29</xdr:row>
      <xdr:rowOff>156494</xdr:rowOff>
    </xdr:from>
    <xdr:to>
      <xdr:col>45</xdr:col>
      <xdr:colOff>177800</xdr:colOff>
      <xdr:row>34</xdr:row>
      <xdr:rowOff>110950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128544"/>
          <a:ext cx="889000" cy="81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86888</xdr:rowOff>
    </xdr:from>
    <xdr:to>
      <xdr:col>46</xdr:col>
      <xdr:colOff>38100</xdr:colOff>
      <xdr:row>36</xdr:row>
      <xdr:rowOff>17038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8165</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156494</xdr:rowOff>
    </xdr:from>
    <xdr:to>
      <xdr:col>41</xdr:col>
      <xdr:colOff>50800</xdr:colOff>
      <xdr:row>35</xdr:row>
      <xdr:rowOff>8956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128544"/>
          <a:ext cx="889000" cy="88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34866</xdr:rowOff>
    </xdr:from>
    <xdr:to>
      <xdr:col>41</xdr:col>
      <xdr:colOff>101600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92032</xdr:rowOff>
    </xdr:from>
    <xdr:to>
      <xdr:col>36</xdr:col>
      <xdr:colOff>165100</xdr:colOff>
      <xdr:row>37</xdr:row>
      <xdr:rowOff>22182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26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13309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35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161427</xdr:rowOff>
    </xdr:from>
    <xdr:to>
      <xdr:col>55</xdr:col>
      <xdr:colOff>50800</xdr:colOff>
      <xdr:row>34</xdr:row>
      <xdr:rowOff>91577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8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12854</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7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153251</xdr:rowOff>
    </xdr:from>
    <xdr:to>
      <xdr:col>50</xdr:col>
      <xdr:colOff>165100</xdr:colOff>
      <xdr:row>34</xdr:row>
      <xdr:rowOff>83401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1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99928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58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60150</xdr:rowOff>
    </xdr:from>
    <xdr:to>
      <xdr:col>46</xdr:col>
      <xdr:colOff>38100</xdr:colOff>
      <xdr:row>34</xdr:row>
      <xdr:rowOff>161750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88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6827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6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29</xdr:row>
      <xdr:rowOff>105694</xdr:rowOff>
    </xdr:from>
    <xdr:to>
      <xdr:col>41</xdr:col>
      <xdr:colOff>101600</xdr:colOff>
      <xdr:row>30</xdr:row>
      <xdr:rowOff>35844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07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52371</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485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129606</xdr:rowOff>
    </xdr:from>
    <xdr:to>
      <xdr:col>36</xdr:col>
      <xdr:colOff>165100</xdr:colOff>
      <xdr:row>35</xdr:row>
      <xdr:rowOff>59756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95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76283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573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24013</xdr:rowOff>
    </xdr:from>
    <xdr:to>
      <xdr:col>54</xdr:col>
      <xdr:colOff>189865</xdr:colOff>
      <xdr:row>57</xdr:row>
      <xdr:rowOff>154353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67963"/>
          <a:ext cx="1270" cy="1159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158180</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3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154353</xdr:rowOff>
    </xdr:from>
    <xdr:to>
      <xdr:col>55</xdr:col>
      <xdr:colOff>88900</xdr:colOff>
      <xdr:row>57</xdr:row>
      <xdr:rowOff>154353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27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142140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43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24013</xdr:rowOff>
    </xdr:from>
    <xdr:to>
      <xdr:col>55</xdr:col>
      <xdr:colOff>88900</xdr:colOff>
      <xdr:row>51</xdr:row>
      <xdr:rowOff>24013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6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4925</xdr:rowOff>
    </xdr:from>
    <xdr:to>
      <xdr:col>55</xdr:col>
      <xdr:colOff>0</xdr:colOff>
      <xdr:row>55</xdr:row>
      <xdr:rowOff>66350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263225"/>
          <a:ext cx="838200" cy="23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42021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71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63594</xdr:rowOff>
    </xdr:from>
    <xdr:to>
      <xdr:col>55</xdr:col>
      <xdr:colOff>50800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4925</xdr:rowOff>
    </xdr:from>
    <xdr:to>
      <xdr:col>50</xdr:col>
      <xdr:colOff>114300</xdr:colOff>
      <xdr:row>55</xdr:row>
      <xdr:rowOff>8461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263225"/>
          <a:ext cx="889000" cy="1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132280</xdr:rowOff>
    </xdr:from>
    <xdr:to>
      <xdr:col>50</xdr:col>
      <xdr:colOff>165100</xdr:colOff>
      <xdr:row>56</xdr:row>
      <xdr:rowOff>62430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53557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8461</xdr:rowOff>
    </xdr:from>
    <xdr:to>
      <xdr:col>45</xdr:col>
      <xdr:colOff>177800</xdr:colOff>
      <xdr:row>55</xdr:row>
      <xdr:rowOff>24326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438211"/>
          <a:ext cx="889000" cy="1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131793</xdr:rowOff>
    </xdr:from>
    <xdr:to>
      <xdr:col>46</xdr:col>
      <xdr:colOff>38100</xdr:colOff>
      <xdr:row>56</xdr:row>
      <xdr:rowOff>61943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53070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84951</xdr:rowOff>
    </xdr:from>
    <xdr:to>
      <xdr:col>41</xdr:col>
      <xdr:colOff>50800</xdr:colOff>
      <xdr:row>55</xdr:row>
      <xdr:rowOff>24326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000351"/>
          <a:ext cx="889000" cy="45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143543</xdr:rowOff>
    </xdr:from>
    <xdr:to>
      <xdr:col>41</xdr:col>
      <xdr:colOff>101600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144785</xdr:rowOff>
    </xdr:from>
    <xdr:to>
      <xdr:col>36</xdr:col>
      <xdr:colOff>165100</xdr:colOff>
      <xdr:row>56</xdr:row>
      <xdr:rowOff>74935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66062</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6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15550</xdr:rowOff>
    </xdr:from>
    <xdr:to>
      <xdr:col>55</xdr:col>
      <xdr:colOff>50800</xdr:colOff>
      <xdr:row>55</xdr:row>
      <xdr:rowOff>117150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4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38427</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29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125575</xdr:rowOff>
    </xdr:from>
    <xdr:to>
      <xdr:col>50</xdr:col>
      <xdr:colOff>165100</xdr:colOff>
      <xdr:row>54</xdr:row>
      <xdr:rowOff>55725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2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72252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98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129111</xdr:rowOff>
    </xdr:from>
    <xdr:to>
      <xdr:col>46</xdr:col>
      <xdr:colOff>38100</xdr:colOff>
      <xdr:row>55</xdr:row>
      <xdr:rowOff>59261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8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75788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16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144976</xdr:rowOff>
    </xdr:from>
    <xdr:to>
      <xdr:col>41</xdr:col>
      <xdr:colOff>101600</xdr:colOff>
      <xdr:row>55</xdr:row>
      <xdr:rowOff>75126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0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91653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17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34151</xdr:rowOff>
    </xdr:from>
    <xdr:to>
      <xdr:col>36</xdr:col>
      <xdr:colOff>165100</xdr:colOff>
      <xdr:row>52</xdr:row>
      <xdr:rowOff>135751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894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152278</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724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102724</xdr:rowOff>
    </xdr:from>
    <xdr:to>
      <xdr:col>54</xdr:col>
      <xdr:colOff>189865</xdr:colOff>
      <xdr:row>79</xdr:row>
      <xdr:rowOff>42145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104224"/>
          <a:ext cx="1270" cy="1482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45972</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42145</xdr:rowOff>
    </xdr:from>
    <xdr:to>
      <xdr:col>55</xdr:col>
      <xdr:colOff>88900</xdr:colOff>
      <xdr:row>79</xdr:row>
      <xdr:rowOff>42145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6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49401</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102724</xdr:rowOff>
    </xdr:from>
    <xdr:to>
      <xdr:col>55</xdr:col>
      <xdr:colOff>88900</xdr:colOff>
      <xdr:row>70</xdr:row>
      <xdr:rowOff>102724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1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157455</xdr:rowOff>
    </xdr:from>
    <xdr:to>
      <xdr:col>55</xdr:col>
      <xdr:colOff>0</xdr:colOff>
      <xdr:row>78</xdr:row>
      <xdr:rowOff>30314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673305"/>
          <a:ext cx="838200" cy="73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63523</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93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40646</xdr:rowOff>
    </xdr:from>
    <xdr:to>
      <xdr:col>55</xdr:col>
      <xdr:colOff>50800</xdr:colOff>
      <xdr:row>77</xdr:row>
      <xdr:rowOff>142246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157455</xdr:rowOff>
    </xdr:from>
    <xdr:to>
      <xdr:col>50</xdr:col>
      <xdr:colOff>114300</xdr:colOff>
      <xdr:row>77</xdr:row>
      <xdr:rowOff>56986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673305"/>
          <a:ext cx="889000" cy="58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19538</xdr:rowOff>
    </xdr:from>
    <xdr:to>
      <xdr:col>50</xdr:col>
      <xdr:colOff>165100</xdr:colOff>
      <xdr:row>77</xdr:row>
      <xdr:rowOff>121138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112265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31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56986</xdr:rowOff>
    </xdr:from>
    <xdr:to>
      <xdr:col>45</xdr:col>
      <xdr:colOff>177800</xdr:colOff>
      <xdr:row>78</xdr:row>
      <xdr:rowOff>1112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258636"/>
          <a:ext cx="889000" cy="11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20720</xdr:rowOff>
    </xdr:from>
    <xdr:to>
      <xdr:col>46</xdr:col>
      <xdr:colOff>38100</xdr:colOff>
      <xdr:row>77</xdr:row>
      <xdr:rowOff>122320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113447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31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132842</xdr:rowOff>
    </xdr:from>
    <xdr:to>
      <xdr:col>41</xdr:col>
      <xdr:colOff>50800</xdr:colOff>
      <xdr:row>78</xdr:row>
      <xdr:rowOff>1112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163042"/>
          <a:ext cx="889000" cy="21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164167</xdr:rowOff>
    </xdr:from>
    <xdr:to>
      <xdr:col>41</xdr:col>
      <xdr:colOff>101600</xdr:colOff>
      <xdr:row>77</xdr:row>
      <xdr:rowOff>94317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110844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6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14643</xdr:rowOff>
    </xdr:from>
    <xdr:to>
      <xdr:col>36</xdr:col>
      <xdr:colOff>165100</xdr:colOff>
      <xdr:row>77</xdr:row>
      <xdr:rowOff>116243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1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107370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3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150964</xdr:rowOff>
    </xdr:from>
    <xdr:to>
      <xdr:col>55</xdr:col>
      <xdr:colOff>50800</xdr:colOff>
      <xdr:row>78</xdr:row>
      <xdr:rowOff>81114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5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129391</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3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106655</xdr:rowOff>
    </xdr:from>
    <xdr:to>
      <xdr:col>50</xdr:col>
      <xdr:colOff>165100</xdr:colOff>
      <xdr:row>74</xdr:row>
      <xdr:rowOff>36805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62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53332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39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6186</xdr:rowOff>
    </xdr:from>
    <xdr:to>
      <xdr:col>46</xdr:col>
      <xdr:colOff>38100</xdr:colOff>
      <xdr:row>77</xdr:row>
      <xdr:rowOff>107786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124313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98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121762</xdr:rowOff>
    </xdr:from>
    <xdr:to>
      <xdr:col>41</xdr:col>
      <xdr:colOff>101600</xdr:colOff>
      <xdr:row>78</xdr:row>
      <xdr:rowOff>51912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2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43039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41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82042</xdr:rowOff>
    </xdr:from>
    <xdr:to>
      <xdr:col>36</xdr:col>
      <xdr:colOff>165100</xdr:colOff>
      <xdr:row>77</xdr:row>
      <xdr:rowOff>12192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11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28719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88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40390</xdr:rowOff>
    </xdr:from>
    <xdr:to>
      <xdr:col>54</xdr:col>
      <xdr:colOff>189865</xdr:colOff>
      <xdr:row>99</xdr:row>
      <xdr:rowOff>56217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70890"/>
          <a:ext cx="1270" cy="1558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60044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3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56217</xdr:rowOff>
    </xdr:from>
    <xdr:to>
      <xdr:col>55</xdr:col>
      <xdr:colOff>88900</xdr:colOff>
      <xdr:row>99</xdr:row>
      <xdr:rowOff>56217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2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158517</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4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40390</xdr:rowOff>
    </xdr:from>
    <xdr:to>
      <xdr:col>55</xdr:col>
      <xdr:colOff>88900</xdr:colOff>
      <xdr:row>90</xdr:row>
      <xdr:rowOff>40390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7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154005</xdr:rowOff>
    </xdr:from>
    <xdr:to>
      <xdr:col>55</xdr:col>
      <xdr:colOff>0</xdr:colOff>
      <xdr:row>96</xdr:row>
      <xdr:rowOff>34130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41755"/>
          <a:ext cx="838200" cy="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148534</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36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170107</xdr:rowOff>
    </xdr:from>
    <xdr:to>
      <xdr:col>55</xdr:col>
      <xdr:colOff>50800</xdr:colOff>
      <xdr:row>96</xdr:row>
      <xdr:rowOff>100257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34130</xdr:rowOff>
    </xdr:from>
    <xdr:to>
      <xdr:col>50</xdr:col>
      <xdr:colOff>114300</xdr:colOff>
      <xdr:row>96</xdr:row>
      <xdr:rowOff>84640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493330"/>
          <a:ext cx="889000" cy="5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109975</xdr:rowOff>
    </xdr:from>
    <xdr:to>
      <xdr:col>50</xdr:col>
      <xdr:colOff>165100</xdr:colOff>
      <xdr:row>97</xdr:row>
      <xdr:rowOff>40125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31252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100250</xdr:rowOff>
    </xdr:from>
    <xdr:to>
      <xdr:col>45</xdr:col>
      <xdr:colOff>177800</xdr:colOff>
      <xdr:row>96</xdr:row>
      <xdr:rowOff>84640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388000"/>
          <a:ext cx="889000" cy="15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96628</xdr:rowOff>
    </xdr:from>
    <xdr:to>
      <xdr:col>46</xdr:col>
      <xdr:colOff>38100</xdr:colOff>
      <xdr:row>97</xdr:row>
      <xdr:rowOff>26778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17905</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144402</xdr:rowOff>
    </xdr:from>
    <xdr:to>
      <xdr:col>41</xdr:col>
      <xdr:colOff>50800</xdr:colOff>
      <xdr:row>95</xdr:row>
      <xdr:rowOff>100250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917802"/>
          <a:ext cx="889000" cy="47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118804</xdr:rowOff>
    </xdr:from>
    <xdr:to>
      <xdr:col>41</xdr:col>
      <xdr:colOff>101600</xdr:colOff>
      <xdr:row>97</xdr:row>
      <xdr:rowOff>48954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40081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124268</xdr:rowOff>
    </xdr:from>
    <xdr:to>
      <xdr:col>36</xdr:col>
      <xdr:colOff>165100</xdr:colOff>
      <xdr:row>97</xdr:row>
      <xdr:rowOff>54418</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8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45545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7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103205</xdr:rowOff>
    </xdr:from>
    <xdr:to>
      <xdr:col>55</xdr:col>
      <xdr:colOff>50800</xdr:colOff>
      <xdr:row>96</xdr:row>
      <xdr:rowOff>33355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126082</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4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154780</xdr:rowOff>
    </xdr:from>
    <xdr:to>
      <xdr:col>50</xdr:col>
      <xdr:colOff>165100</xdr:colOff>
      <xdr:row>96</xdr:row>
      <xdr:rowOff>84930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4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101457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21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33840</xdr:rowOff>
    </xdr:from>
    <xdr:to>
      <xdr:col>46</xdr:col>
      <xdr:colOff>38100</xdr:colOff>
      <xdr:row>96</xdr:row>
      <xdr:rowOff>135440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151967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6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49450</xdr:rowOff>
    </xdr:from>
    <xdr:to>
      <xdr:col>41</xdr:col>
      <xdr:colOff>101600</xdr:colOff>
      <xdr:row>95</xdr:row>
      <xdr:rowOff>151050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167577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1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93602</xdr:rowOff>
    </xdr:from>
    <xdr:to>
      <xdr:col>36</xdr:col>
      <xdr:colOff>165100</xdr:colOff>
      <xdr:row>93</xdr:row>
      <xdr:rowOff>23752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86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40279</xdr:rowOff>
    </xdr:from>
    <xdr:ext cx="599010"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672795" y="1564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71711</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386661"/>
          <a:ext cx="1269" cy="1344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18388</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16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71711</xdr:rowOff>
    </xdr:from>
    <xdr:to>
      <xdr:col>86</xdr:col>
      <xdr:colOff>25400</xdr:colOff>
      <xdr:row>31</xdr:row>
      <xdr:rowOff>71711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386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143586</xdr:rowOff>
    </xdr:from>
    <xdr:to>
      <xdr:col>85</xdr:col>
      <xdr:colOff>127000</xdr:colOff>
      <xdr:row>38</xdr:row>
      <xdr:rowOff>29229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487236"/>
          <a:ext cx="838200" cy="5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34047</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49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55620</xdr:rowOff>
    </xdr:from>
    <xdr:to>
      <xdr:col>85</xdr:col>
      <xdr:colOff>177800</xdr:colOff>
      <xdr:row>38</xdr:row>
      <xdr:rowOff>157220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60509</xdr:rowOff>
    </xdr:from>
    <xdr:to>
      <xdr:col>81</xdr:col>
      <xdr:colOff>50800</xdr:colOff>
      <xdr:row>37</xdr:row>
      <xdr:rowOff>143586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404159"/>
          <a:ext cx="889000" cy="8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27883</xdr:rowOff>
    </xdr:from>
    <xdr:to>
      <xdr:col>81</xdr:col>
      <xdr:colOff>101600</xdr:colOff>
      <xdr:row>38</xdr:row>
      <xdr:rowOff>129483</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4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120610</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35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60509</xdr:rowOff>
    </xdr:from>
    <xdr:to>
      <xdr:col>76</xdr:col>
      <xdr:colOff>114300</xdr:colOff>
      <xdr:row>38</xdr:row>
      <xdr:rowOff>75387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404159"/>
          <a:ext cx="889000" cy="18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146641</xdr:rowOff>
    </xdr:from>
    <xdr:to>
      <xdr:col>76</xdr:col>
      <xdr:colOff>165100</xdr:colOff>
      <xdr:row>38</xdr:row>
      <xdr:rowOff>76791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90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67918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58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75387</xdr:rowOff>
    </xdr:from>
    <xdr:to>
      <xdr:col>71</xdr:col>
      <xdr:colOff>177800</xdr:colOff>
      <xdr:row>38</xdr:row>
      <xdr:rowOff>105887</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590487"/>
          <a:ext cx="889000" cy="3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16681</xdr:rowOff>
    </xdr:from>
    <xdr:to>
      <xdr:col>72</xdr:col>
      <xdr:colOff>38100</xdr:colOff>
      <xdr:row>38</xdr:row>
      <xdr:rowOff>118281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3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134809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17291</xdr:rowOff>
    </xdr:from>
    <xdr:to>
      <xdr:col>67</xdr:col>
      <xdr:colOff>101600</xdr:colOff>
      <xdr:row>38</xdr:row>
      <xdr:rowOff>118891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32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135418</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30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149879</xdr:rowOff>
    </xdr:from>
    <xdr:to>
      <xdr:col>85</xdr:col>
      <xdr:colOff>177800</xdr:colOff>
      <xdr:row>38</xdr:row>
      <xdr:rowOff>80029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49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1306</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4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92786</xdr:rowOff>
    </xdr:from>
    <xdr:to>
      <xdr:col>81</xdr:col>
      <xdr:colOff>101600</xdr:colOff>
      <xdr:row>38</xdr:row>
      <xdr:rowOff>22937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364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39463</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621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9709</xdr:rowOff>
    </xdr:from>
    <xdr:to>
      <xdr:col>76</xdr:col>
      <xdr:colOff>165100</xdr:colOff>
      <xdr:row>37</xdr:row>
      <xdr:rowOff>111309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5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127836</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25111" y="612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24587</xdr:rowOff>
    </xdr:from>
    <xdr:to>
      <xdr:col>72</xdr:col>
      <xdr:colOff>38100</xdr:colOff>
      <xdr:row>38</xdr:row>
      <xdr:rowOff>126187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3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117314</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63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55087</xdr:rowOff>
    </xdr:from>
    <xdr:to>
      <xdr:col>67</xdr:col>
      <xdr:colOff>101600</xdr:colOff>
      <xdr:row>38</xdr:row>
      <xdr:rowOff>156687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147814</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66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467</xdr:rowOff>
    </xdr:from>
    <xdr:to>
      <xdr:col>85</xdr:col>
      <xdr:colOff>126364</xdr:colOff>
      <xdr:row>78</xdr:row>
      <xdr:rowOff>131339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01967"/>
          <a:ext cx="1269" cy="1502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135166</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0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131339</xdr:rowOff>
    </xdr:from>
    <xdr:to>
      <xdr:col>86</xdr:col>
      <xdr:colOff>25400</xdr:colOff>
      <xdr:row>78</xdr:row>
      <xdr:rowOff>131339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0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118594</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777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467</xdr:rowOff>
    </xdr:from>
    <xdr:to>
      <xdr:col>86</xdr:col>
      <xdr:colOff>25400</xdr:colOff>
      <xdr:row>70</xdr:row>
      <xdr:rowOff>467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0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91122</xdr:rowOff>
    </xdr:from>
    <xdr:to>
      <xdr:col>85</xdr:col>
      <xdr:colOff>127000</xdr:colOff>
      <xdr:row>72</xdr:row>
      <xdr:rowOff>110243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435522"/>
          <a:ext cx="838200" cy="1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166457</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5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16580</xdr:rowOff>
    </xdr:from>
    <xdr:to>
      <xdr:col>85</xdr:col>
      <xdr:colOff>177800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91122</xdr:rowOff>
    </xdr:from>
    <xdr:to>
      <xdr:col>81</xdr:col>
      <xdr:colOff>50800</xdr:colOff>
      <xdr:row>72</xdr:row>
      <xdr:rowOff>111566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435522"/>
          <a:ext cx="889000" cy="2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34983</xdr:rowOff>
    </xdr:from>
    <xdr:to>
      <xdr:col>81</xdr:col>
      <xdr:colOff>101600</xdr:colOff>
      <xdr:row>75</xdr:row>
      <xdr:rowOff>136583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127709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111566</xdr:rowOff>
    </xdr:from>
    <xdr:to>
      <xdr:col>76</xdr:col>
      <xdr:colOff>114300</xdr:colOff>
      <xdr:row>72</xdr:row>
      <xdr:rowOff>139112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455966"/>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34820</xdr:rowOff>
    </xdr:from>
    <xdr:to>
      <xdr:col>76</xdr:col>
      <xdr:colOff>165100</xdr:colOff>
      <xdr:row>75</xdr:row>
      <xdr:rowOff>136420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127547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139112</xdr:rowOff>
    </xdr:from>
    <xdr:to>
      <xdr:col>71</xdr:col>
      <xdr:colOff>177800</xdr:colOff>
      <xdr:row>72</xdr:row>
      <xdr:rowOff>146852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483512"/>
          <a:ext cx="889000" cy="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164795</xdr:rowOff>
    </xdr:from>
    <xdr:to>
      <xdr:col>72</xdr:col>
      <xdr:colOff>38100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169694</xdr:rowOff>
    </xdr:from>
    <xdr:to>
      <xdr:col>67</xdr:col>
      <xdr:colOff>101600</xdr:colOff>
      <xdr:row>76</xdr:row>
      <xdr:rowOff>99844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90971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2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59443</xdr:rowOff>
    </xdr:from>
    <xdr:to>
      <xdr:col>85</xdr:col>
      <xdr:colOff>177800</xdr:colOff>
      <xdr:row>72</xdr:row>
      <xdr:rowOff>161043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40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82320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25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40322</xdr:rowOff>
    </xdr:from>
    <xdr:to>
      <xdr:col>81</xdr:col>
      <xdr:colOff>101600</xdr:colOff>
      <xdr:row>72</xdr:row>
      <xdr:rowOff>141922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3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158449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15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60766</xdr:rowOff>
    </xdr:from>
    <xdr:to>
      <xdr:col>76</xdr:col>
      <xdr:colOff>165100</xdr:colOff>
      <xdr:row>72</xdr:row>
      <xdr:rowOff>162366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4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7443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18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88312</xdr:rowOff>
    </xdr:from>
    <xdr:to>
      <xdr:col>72</xdr:col>
      <xdr:colOff>38100</xdr:colOff>
      <xdr:row>73</xdr:row>
      <xdr:rowOff>18462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43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34989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20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96052</xdr:rowOff>
    </xdr:from>
    <xdr:to>
      <xdr:col>67</xdr:col>
      <xdr:colOff>101600</xdr:colOff>
      <xdr:row>73</xdr:row>
      <xdr:rowOff>26202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44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42729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21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113207</xdr:rowOff>
    </xdr:from>
    <xdr:to>
      <xdr:col>85</xdr:col>
      <xdr:colOff>126364</xdr:colOff>
      <xdr:row>99</xdr:row>
      <xdr:rowOff>28626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43707"/>
          <a:ext cx="1269" cy="1458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32453</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0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28626</xdr:rowOff>
    </xdr:from>
    <xdr:to>
      <xdr:col>86</xdr:col>
      <xdr:colOff>25400</xdr:colOff>
      <xdr:row>99</xdr:row>
      <xdr:rowOff>28626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02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59884</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1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113207</xdr:rowOff>
    </xdr:from>
    <xdr:to>
      <xdr:col>86</xdr:col>
      <xdr:colOff>25400</xdr:colOff>
      <xdr:row>90</xdr:row>
      <xdr:rowOff>113207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4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8344</xdr:rowOff>
    </xdr:from>
    <xdr:to>
      <xdr:col>85</xdr:col>
      <xdr:colOff>127000</xdr:colOff>
      <xdr:row>95</xdr:row>
      <xdr:rowOff>85764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296094"/>
          <a:ext cx="838200" cy="7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148938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08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170511</xdr:rowOff>
    </xdr:from>
    <xdr:to>
      <xdr:col>85</xdr:col>
      <xdr:colOff>177800</xdr:colOff>
      <xdr:row>97</xdr:row>
      <xdr:rowOff>100661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2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82956</xdr:rowOff>
    </xdr:from>
    <xdr:to>
      <xdr:col>81</xdr:col>
      <xdr:colOff>50800</xdr:colOff>
      <xdr:row>95</xdr:row>
      <xdr:rowOff>85764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370706"/>
          <a:ext cx="889000" cy="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168720</xdr:rowOff>
    </xdr:from>
    <xdr:to>
      <xdr:col>81</xdr:col>
      <xdr:colOff>101600</xdr:colOff>
      <xdr:row>97</xdr:row>
      <xdr:rowOff>98870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89997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2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82956</xdr:rowOff>
    </xdr:from>
    <xdr:to>
      <xdr:col>76</xdr:col>
      <xdr:colOff>114300</xdr:colOff>
      <xdr:row>97</xdr:row>
      <xdr:rowOff>88506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370706"/>
          <a:ext cx="889000" cy="34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110325</xdr:rowOff>
    </xdr:from>
    <xdr:to>
      <xdr:col>76</xdr:col>
      <xdr:colOff>165100</xdr:colOff>
      <xdr:row>97</xdr:row>
      <xdr:rowOff>40475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56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31602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6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77330</xdr:rowOff>
    </xdr:from>
    <xdr:to>
      <xdr:col>71</xdr:col>
      <xdr:colOff>177800</xdr:colOff>
      <xdr:row>97</xdr:row>
      <xdr:rowOff>88506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707980"/>
          <a:ext cx="88900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135573</xdr:rowOff>
    </xdr:from>
    <xdr:to>
      <xdr:col>72</xdr:col>
      <xdr:colOff>38100</xdr:colOff>
      <xdr:row>98</xdr:row>
      <xdr:rowOff>65723</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56850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8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151905</xdr:rowOff>
    </xdr:from>
    <xdr:to>
      <xdr:col>67</xdr:col>
      <xdr:colOff>101600</xdr:colOff>
      <xdr:row>98</xdr:row>
      <xdr:rowOff>82055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8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73182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7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128994</xdr:rowOff>
    </xdr:from>
    <xdr:to>
      <xdr:col>85</xdr:col>
      <xdr:colOff>177800</xdr:colOff>
      <xdr:row>95</xdr:row>
      <xdr:rowOff>59144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24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151871</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09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34964</xdr:rowOff>
    </xdr:from>
    <xdr:to>
      <xdr:col>81</xdr:col>
      <xdr:colOff>101600</xdr:colOff>
      <xdr:row>95</xdr:row>
      <xdr:rowOff>136564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32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153091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0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32156</xdr:rowOff>
    </xdr:from>
    <xdr:to>
      <xdr:col>76</xdr:col>
      <xdr:colOff>165100</xdr:colOff>
      <xdr:row>95</xdr:row>
      <xdr:rowOff>133756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3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150283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0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37706</xdr:rowOff>
    </xdr:from>
    <xdr:to>
      <xdr:col>72</xdr:col>
      <xdr:colOff>38100</xdr:colOff>
      <xdr:row>97</xdr:row>
      <xdr:rowOff>139306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155833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44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26530</xdr:rowOff>
    </xdr:from>
    <xdr:to>
      <xdr:col>67</xdr:col>
      <xdr:colOff>101600</xdr:colOff>
      <xdr:row>97</xdr:row>
      <xdr:rowOff>128130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144657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3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13010</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99410"/>
          <a:ext cx="1269" cy="115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131137</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2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13010</xdr:rowOff>
    </xdr:from>
    <xdr:to>
      <xdr:col>116</xdr:col>
      <xdr:colOff>152400</xdr:colOff>
      <xdr:row>32</xdr:row>
      <xdr:rowOff>13010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9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42100</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214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19223</xdr:rowOff>
    </xdr:from>
    <xdr:to>
      <xdr:col>116</xdr:col>
      <xdr:colOff>114300</xdr:colOff>
      <xdr:row>37</xdr:row>
      <xdr:rowOff>120823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6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39888</xdr:rowOff>
    </xdr:from>
    <xdr:to>
      <xdr:col>112</xdr:col>
      <xdr:colOff>38100</xdr:colOff>
      <xdr:row>37</xdr:row>
      <xdr:rowOff>141488</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8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158015</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15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18903</xdr:rowOff>
    </xdr:from>
    <xdr:to>
      <xdr:col>107</xdr:col>
      <xdr:colOff>101600</xdr:colOff>
      <xdr:row>37</xdr:row>
      <xdr:rowOff>120503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36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137030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13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76738</xdr:rowOff>
    </xdr:from>
    <xdr:to>
      <xdr:col>102</xdr:col>
      <xdr:colOff>165100</xdr:colOff>
      <xdr:row>38</xdr:row>
      <xdr:rowOff>6888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23415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151765</xdr:rowOff>
    </xdr:from>
    <xdr:to>
      <xdr:col>98</xdr:col>
      <xdr:colOff>38100</xdr:colOff>
      <xdr:row>38</xdr:row>
      <xdr:rowOff>81915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98442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7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86939</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9002339"/>
          <a:ext cx="1269" cy="1081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33616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77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86939</xdr:rowOff>
    </xdr:from>
    <xdr:to>
      <xdr:col>116</xdr:col>
      <xdr:colOff>152400</xdr:colOff>
      <xdr:row>52</xdr:row>
      <xdr:rowOff>86939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9002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131939</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5616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109062</xdr:rowOff>
    </xdr:from>
    <xdr:to>
      <xdr:col>116</xdr:col>
      <xdr:colOff>114300</xdr:colOff>
      <xdr:row>57</xdr:row>
      <xdr:rowOff>39212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109890</xdr:rowOff>
    </xdr:from>
    <xdr:to>
      <xdr:col>111</xdr:col>
      <xdr:colOff>177800</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3990"/>
          <a:ext cx="889000" cy="2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127305</xdr:rowOff>
    </xdr:from>
    <xdr:to>
      <xdr:col>112</xdr:col>
      <xdr:colOff>38100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109890</xdr:rowOff>
    </xdr:from>
    <xdr:to>
      <xdr:col>107</xdr:col>
      <xdr:colOff>50800</xdr:colOff>
      <xdr:row>58</xdr:row>
      <xdr:rowOff>137002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3990"/>
          <a:ext cx="889000" cy="2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107462</xdr:rowOff>
    </xdr:from>
    <xdr:to>
      <xdr:col>107</xdr:col>
      <xdr:colOff>101600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53655</xdr:rowOff>
    </xdr:from>
    <xdr:to>
      <xdr:col>102</xdr:col>
      <xdr:colOff>114300</xdr:colOff>
      <xdr:row>58</xdr:row>
      <xdr:rowOff>137002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997755"/>
          <a:ext cx="889000" cy="8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6696</xdr:rowOff>
    </xdr:from>
    <xdr:to>
      <xdr:col>102</xdr:col>
      <xdr:colOff>165100</xdr:colOff>
      <xdr:row>57</xdr:row>
      <xdr:rowOff>108296</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124823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17349</xdr:rowOff>
    </xdr:from>
    <xdr:to>
      <xdr:col>98</xdr:col>
      <xdr:colOff>38100</xdr:colOff>
      <xdr:row>57</xdr:row>
      <xdr:rowOff>118949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8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135476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6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59090</xdr:rowOff>
    </xdr:from>
    <xdr:to>
      <xdr:col>107</xdr:col>
      <xdr:colOff>101600</xdr:colOff>
      <xdr:row>58</xdr:row>
      <xdr:rowOff>160690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151817</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95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86202</xdr:rowOff>
    </xdr:from>
    <xdr:to>
      <xdr:col>102</xdr:col>
      <xdr:colOff>165100</xdr:colOff>
      <xdr:row>59</xdr:row>
      <xdr:rowOff>16352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7479</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88333" y="10123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2855</xdr:rowOff>
    </xdr:from>
    <xdr:to>
      <xdr:col>98</xdr:col>
      <xdr:colOff>38100</xdr:colOff>
      <xdr:row>58</xdr:row>
      <xdr:rowOff>104455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95582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3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130670</xdr:rowOff>
    </xdr:from>
    <xdr:to>
      <xdr:col>116</xdr:col>
      <xdr:colOff>62864</xdr:colOff>
      <xdr:row>78</xdr:row>
      <xdr:rowOff>66815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32170"/>
          <a:ext cx="1269" cy="130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70642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4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66815</xdr:rowOff>
    </xdr:from>
    <xdr:to>
      <xdr:col>116</xdr:col>
      <xdr:colOff>152400</xdr:colOff>
      <xdr:row>78</xdr:row>
      <xdr:rowOff>66815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39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77347</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0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130670</xdr:rowOff>
    </xdr:from>
    <xdr:to>
      <xdr:col>116</xdr:col>
      <xdr:colOff>152400</xdr:colOff>
      <xdr:row>70</xdr:row>
      <xdr:rowOff>130670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3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130670</xdr:rowOff>
    </xdr:from>
    <xdr:to>
      <xdr:col>116</xdr:col>
      <xdr:colOff>63500</xdr:colOff>
      <xdr:row>71</xdr:row>
      <xdr:rowOff>40525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132170"/>
          <a:ext cx="838200" cy="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139869</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827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161442</xdr:rowOff>
    </xdr:from>
    <xdr:to>
      <xdr:col>116</xdr:col>
      <xdr:colOff>114300</xdr:colOff>
      <xdr:row>75</xdr:row>
      <xdr:rowOff>91592</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40525</xdr:rowOff>
    </xdr:from>
    <xdr:to>
      <xdr:col>111</xdr:col>
      <xdr:colOff>177800</xdr:colOff>
      <xdr:row>71</xdr:row>
      <xdr:rowOff>139814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213475"/>
          <a:ext cx="889000" cy="9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59639</xdr:rowOff>
    </xdr:from>
    <xdr:to>
      <xdr:col>112</xdr:col>
      <xdr:colOff>38100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139814</xdr:rowOff>
    </xdr:from>
    <xdr:to>
      <xdr:col>107</xdr:col>
      <xdr:colOff>50800</xdr:colOff>
      <xdr:row>72</xdr:row>
      <xdr:rowOff>27267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312764"/>
          <a:ext cx="889000" cy="5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86843</xdr:rowOff>
    </xdr:from>
    <xdr:to>
      <xdr:col>107</xdr:col>
      <xdr:colOff>101600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27267</xdr:rowOff>
    </xdr:from>
    <xdr:to>
      <xdr:col>102</xdr:col>
      <xdr:colOff>114300</xdr:colOff>
      <xdr:row>72</xdr:row>
      <xdr:rowOff>83655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2371667"/>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25197</xdr:rowOff>
    </xdr:from>
    <xdr:to>
      <xdr:col>102</xdr:col>
      <xdr:colOff>165100</xdr:colOff>
      <xdr:row>76</xdr:row>
      <xdr:rowOff>126797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117924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143764</xdr:rowOff>
    </xdr:from>
    <xdr:to>
      <xdr:col>98</xdr:col>
      <xdr:colOff>38100</xdr:colOff>
      <xdr:row>75</xdr:row>
      <xdr:rowOff>73914</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83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65041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92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79870</xdr:rowOff>
    </xdr:from>
    <xdr:to>
      <xdr:col>116</xdr:col>
      <xdr:colOff>114300</xdr:colOff>
      <xdr:row>71</xdr:row>
      <xdr:rowOff>10020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0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32897</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03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161175</xdr:rowOff>
    </xdr:from>
    <xdr:to>
      <xdr:col>112</xdr:col>
      <xdr:colOff>38100</xdr:colOff>
      <xdr:row>71</xdr:row>
      <xdr:rowOff>91325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107852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193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89014</xdr:rowOff>
    </xdr:from>
    <xdr:to>
      <xdr:col>107</xdr:col>
      <xdr:colOff>101600</xdr:colOff>
      <xdr:row>72</xdr:row>
      <xdr:rowOff>19164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35691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03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147917</xdr:rowOff>
    </xdr:from>
    <xdr:to>
      <xdr:col>102</xdr:col>
      <xdr:colOff>165100</xdr:colOff>
      <xdr:row>72</xdr:row>
      <xdr:rowOff>78067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32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94594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09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32855</xdr:rowOff>
    </xdr:from>
    <xdr:to>
      <xdr:col>98</xdr:col>
      <xdr:colOff>38100</xdr:colOff>
      <xdr:row>72</xdr:row>
      <xdr:rowOff>134455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37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150982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15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801,404</a:t>
          </a:r>
          <a:r>
            <a:rPr kumimoji="1" lang="ja-JP" altLang="en-US" sz="1300">
              <a:latin typeface="ＭＳ Ｐゴシック" panose="020B0600070205080204" pitchFamily="50" charset="-128"/>
              <a:ea typeface="ＭＳ Ｐゴシック" panose="020B0600070205080204" pitchFamily="50" charset="-128"/>
            </a:rPr>
            <a:t>円となっている。義務的経費である人件費、扶助費及び公債費は、類似団体平均より高い水準で推移している。このほか、繰出金、補助費等においても類似団体平均より大きく上回っている。これは、合併により広大な市域となり、加えて居住地が点在する地形であるため、効率的なサービスの提供や事務事業の実施が困難な状況であり、急速な人口減少、高齢化の進行が影響している。また、旧団体がフルセット主義に基づき施設を整備してきたことにより、施設の保有量が多い状況にあることも影響してい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169,963</a:t>
          </a:r>
          <a:r>
            <a:rPr kumimoji="1" lang="ja-JP" altLang="en-US" sz="1300">
              <a:latin typeface="ＭＳ Ｐゴシック" panose="020B0600070205080204" pitchFamily="50" charset="-128"/>
              <a:ea typeface="ＭＳ Ｐゴシック" panose="020B0600070205080204" pitchFamily="50" charset="-128"/>
            </a:rPr>
            <a:t>円となり、構成項目の中で最も高くなっている。新型コロナウイルス感染症関連及び物価高騰対策関連の住民税非課税等世帯や子育て世帯への支援給付金に係る事業費が要因で、前年度より</a:t>
          </a:r>
          <a:r>
            <a:rPr kumimoji="1" lang="en-US" altLang="ja-JP" sz="1300">
              <a:latin typeface="ＭＳ Ｐゴシック" panose="020B0600070205080204" pitchFamily="50" charset="-128"/>
              <a:ea typeface="ＭＳ Ｐゴシック" panose="020B0600070205080204" pitchFamily="50" charset="-128"/>
            </a:rPr>
            <a:t>10,794</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87,126</a:t>
          </a:r>
          <a:r>
            <a:rPr kumimoji="1" lang="ja-JP" altLang="en-US" sz="1300">
              <a:latin typeface="ＭＳ Ｐゴシック" panose="020B0600070205080204" pitchFamily="50" charset="-128"/>
              <a:ea typeface="ＭＳ Ｐゴシック" panose="020B0600070205080204" pitchFamily="50" charset="-128"/>
            </a:rPr>
            <a:t>円となり、熊本天草幹線道路連絡街路整備事業やスポーツ拠点施設整備事業等の大型建設事業に係る事業費の減が要因で、前年度より</a:t>
          </a:r>
          <a:r>
            <a:rPr kumimoji="1" lang="en-US" altLang="ja-JP" sz="1300">
              <a:latin typeface="ＭＳ Ｐゴシック" panose="020B0600070205080204" pitchFamily="50" charset="-128"/>
              <a:ea typeface="ＭＳ Ｐゴシック" panose="020B0600070205080204" pitchFamily="50" charset="-128"/>
            </a:rPr>
            <a:t>30,561</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102,998</a:t>
          </a:r>
          <a:r>
            <a:rPr kumimoji="1" lang="ja-JP" altLang="en-US" sz="1300">
              <a:latin typeface="ＭＳ Ｐゴシック" panose="020B0600070205080204" pitchFamily="50" charset="-128"/>
              <a:ea typeface="ＭＳ Ｐゴシック" panose="020B0600070205080204" pitchFamily="50" charset="-128"/>
            </a:rPr>
            <a:t>円となり、ふるさと応援寄附金推進事業費が要因で、前年度より</a:t>
          </a:r>
          <a:r>
            <a:rPr kumimoji="1" lang="en-US" altLang="ja-JP" sz="1300">
              <a:latin typeface="ＭＳ Ｐゴシック" panose="020B0600070205080204" pitchFamily="50" charset="-128"/>
              <a:ea typeface="ＭＳ Ｐゴシック" panose="020B0600070205080204" pitchFamily="50" charset="-128"/>
            </a:rPr>
            <a:t>5,569</a:t>
          </a:r>
          <a:r>
            <a:rPr kumimoji="1" lang="ja-JP" altLang="en-US" sz="1300">
              <a:latin typeface="ＭＳ Ｐゴシック" panose="020B0600070205080204" pitchFamily="50" charset="-128"/>
              <a:ea typeface="ＭＳ Ｐゴシック" panose="020B0600070205080204" pitchFamily="50" charset="-128"/>
            </a:rPr>
            <a:t>円増加した。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73,437
72,955
683.82
61,156,822
58,852,685
2,012,114
30,471,288
48,192,275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23114</xdr:rowOff>
    </xdr:from>
    <xdr:to>
      <xdr:col>24</xdr:col>
      <xdr:colOff>62865</xdr:colOff>
      <xdr:row>38</xdr:row>
      <xdr:rowOff>74168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8064"/>
          <a:ext cx="1270" cy="125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77995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9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74168</xdr:rowOff>
    </xdr:from>
    <xdr:to>
      <xdr:col>24</xdr:col>
      <xdr:colOff>152400</xdr:colOff>
      <xdr:row>38</xdr:row>
      <xdr:rowOff>74168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8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141241</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23114</xdr:rowOff>
    </xdr:from>
    <xdr:to>
      <xdr:col>24</xdr:col>
      <xdr:colOff>152400</xdr:colOff>
      <xdr:row>31</xdr:row>
      <xdr:rowOff>23114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8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145415</xdr:rowOff>
    </xdr:from>
    <xdr:to>
      <xdr:col>24</xdr:col>
      <xdr:colOff>63500</xdr:colOff>
      <xdr:row>36</xdr:row>
      <xdr:rowOff>37592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46165"/>
          <a:ext cx="8382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95140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95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116713</xdr:rowOff>
    </xdr:from>
    <xdr:to>
      <xdr:col>24</xdr:col>
      <xdr:colOff>114300</xdr:colOff>
      <xdr:row>36</xdr:row>
      <xdr:rowOff>46863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37592</xdr:rowOff>
    </xdr:from>
    <xdr:to>
      <xdr:col>19</xdr:col>
      <xdr:colOff>177800</xdr:colOff>
      <xdr:row>36</xdr:row>
      <xdr:rowOff>74168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97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148336</xdr:rowOff>
    </xdr:from>
    <xdr:to>
      <xdr:col>20</xdr:col>
      <xdr:colOff>38100</xdr:colOff>
      <xdr:row>36</xdr:row>
      <xdr:rowOff>78486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95013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74168</xdr:rowOff>
    </xdr:from>
    <xdr:to>
      <xdr:col>15</xdr:col>
      <xdr:colOff>50800</xdr:colOff>
      <xdr:row>36</xdr:row>
      <xdr:rowOff>86360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46368"/>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168148</xdr:rowOff>
    </xdr:from>
    <xdr:to>
      <xdr:col>15</xdr:col>
      <xdr:colOff>101600</xdr:colOff>
      <xdr:row>36</xdr:row>
      <xdr:rowOff>98298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114825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49403</xdr:rowOff>
    </xdr:from>
    <xdr:to>
      <xdr:col>10</xdr:col>
      <xdr:colOff>114300</xdr:colOff>
      <xdr:row>36</xdr:row>
      <xdr:rowOff>86360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21603"/>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151765</xdr:rowOff>
    </xdr:from>
    <xdr:to>
      <xdr:col>10</xdr:col>
      <xdr:colOff>165100</xdr:colOff>
      <xdr:row>36</xdr:row>
      <xdr:rowOff>81915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98442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112522</xdr:rowOff>
    </xdr:from>
    <xdr:to>
      <xdr:col>6</xdr:col>
      <xdr:colOff>38100</xdr:colOff>
      <xdr:row>36</xdr:row>
      <xdr:rowOff>42672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59199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8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94615</xdr:rowOff>
    </xdr:from>
    <xdr:to>
      <xdr:col>24</xdr:col>
      <xdr:colOff>114300</xdr:colOff>
      <xdr:row>36</xdr:row>
      <xdr:rowOff>24765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9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117492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4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158242</xdr:rowOff>
    </xdr:from>
    <xdr:to>
      <xdr:col>20</xdr:col>
      <xdr:colOff>38100</xdr:colOff>
      <xdr:row>36</xdr:row>
      <xdr:rowOff>88392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79519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5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23368</xdr:rowOff>
    </xdr:from>
    <xdr:to>
      <xdr:col>15</xdr:col>
      <xdr:colOff>101600</xdr:colOff>
      <xdr:row>36</xdr:row>
      <xdr:rowOff>124968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9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116095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35560</xdr:rowOff>
    </xdr:from>
    <xdr:to>
      <xdr:col>10</xdr:col>
      <xdr:colOff>165100</xdr:colOff>
      <xdr:row>36</xdr:row>
      <xdr:rowOff>137160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128287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143833</xdr:rowOff>
    </xdr:from>
    <xdr:to>
      <xdr:col>24</xdr:col>
      <xdr:colOff>62865</xdr:colOff>
      <xdr:row>57</xdr:row>
      <xdr:rowOff>168128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887783"/>
          <a:ext cx="1270" cy="1052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4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168128</xdr:rowOff>
    </xdr:from>
    <xdr:to>
      <xdr:col>24</xdr:col>
      <xdr:colOff>152400</xdr:colOff>
      <xdr:row>57</xdr:row>
      <xdr:rowOff>168128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40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90510</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66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143833</xdr:rowOff>
    </xdr:from>
    <xdr:to>
      <xdr:col>24</xdr:col>
      <xdr:colOff>152400</xdr:colOff>
      <xdr:row>51</xdr:row>
      <xdr:rowOff>143833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887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47977</xdr:rowOff>
    </xdr:from>
    <xdr:to>
      <xdr:col>24</xdr:col>
      <xdr:colOff>63500</xdr:colOff>
      <xdr:row>54</xdr:row>
      <xdr:rowOff>144391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06277"/>
          <a:ext cx="838200" cy="9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118346</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480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139919</xdr:rowOff>
    </xdr:from>
    <xdr:to>
      <xdr:col>24</xdr:col>
      <xdr:colOff>114300</xdr:colOff>
      <xdr:row>56</xdr:row>
      <xdr:rowOff>70069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127973</xdr:rowOff>
    </xdr:from>
    <xdr:to>
      <xdr:col>19</xdr:col>
      <xdr:colOff>177800</xdr:colOff>
      <xdr:row>54</xdr:row>
      <xdr:rowOff>144391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386273"/>
          <a:ext cx="889000" cy="1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6622</xdr:rowOff>
    </xdr:from>
    <xdr:to>
      <xdr:col>20</xdr:col>
      <xdr:colOff>38100</xdr:colOff>
      <xdr:row>56</xdr:row>
      <xdr:rowOff>108222</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99349</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134813</xdr:rowOff>
    </xdr:from>
    <xdr:to>
      <xdr:col>15</xdr:col>
      <xdr:colOff>50800</xdr:colOff>
      <xdr:row>54</xdr:row>
      <xdr:rowOff>127973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050213"/>
          <a:ext cx="889000" cy="33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2210</xdr:rowOff>
    </xdr:from>
    <xdr:to>
      <xdr:col>15</xdr:col>
      <xdr:colOff>101600</xdr:colOff>
      <xdr:row>56</xdr:row>
      <xdr:rowOff>103810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94937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134813</xdr:rowOff>
    </xdr:from>
    <xdr:to>
      <xdr:col>10</xdr:col>
      <xdr:colOff>114300</xdr:colOff>
      <xdr:row>53</xdr:row>
      <xdr:rowOff>171238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050213"/>
          <a:ext cx="889000" cy="20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147010</xdr:rowOff>
    </xdr:from>
    <xdr:to>
      <xdr:col>10</xdr:col>
      <xdr:colOff>165100</xdr:colOff>
      <xdr:row>54</xdr:row>
      <xdr:rowOff>77160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68287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115253</xdr:rowOff>
    </xdr:from>
    <xdr:to>
      <xdr:col>6</xdr:col>
      <xdr:colOff>38100</xdr:colOff>
      <xdr:row>57</xdr:row>
      <xdr:rowOff>45403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1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36530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80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168627</xdr:rowOff>
    </xdr:from>
    <xdr:to>
      <xdr:col>24</xdr:col>
      <xdr:colOff>114300</xdr:colOff>
      <xdr:row>54</xdr:row>
      <xdr:rowOff>98777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25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20054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0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93591</xdr:rowOff>
    </xdr:from>
    <xdr:to>
      <xdr:col>20</xdr:col>
      <xdr:colOff>38100</xdr:colOff>
      <xdr:row>55</xdr:row>
      <xdr:rowOff>23741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5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40268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127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77173</xdr:rowOff>
    </xdr:from>
    <xdr:to>
      <xdr:col>15</xdr:col>
      <xdr:colOff>101600</xdr:colOff>
      <xdr:row>55</xdr:row>
      <xdr:rowOff>7323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3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23850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1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84013</xdr:rowOff>
    </xdr:from>
    <xdr:to>
      <xdr:col>10</xdr:col>
      <xdr:colOff>165100</xdr:colOff>
      <xdr:row>53</xdr:row>
      <xdr:rowOff>14163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89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30690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77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120438</xdr:rowOff>
    </xdr:from>
    <xdr:to>
      <xdr:col>6</xdr:col>
      <xdr:colOff>38100</xdr:colOff>
      <xdr:row>54</xdr:row>
      <xdr:rowOff>50588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67115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8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91041</xdr:rowOff>
    </xdr:from>
    <xdr:to>
      <xdr:col>24</xdr:col>
      <xdr:colOff>62865</xdr:colOff>
      <xdr:row>78</xdr:row>
      <xdr:rowOff>142622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21091"/>
          <a:ext cx="1270" cy="1594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146449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19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142622</xdr:rowOff>
    </xdr:from>
    <xdr:to>
      <xdr:col>24</xdr:col>
      <xdr:colOff>152400</xdr:colOff>
      <xdr:row>78</xdr:row>
      <xdr:rowOff>142622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15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37718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696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265,480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91041</xdr:rowOff>
    </xdr:from>
    <xdr:to>
      <xdr:col>24</xdr:col>
      <xdr:colOff>152400</xdr:colOff>
      <xdr:row>69</xdr:row>
      <xdr:rowOff>91041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21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12990</xdr:rowOff>
    </xdr:from>
    <xdr:to>
      <xdr:col>24</xdr:col>
      <xdr:colOff>63500</xdr:colOff>
      <xdr:row>72</xdr:row>
      <xdr:rowOff>30021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185940"/>
          <a:ext cx="838200" cy="18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165200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525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15323</xdr:rowOff>
    </xdr:from>
    <xdr:to>
      <xdr:col>24</xdr:col>
      <xdr:colOff>114300</xdr:colOff>
      <xdr:row>75</xdr:row>
      <xdr:rowOff>116923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74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161776</xdr:rowOff>
    </xdr:from>
    <xdr:to>
      <xdr:col>19</xdr:col>
      <xdr:colOff>177800</xdr:colOff>
      <xdr:row>72</xdr:row>
      <xdr:rowOff>30021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334726"/>
          <a:ext cx="889000" cy="3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56586</xdr:rowOff>
    </xdr:from>
    <xdr:to>
      <xdr:col>20</xdr:col>
      <xdr:colOff>38100</xdr:colOff>
      <xdr:row>76</xdr:row>
      <xdr:rowOff>158186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86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149313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7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161776</xdr:rowOff>
    </xdr:from>
    <xdr:to>
      <xdr:col>15</xdr:col>
      <xdr:colOff>50800</xdr:colOff>
      <xdr:row>74</xdr:row>
      <xdr:rowOff>21236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334726"/>
          <a:ext cx="889000" cy="37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48242</xdr:rowOff>
    </xdr:from>
    <xdr:to>
      <xdr:col>15</xdr:col>
      <xdr:colOff>101600</xdr:colOff>
      <xdr:row>75</xdr:row>
      <xdr:rowOff>149842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0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140969</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9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21236</xdr:rowOff>
    </xdr:from>
    <xdr:to>
      <xdr:col>10</xdr:col>
      <xdr:colOff>114300</xdr:colOff>
      <xdr:row>74</xdr:row>
      <xdr:rowOff>86959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08536"/>
          <a:ext cx="8890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136399</xdr:rowOff>
    </xdr:from>
    <xdr:to>
      <xdr:col>10</xdr:col>
      <xdr:colOff>165100</xdr:colOff>
      <xdr:row>78</xdr:row>
      <xdr:rowOff>66549</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338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57676</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430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52112</xdr:rowOff>
    </xdr:from>
    <xdr:to>
      <xdr:col>6</xdr:col>
      <xdr:colOff>38100</xdr:colOff>
      <xdr:row>78</xdr:row>
      <xdr:rowOff>153712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2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144839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133640</xdr:rowOff>
    </xdr:from>
    <xdr:to>
      <xdr:col>24</xdr:col>
      <xdr:colOff>114300</xdr:colOff>
      <xdr:row>71</xdr:row>
      <xdr:rowOff>63790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1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156517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1986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150671</xdr:rowOff>
    </xdr:from>
    <xdr:to>
      <xdr:col>20</xdr:col>
      <xdr:colOff>38100</xdr:colOff>
      <xdr:row>72</xdr:row>
      <xdr:rowOff>80821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32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97348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09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110976</xdr:rowOff>
    </xdr:from>
    <xdr:to>
      <xdr:col>15</xdr:col>
      <xdr:colOff>101600</xdr:colOff>
      <xdr:row>72</xdr:row>
      <xdr:rowOff>41126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28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57653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05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141886</xdr:rowOff>
    </xdr:from>
    <xdr:to>
      <xdr:col>10</xdr:col>
      <xdr:colOff>165100</xdr:colOff>
      <xdr:row>74</xdr:row>
      <xdr:rowOff>72036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5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88563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3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36159</xdr:rowOff>
    </xdr:from>
    <xdr:to>
      <xdr:col>6</xdr:col>
      <xdr:colOff>38100</xdr:colOff>
      <xdr:row>74</xdr:row>
      <xdr:rowOff>137759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72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154286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49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99124</xdr:rowOff>
    </xdr:from>
    <xdr:to>
      <xdr:col>24</xdr:col>
      <xdr:colOff>62865</xdr:colOff>
      <xdr:row>98</xdr:row>
      <xdr:rowOff>36182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29624"/>
          <a:ext cx="1270" cy="1308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40009</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4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36182</xdr:rowOff>
    </xdr:from>
    <xdr:to>
      <xdr:col>24</xdr:col>
      <xdr:colOff>152400</xdr:colOff>
      <xdr:row>98</xdr:row>
      <xdr:rowOff>36182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38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45801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30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99124</xdr:rowOff>
    </xdr:from>
    <xdr:to>
      <xdr:col>24</xdr:col>
      <xdr:colOff>152400</xdr:colOff>
      <xdr:row>90</xdr:row>
      <xdr:rowOff>99124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29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54299</xdr:rowOff>
    </xdr:from>
    <xdr:to>
      <xdr:col>24</xdr:col>
      <xdr:colOff>63500</xdr:colOff>
      <xdr:row>93</xdr:row>
      <xdr:rowOff>145148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999149"/>
          <a:ext cx="838200" cy="9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48658</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36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70231</xdr:rowOff>
    </xdr:from>
    <xdr:to>
      <xdr:col>24</xdr:col>
      <xdr:colOff>114300</xdr:colOff>
      <xdr:row>96</xdr:row>
      <xdr:rowOff>381</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137452</xdr:rowOff>
    </xdr:from>
    <xdr:to>
      <xdr:col>19</xdr:col>
      <xdr:colOff>177800</xdr:colOff>
      <xdr:row>93</xdr:row>
      <xdr:rowOff>145148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082302"/>
          <a:ext cx="8890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60534</xdr:rowOff>
    </xdr:from>
    <xdr:to>
      <xdr:col>20</xdr:col>
      <xdr:colOff>38100</xdr:colOff>
      <xdr:row>95</xdr:row>
      <xdr:rowOff>162134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153261</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46069</xdr:rowOff>
    </xdr:from>
    <xdr:to>
      <xdr:col>15</xdr:col>
      <xdr:colOff>50800</xdr:colOff>
      <xdr:row>93</xdr:row>
      <xdr:rowOff>137452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990919"/>
          <a:ext cx="889000" cy="9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56038</xdr:rowOff>
    </xdr:from>
    <xdr:to>
      <xdr:col>15</xdr:col>
      <xdr:colOff>101600</xdr:colOff>
      <xdr:row>95</xdr:row>
      <xdr:rowOff>157638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148765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46069</xdr:rowOff>
    </xdr:from>
    <xdr:to>
      <xdr:col>10</xdr:col>
      <xdr:colOff>114300</xdr:colOff>
      <xdr:row>94</xdr:row>
      <xdr:rowOff>125394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990919"/>
          <a:ext cx="889000" cy="25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10471</xdr:rowOff>
    </xdr:from>
    <xdr:to>
      <xdr:col>10</xdr:col>
      <xdr:colOff>165100</xdr:colOff>
      <xdr:row>96</xdr:row>
      <xdr:rowOff>112071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103198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72803</xdr:rowOff>
    </xdr:from>
    <xdr:to>
      <xdr:col>6</xdr:col>
      <xdr:colOff>38100</xdr:colOff>
      <xdr:row>97</xdr:row>
      <xdr:rowOff>2953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3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165530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2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3499</xdr:rowOff>
    </xdr:from>
    <xdr:to>
      <xdr:col>24</xdr:col>
      <xdr:colOff>114300</xdr:colOff>
      <xdr:row>93</xdr:row>
      <xdr:rowOff>105099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94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26376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79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94348</xdr:rowOff>
    </xdr:from>
    <xdr:to>
      <xdr:col>20</xdr:col>
      <xdr:colOff>38100</xdr:colOff>
      <xdr:row>94</xdr:row>
      <xdr:rowOff>24498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03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41025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81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86652</xdr:rowOff>
    </xdr:from>
    <xdr:to>
      <xdr:col>15</xdr:col>
      <xdr:colOff>101600</xdr:colOff>
      <xdr:row>94</xdr:row>
      <xdr:rowOff>16802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0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33329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80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166719</xdr:rowOff>
    </xdr:from>
    <xdr:to>
      <xdr:col>10</xdr:col>
      <xdr:colOff>165100</xdr:colOff>
      <xdr:row>93</xdr:row>
      <xdr:rowOff>96869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9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113396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71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74594</xdr:rowOff>
    </xdr:from>
    <xdr:to>
      <xdr:col>6</xdr:col>
      <xdr:colOff>38100</xdr:colOff>
      <xdr:row>95</xdr:row>
      <xdr:rowOff>4744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19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21271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96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166370</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38420"/>
          <a:ext cx="127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113047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166370</xdr:rowOff>
    </xdr:from>
    <xdr:to>
      <xdr:col>55</xdr:col>
      <xdr:colOff>88900</xdr:colOff>
      <xdr:row>29</xdr:row>
      <xdr:rowOff>166370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38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70248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2424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47371</xdr:rowOff>
    </xdr:from>
    <xdr:to>
      <xdr:col>55</xdr:col>
      <xdr:colOff>50800</xdr:colOff>
      <xdr:row>37</xdr:row>
      <xdr:rowOff>148971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39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115570</xdr:rowOff>
    </xdr:from>
    <xdr:to>
      <xdr:col>50</xdr:col>
      <xdr:colOff>165100</xdr:colOff>
      <xdr:row>37</xdr:row>
      <xdr:rowOff>45720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62247</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06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103378</xdr:rowOff>
    </xdr:from>
    <xdr:to>
      <xdr:col>46</xdr:col>
      <xdr:colOff>38100</xdr:colOff>
      <xdr:row>38</xdr:row>
      <xdr:rowOff>33528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4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50055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222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159385</xdr:rowOff>
    </xdr:from>
    <xdr:to>
      <xdr:col>41</xdr:col>
      <xdr:colOff>101600</xdr:colOff>
      <xdr:row>37</xdr:row>
      <xdr:rowOff>89535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106062</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106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66421</xdr:rowOff>
    </xdr:from>
    <xdr:to>
      <xdr:col>36</xdr:col>
      <xdr:colOff>165100</xdr:colOff>
      <xdr:row>37</xdr:row>
      <xdr:rowOff>168021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1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13098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185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126784</xdr:rowOff>
    </xdr:from>
    <xdr:to>
      <xdr:col>54</xdr:col>
      <xdr:colOff>189865</xdr:colOff>
      <xdr:row>58</xdr:row>
      <xdr:rowOff>77901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99284"/>
          <a:ext cx="1270" cy="1322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81728</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2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77901</xdr:rowOff>
    </xdr:from>
    <xdr:to>
      <xdr:col>55</xdr:col>
      <xdr:colOff>88900</xdr:colOff>
      <xdr:row>58</xdr:row>
      <xdr:rowOff>77901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2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73461</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7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76,678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126784</xdr:rowOff>
    </xdr:from>
    <xdr:to>
      <xdr:col>55</xdr:col>
      <xdr:colOff>88900</xdr:colOff>
      <xdr:row>50</xdr:row>
      <xdr:rowOff>126784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99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79159</xdr:rowOff>
    </xdr:from>
    <xdr:to>
      <xdr:col>55</xdr:col>
      <xdr:colOff>0</xdr:colOff>
      <xdr:row>55</xdr:row>
      <xdr:rowOff>86893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508909"/>
          <a:ext cx="8382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96740</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526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118313</xdr:rowOff>
    </xdr:from>
    <xdr:to>
      <xdr:col>55</xdr:col>
      <xdr:colOff>50800</xdr:colOff>
      <xdr:row>56</xdr:row>
      <xdr:rowOff>48463</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548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62891</xdr:rowOff>
    </xdr:from>
    <xdr:to>
      <xdr:col>50</xdr:col>
      <xdr:colOff>114300</xdr:colOff>
      <xdr:row>55</xdr:row>
      <xdr:rowOff>79159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492641"/>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128943</xdr:rowOff>
    </xdr:from>
    <xdr:to>
      <xdr:col>50</xdr:col>
      <xdr:colOff>165100</xdr:colOff>
      <xdr:row>56</xdr:row>
      <xdr:rowOff>59093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5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50220</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5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62891</xdr:rowOff>
    </xdr:from>
    <xdr:to>
      <xdr:col>45</xdr:col>
      <xdr:colOff>177800</xdr:colOff>
      <xdr:row>55</xdr:row>
      <xdr:rowOff>95085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492641"/>
          <a:ext cx="88900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158794</xdr:rowOff>
    </xdr:from>
    <xdr:to>
      <xdr:col>46</xdr:col>
      <xdr:colOff>38100</xdr:colOff>
      <xdr:row>56</xdr:row>
      <xdr:rowOff>88944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58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80071</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8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95085</xdr:rowOff>
    </xdr:from>
    <xdr:to>
      <xdr:col>41</xdr:col>
      <xdr:colOff>50800</xdr:colOff>
      <xdr:row>55</xdr:row>
      <xdr:rowOff>95904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524835"/>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46057</xdr:rowOff>
    </xdr:from>
    <xdr:to>
      <xdr:col>41</xdr:col>
      <xdr:colOff>101600</xdr:colOff>
      <xdr:row>56</xdr:row>
      <xdr:rowOff>147657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64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138784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73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63735</xdr:rowOff>
    </xdr:from>
    <xdr:to>
      <xdr:col>36</xdr:col>
      <xdr:colOff>165100</xdr:colOff>
      <xdr:row>56</xdr:row>
      <xdr:rowOff>165335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66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156462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75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36093</xdr:rowOff>
    </xdr:from>
    <xdr:to>
      <xdr:col>55</xdr:col>
      <xdr:colOff>50800</xdr:colOff>
      <xdr:row>55</xdr:row>
      <xdr:rowOff>137693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46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58970</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31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28359</xdr:rowOff>
    </xdr:from>
    <xdr:to>
      <xdr:col>50</xdr:col>
      <xdr:colOff>165100</xdr:colOff>
      <xdr:row>55</xdr:row>
      <xdr:rowOff>129959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45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146486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23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12091</xdr:rowOff>
    </xdr:from>
    <xdr:to>
      <xdr:col>46</xdr:col>
      <xdr:colOff>38100</xdr:colOff>
      <xdr:row>55</xdr:row>
      <xdr:rowOff>113691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44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130218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21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44285</xdr:rowOff>
    </xdr:from>
    <xdr:to>
      <xdr:col>41</xdr:col>
      <xdr:colOff>101600</xdr:colOff>
      <xdr:row>55</xdr:row>
      <xdr:rowOff>145885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47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162412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24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45104</xdr:rowOff>
    </xdr:from>
    <xdr:to>
      <xdr:col>36</xdr:col>
      <xdr:colOff>165100</xdr:colOff>
      <xdr:row>55</xdr:row>
      <xdr:rowOff>146704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47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163231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2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104071</xdr:rowOff>
    </xdr:from>
    <xdr:to>
      <xdr:col>54</xdr:col>
      <xdr:colOff>189865</xdr:colOff>
      <xdr:row>79</xdr:row>
      <xdr:rowOff>3062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05571"/>
          <a:ext cx="1270" cy="1442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6889</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3062</xdr:rowOff>
    </xdr:from>
    <xdr:to>
      <xdr:col>55</xdr:col>
      <xdr:colOff>88900</xdr:colOff>
      <xdr:row>79</xdr:row>
      <xdr:rowOff>3062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47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50748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88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104071</xdr:rowOff>
    </xdr:from>
    <xdr:to>
      <xdr:col>55</xdr:col>
      <xdr:colOff>88900</xdr:colOff>
      <xdr:row>70</xdr:row>
      <xdr:rowOff>104071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0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120171</xdr:rowOff>
    </xdr:from>
    <xdr:to>
      <xdr:col>55</xdr:col>
      <xdr:colOff>0</xdr:colOff>
      <xdr:row>73</xdr:row>
      <xdr:rowOff>102014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464571"/>
          <a:ext cx="838200" cy="1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34180</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892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55753</xdr:rowOff>
    </xdr:from>
    <xdr:to>
      <xdr:col>55</xdr:col>
      <xdr:colOff>50800</xdr:colOff>
      <xdr:row>75</xdr:row>
      <xdr:rowOff>157353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291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102014</xdr:rowOff>
    </xdr:from>
    <xdr:to>
      <xdr:col>50</xdr:col>
      <xdr:colOff>114300</xdr:colOff>
      <xdr:row>75</xdr:row>
      <xdr:rowOff>11226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617864"/>
          <a:ext cx="889000" cy="25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123158</xdr:rowOff>
    </xdr:from>
    <xdr:to>
      <xdr:col>50</xdr:col>
      <xdr:colOff>165100</xdr:colOff>
      <xdr:row>75</xdr:row>
      <xdr:rowOff>53308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281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44435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9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56131</xdr:rowOff>
    </xdr:from>
    <xdr:to>
      <xdr:col>45</xdr:col>
      <xdr:colOff>177800</xdr:colOff>
      <xdr:row>75</xdr:row>
      <xdr:rowOff>11226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571981"/>
          <a:ext cx="889000" cy="29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105327</xdr:rowOff>
    </xdr:from>
    <xdr:to>
      <xdr:col>46</xdr:col>
      <xdr:colOff>38100</xdr:colOff>
      <xdr:row>75</xdr:row>
      <xdr:rowOff>35477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79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52004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56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56131</xdr:rowOff>
    </xdr:from>
    <xdr:to>
      <xdr:col>41</xdr:col>
      <xdr:colOff>50800</xdr:colOff>
      <xdr:row>75</xdr:row>
      <xdr:rowOff>25661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571981"/>
          <a:ext cx="889000" cy="31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11731</xdr:rowOff>
    </xdr:from>
    <xdr:to>
      <xdr:col>41</xdr:col>
      <xdr:colOff>101600</xdr:colOff>
      <xdr:row>75</xdr:row>
      <xdr:rowOff>113331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28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104458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6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146050</xdr:rowOff>
    </xdr:from>
    <xdr:to>
      <xdr:col>36</xdr:col>
      <xdr:colOff>165100</xdr:colOff>
      <xdr:row>77</xdr:row>
      <xdr:rowOff>76200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67327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6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69371</xdr:rowOff>
    </xdr:from>
    <xdr:to>
      <xdr:col>55</xdr:col>
      <xdr:colOff>50800</xdr:colOff>
      <xdr:row>72</xdr:row>
      <xdr:rowOff>170971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41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92248</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26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51214</xdr:rowOff>
    </xdr:from>
    <xdr:to>
      <xdr:col>50</xdr:col>
      <xdr:colOff>165100</xdr:colOff>
      <xdr:row>73</xdr:row>
      <xdr:rowOff>152814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56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169341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34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131876</xdr:rowOff>
    </xdr:from>
    <xdr:to>
      <xdr:col>46</xdr:col>
      <xdr:colOff>38100</xdr:colOff>
      <xdr:row>75</xdr:row>
      <xdr:rowOff>62026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1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53153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91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5331</xdr:rowOff>
    </xdr:from>
    <xdr:to>
      <xdr:col>41</xdr:col>
      <xdr:colOff>101600</xdr:colOff>
      <xdr:row>73</xdr:row>
      <xdr:rowOff>106931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52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123458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29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146311</xdr:rowOff>
    </xdr:from>
    <xdr:to>
      <xdr:col>36</xdr:col>
      <xdr:colOff>165100</xdr:colOff>
      <xdr:row>75</xdr:row>
      <xdr:rowOff>76461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3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92988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08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140539</xdr:rowOff>
    </xdr:from>
    <xdr:to>
      <xdr:col>54</xdr:col>
      <xdr:colOff>189865</xdr:colOff>
      <xdr:row>99</xdr:row>
      <xdr:rowOff>49385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399589"/>
          <a:ext cx="1270" cy="1623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53212</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702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49385</xdr:rowOff>
    </xdr:from>
    <xdr:to>
      <xdr:col>55</xdr:col>
      <xdr:colOff>88900</xdr:colOff>
      <xdr:row>99</xdr:row>
      <xdr:rowOff>49385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7022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87216</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17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140539</xdr:rowOff>
    </xdr:from>
    <xdr:to>
      <xdr:col>55</xdr:col>
      <xdr:colOff>88900</xdr:colOff>
      <xdr:row>89</xdr:row>
      <xdr:rowOff>140539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399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159513</xdr:rowOff>
    </xdr:from>
    <xdr:to>
      <xdr:col>55</xdr:col>
      <xdr:colOff>0</xdr:colOff>
      <xdr:row>96</xdr:row>
      <xdr:rowOff>85731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275813"/>
          <a:ext cx="838200" cy="26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27291</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143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4414</xdr:rowOff>
    </xdr:from>
    <xdr:to>
      <xdr:col>55</xdr:col>
      <xdr:colOff>50800</xdr:colOff>
      <xdr:row>95</xdr:row>
      <xdr:rowOff>106014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29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154121</xdr:rowOff>
    </xdr:from>
    <xdr:to>
      <xdr:col>50</xdr:col>
      <xdr:colOff>114300</xdr:colOff>
      <xdr:row>94</xdr:row>
      <xdr:rowOff>159513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270421"/>
          <a:ext cx="889000" cy="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1975</xdr:rowOff>
    </xdr:from>
    <xdr:to>
      <xdr:col>50</xdr:col>
      <xdr:colOff>165100</xdr:colOff>
      <xdr:row>95</xdr:row>
      <xdr:rowOff>103575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2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94702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38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154121</xdr:rowOff>
    </xdr:from>
    <xdr:to>
      <xdr:col>45</xdr:col>
      <xdr:colOff>177800</xdr:colOff>
      <xdr:row>95</xdr:row>
      <xdr:rowOff>75825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270421"/>
          <a:ext cx="889000" cy="9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140240</xdr:rowOff>
    </xdr:from>
    <xdr:to>
      <xdr:col>46</xdr:col>
      <xdr:colOff>38100</xdr:colOff>
      <xdr:row>95</xdr:row>
      <xdr:rowOff>70390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25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61517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4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75825</xdr:rowOff>
    </xdr:from>
    <xdr:to>
      <xdr:col>41</xdr:col>
      <xdr:colOff>50800</xdr:colOff>
      <xdr:row>95</xdr:row>
      <xdr:rowOff>170999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363575"/>
          <a:ext cx="889000" cy="9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84271</xdr:rowOff>
    </xdr:from>
    <xdr:to>
      <xdr:col>41</xdr:col>
      <xdr:colOff>101600</xdr:colOff>
      <xdr:row>96</xdr:row>
      <xdr:rowOff>14421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5548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46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140240</xdr:rowOff>
    </xdr:from>
    <xdr:to>
      <xdr:col>36</xdr:col>
      <xdr:colOff>165100</xdr:colOff>
      <xdr:row>96</xdr:row>
      <xdr:rowOff>70390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4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61517</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5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34931</xdr:rowOff>
    </xdr:from>
    <xdr:to>
      <xdr:col>55</xdr:col>
      <xdr:colOff>50800</xdr:colOff>
      <xdr:row>96</xdr:row>
      <xdr:rowOff>136531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9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13358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7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108713</xdr:rowOff>
    </xdr:from>
    <xdr:to>
      <xdr:col>50</xdr:col>
      <xdr:colOff>165100</xdr:colOff>
      <xdr:row>95</xdr:row>
      <xdr:rowOff>38863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2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55390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00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103321</xdr:rowOff>
    </xdr:from>
    <xdr:to>
      <xdr:col>46</xdr:col>
      <xdr:colOff>38100</xdr:colOff>
      <xdr:row>95</xdr:row>
      <xdr:rowOff>33471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1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49998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99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25025</xdr:rowOff>
    </xdr:from>
    <xdr:to>
      <xdr:col>41</xdr:col>
      <xdr:colOff>101600</xdr:colOff>
      <xdr:row>95</xdr:row>
      <xdr:rowOff>126625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143152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08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120199</xdr:rowOff>
    </xdr:from>
    <xdr:to>
      <xdr:col>36</xdr:col>
      <xdr:colOff>165100</xdr:colOff>
      <xdr:row>96</xdr:row>
      <xdr:rowOff>50349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0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66876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8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49746</xdr:rowOff>
    </xdr:from>
    <xdr:to>
      <xdr:col>85</xdr:col>
      <xdr:colOff>126364</xdr:colOff>
      <xdr:row>39</xdr:row>
      <xdr:rowOff>45936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93246"/>
          <a:ext cx="1269"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49763</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45936</xdr:rowOff>
    </xdr:from>
    <xdr:to>
      <xdr:col>86</xdr:col>
      <xdr:colOff>25400</xdr:colOff>
      <xdr:row>39</xdr:row>
      <xdr:rowOff>45936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2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167873</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6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50,361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49746</xdr:rowOff>
    </xdr:from>
    <xdr:to>
      <xdr:col>86</xdr:col>
      <xdr:colOff>25400</xdr:colOff>
      <xdr:row>30</xdr:row>
      <xdr:rowOff>49746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149454</xdr:rowOff>
    </xdr:from>
    <xdr:to>
      <xdr:col>85</xdr:col>
      <xdr:colOff>127000</xdr:colOff>
      <xdr:row>35</xdr:row>
      <xdr:rowOff>153188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150204"/>
          <a:ext cx="8382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69080</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241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90653</xdr:rowOff>
    </xdr:from>
    <xdr:to>
      <xdr:col>85</xdr:col>
      <xdr:colOff>177800</xdr:colOff>
      <xdr:row>37</xdr:row>
      <xdr:rowOff>20803</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109258</xdr:rowOff>
    </xdr:from>
    <xdr:to>
      <xdr:col>81</xdr:col>
      <xdr:colOff>50800</xdr:colOff>
      <xdr:row>35</xdr:row>
      <xdr:rowOff>153188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110008"/>
          <a:ext cx="889000" cy="4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144259</xdr:rowOff>
    </xdr:from>
    <xdr:to>
      <xdr:col>81</xdr:col>
      <xdr:colOff>101600</xdr:colOff>
      <xdr:row>37</xdr:row>
      <xdr:rowOff>74409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65536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109258</xdr:rowOff>
    </xdr:from>
    <xdr:to>
      <xdr:col>76</xdr:col>
      <xdr:colOff>114300</xdr:colOff>
      <xdr:row>35</xdr:row>
      <xdr:rowOff>153644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110008"/>
          <a:ext cx="8890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103873</xdr:rowOff>
    </xdr:from>
    <xdr:to>
      <xdr:col>76</xdr:col>
      <xdr:colOff>165100</xdr:colOff>
      <xdr:row>37</xdr:row>
      <xdr:rowOff>34023</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25150</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14427</xdr:rowOff>
    </xdr:from>
    <xdr:to>
      <xdr:col>71</xdr:col>
      <xdr:colOff>177800</xdr:colOff>
      <xdr:row>35</xdr:row>
      <xdr:rowOff>153644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015177"/>
          <a:ext cx="889000" cy="13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82918</xdr:rowOff>
    </xdr:from>
    <xdr:to>
      <xdr:col>72</xdr:col>
      <xdr:colOff>38100</xdr:colOff>
      <xdr:row>37</xdr:row>
      <xdr:rowOff>13068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4195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153060</xdr:rowOff>
    </xdr:from>
    <xdr:to>
      <xdr:col>67</xdr:col>
      <xdr:colOff>101600</xdr:colOff>
      <xdr:row>37</xdr:row>
      <xdr:rowOff>83210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74337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41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98654</xdr:rowOff>
    </xdr:from>
    <xdr:to>
      <xdr:col>85</xdr:col>
      <xdr:colOff>177800</xdr:colOff>
      <xdr:row>36</xdr:row>
      <xdr:rowOff>28804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09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121531</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95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102388</xdr:rowOff>
    </xdr:from>
    <xdr:to>
      <xdr:col>81</xdr:col>
      <xdr:colOff>101600</xdr:colOff>
      <xdr:row>36</xdr:row>
      <xdr:rowOff>32538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0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49065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87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58458</xdr:rowOff>
    </xdr:from>
    <xdr:to>
      <xdr:col>76</xdr:col>
      <xdr:colOff>165100</xdr:colOff>
      <xdr:row>35</xdr:row>
      <xdr:rowOff>160058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05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5135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83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102844</xdr:rowOff>
    </xdr:from>
    <xdr:to>
      <xdr:col>72</xdr:col>
      <xdr:colOff>38100</xdr:colOff>
      <xdr:row>36</xdr:row>
      <xdr:rowOff>32994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10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49521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87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135077</xdr:rowOff>
    </xdr:from>
    <xdr:to>
      <xdr:col>67</xdr:col>
      <xdr:colOff>101600</xdr:colOff>
      <xdr:row>35</xdr:row>
      <xdr:rowOff>65227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96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81754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73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142195</xdr:rowOff>
    </xdr:from>
    <xdr:to>
      <xdr:col>85</xdr:col>
      <xdr:colOff>126364</xdr:colOff>
      <xdr:row>59</xdr:row>
      <xdr:rowOff>97390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543245"/>
          <a:ext cx="1269" cy="16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101217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21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97390</xdr:rowOff>
    </xdr:from>
    <xdr:to>
      <xdr:col>86</xdr:col>
      <xdr:colOff>25400</xdr:colOff>
      <xdr:row>59</xdr:row>
      <xdr:rowOff>97390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21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88872</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318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124,869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142195</xdr:rowOff>
    </xdr:from>
    <xdr:to>
      <xdr:col>86</xdr:col>
      <xdr:colOff>25400</xdr:colOff>
      <xdr:row>49</xdr:row>
      <xdr:rowOff>142195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543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97104</xdr:rowOff>
    </xdr:from>
    <xdr:to>
      <xdr:col>85</xdr:col>
      <xdr:colOff>127000</xdr:colOff>
      <xdr:row>56</xdr:row>
      <xdr:rowOff>129908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183954"/>
          <a:ext cx="838200" cy="54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97165</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74288</xdr:rowOff>
    </xdr:from>
    <xdr:to>
      <xdr:col>85</xdr:col>
      <xdr:colOff>177800</xdr:colOff>
      <xdr:row>57</xdr:row>
      <xdr:rowOff>4438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97104</xdr:rowOff>
    </xdr:from>
    <xdr:to>
      <xdr:col>81</xdr:col>
      <xdr:colOff>50800</xdr:colOff>
      <xdr:row>56</xdr:row>
      <xdr:rowOff>170104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183954"/>
          <a:ext cx="889000" cy="58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142525</xdr:rowOff>
    </xdr:from>
    <xdr:to>
      <xdr:col>81</xdr:col>
      <xdr:colOff>101600</xdr:colOff>
      <xdr:row>57</xdr:row>
      <xdr:rowOff>72675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4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63802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83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170104</xdr:rowOff>
    </xdr:from>
    <xdr:to>
      <xdr:col>76</xdr:col>
      <xdr:colOff>114300</xdr:colOff>
      <xdr:row>57</xdr:row>
      <xdr:rowOff>38735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771304"/>
          <a:ext cx="88900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31426</xdr:rowOff>
    </xdr:from>
    <xdr:to>
      <xdr:col>76</xdr:col>
      <xdr:colOff>165100</xdr:colOff>
      <xdr:row>57</xdr:row>
      <xdr:rowOff>133026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80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124153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89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38735</xdr:rowOff>
    </xdr:from>
    <xdr:to>
      <xdr:col>71</xdr:col>
      <xdr:colOff>177800</xdr:colOff>
      <xdr:row>57</xdr:row>
      <xdr:rowOff>151587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11385"/>
          <a:ext cx="889000" cy="1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4413</xdr:rowOff>
    </xdr:from>
    <xdr:to>
      <xdr:col>72</xdr:col>
      <xdr:colOff>38100</xdr:colOff>
      <xdr:row>57</xdr:row>
      <xdr:rowOff>106013</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97140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6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79718</xdr:rowOff>
    </xdr:from>
    <xdr:to>
      <xdr:col>67</xdr:col>
      <xdr:colOff>101600</xdr:colOff>
      <xdr:row>58</xdr:row>
      <xdr:rowOff>9868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26395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2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79108</xdr:rowOff>
    </xdr:from>
    <xdr:to>
      <xdr:col>85</xdr:col>
      <xdr:colOff>177800</xdr:colOff>
      <xdr:row>57</xdr:row>
      <xdr:rowOff>9258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8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57535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5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46304</xdr:rowOff>
    </xdr:from>
    <xdr:to>
      <xdr:col>81</xdr:col>
      <xdr:colOff>101600</xdr:colOff>
      <xdr:row>53</xdr:row>
      <xdr:rowOff>147904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13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164431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890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119304</xdr:rowOff>
    </xdr:from>
    <xdr:to>
      <xdr:col>76</xdr:col>
      <xdr:colOff>165100</xdr:colOff>
      <xdr:row>57</xdr:row>
      <xdr:rowOff>49454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2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65981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49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159385</xdr:rowOff>
    </xdr:from>
    <xdr:to>
      <xdr:col>72</xdr:col>
      <xdr:colOff>38100</xdr:colOff>
      <xdr:row>57</xdr:row>
      <xdr:rowOff>89535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6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106062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53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100787</xdr:rowOff>
    </xdr:from>
    <xdr:to>
      <xdr:col>67</xdr:col>
      <xdr:colOff>101600</xdr:colOff>
      <xdr:row>58</xdr:row>
      <xdr:rowOff>30937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7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22064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6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71710</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44660"/>
          <a:ext cx="1269" cy="1344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18387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01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71710</xdr:rowOff>
    </xdr:from>
    <xdr:to>
      <xdr:col>86</xdr:col>
      <xdr:colOff>25400</xdr:colOff>
      <xdr:row>71</xdr:row>
      <xdr:rowOff>71710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44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143587</xdr:rowOff>
    </xdr:from>
    <xdr:to>
      <xdr:col>85</xdr:col>
      <xdr:colOff>127000</xdr:colOff>
      <xdr:row>78</xdr:row>
      <xdr:rowOff>29229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345237"/>
          <a:ext cx="838200" cy="5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34047</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40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55620</xdr:rowOff>
    </xdr:from>
    <xdr:to>
      <xdr:col>85</xdr:col>
      <xdr:colOff>177800</xdr:colOff>
      <xdr:row>78</xdr:row>
      <xdr:rowOff>157220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60509</xdr:rowOff>
    </xdr:from>
    <xdr:to>
      <xdr:col>81</xdr:col>
      <xdr:colOff>50800</xdr:colOff>
      <xdr:row>77</xdr:row>
      <xdr:rowOff>143587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262159"/>
          <a:ext cx="889000" cy="8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27617</xdr:rowOff>
    </xdr:from>
    <xdr:to>
      <xdr:col>81</xdr:col>
      <xdr:colOff>101600</xdr:colOff>
      <xdr:row>78</xdr:row>
      <xdr:rowOff>129217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120344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4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60509</xdr:rowOff>
    </xdr:from>
    <xdr:to>
      <xdr:col>76</xdr:col>
      <xdr:colOff>114300</xdr:colOff>
      <xdr:row>78</xdr:row>
      <xdr:rowOff>75388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262159"/>
          <a:ext cx="889000" cy="18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146602</xdr:rowOff>
    </xdr:from>
    <xdr:to>
      <xdr:col>76</xdr:col>
      <xdr:colOff>165100</xdr:colOff>
      <xdr:row>78</xdr:row>
      <xdr:rowOff>76752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34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67879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4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75388</xdr:rowOff>
    </xdr:from>
    <xdr:to>
      <xdr:col>71</xdr:col>
      <xdr:colOff>177800</xdr:colOff>
      <xdr:row>78</xdr:row>
      <xdr:rowOff>105887</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448488"/>
          <a:ext cx="889000" cy="3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16681</xdr:rowOff>
    </xdr:from>
    <xdr:to>
      <xdr:col>72</xdr:col>
      <xdr:colOff>38100</xdr:colOff>
      <xdr:row>78</xdr:row>
      <xdr:rowOff>118281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38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134808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16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17290</xdr:rowOff>
    </xdr:from>
    <xdr:to>
      <xdr:col>67</xdr:col>
      <xdr:colOff>101600</xdr:colOff>
      <xdr:row>78</xdr:row>
      <xdr:rowOff>118890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39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135417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16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149879</xdr:rowOff>
    </xdr:from>
    <xdr:to>
      <xdr:col>85</xdr:col>
      <xdr:colOff>177800</xdr:colOff>
      <xdr:row>78</xdr:row>
      <xdr:rowOff>80029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35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1306</xdr:rowOff>
    </xdr:from>
    <xdr:ext cx="469744"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2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92787</xdr:rowOff>
    </xdr:from>
    <xdr:to>
      <xdr:col>81</xdr:col>
      <xdr:colOff>101600</xdr:colOff>
      <xdr:row>78</xdr:row>
      <xdr:rowOff>22937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2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39464</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14111" y="1306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9709</xdr:rowOff>
    </xdr:from>
    <xdr:to>
      <xdr:col>76</xdr:col>
      <xdr:colOff>165100</xdr:colOff>
      <xdr:row>77</xdr:row>
      <xdr:rowOff>111309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21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127836</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25111" y="1298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24588</xdr:rowOff>
    </xdr:from>
    <xdr:to>
      <xdr:col>72</xdr:col>
      <xdr:colOff>38100</xdr:colOff>
      <xdr:row>78</xdr:row>
      <xdr:rowOff>126188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39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117315</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68428" y="1349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55087</xdr:rowOff>
    </xdr:from>
    <xdr:to>
      <xdr:col>67</xdr:col>
      <xdr:colOff>101600</xdr:colOff>
      <xdr:row>78</xdr:row>
      <xdr:rowOff>156687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2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147814</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52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467</xdr:rowOff>
    </xdr:from>
    <xdr:to>
      <xdr:col>85</xdr:col>
      <xdr:colOff>126364</xdr:colOff>
      <xdr:row>98</xdr:row>
      <xdr:rowOff>131339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0967"/>
          <a:ext cx="1269" cy="1502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135166</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3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131339</xdr:rowOff>
    </xdr:from>
    <xdr:to>
      <xdr:col>86</xdr:col>
      <xdr:colOff>25400</xdr:colOff>
      <xdr:row>98</xdr:row>
      <xdr:rowOff>131339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933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118594</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467</xdr:rowOff>
    </xdr:from>
    <xdr:to>
      <xdr:col>86</xdr:col>
      <xdr:colOff>25400</xdr:colOff>
      <xdr:row>90</xdr:row>
      <xdr:rowOff>467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91123</xdr:rowOff>
    </xdr:from>
    <xdr:to>
      <xdr:col>85</xdr:col>
      <xdr:colOff>127000</xdr:colOff>
      <xdr:row>92</xdr:row>
      <xdr:rowOff>110243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5864523"/>
          <a:ext cx="838200" cy="1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166344</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826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16467</xdr:rowOff>
    </xdr:from>
    <xdr:to>
      <xdr:col>85</xdr:col>
      <xdr:colOff>177800</xdr:colOff>
      <xdr:row>95</xdr:row>
      <xdr:rowOff>118067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91123</xdr:rowOff>
    </xdr:from>
    <xdr:to>
      <xdr:col>81</xdr:col>
      <xdr:colOff>50800</xdr:colOff>
      <xdr:row>92</xdr:row>
      <xdr:rowOff>111565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5864523"/>
          <a:ext cx="889000" cy="2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34804</xdr:rowOff>
    </xdr:from>
    <xdr:to>
      <xdr:col>81</xdr:col>
      <xdr:colOff>101600</xdr:colOff>
      <xdr:row>95</xdr:row>
      <xdr:rowOff>136404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127531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111565</xdr:rowOff>
    </xdr:from>
    <xdr:to>
      <xdr:col>76</xdr:col>
      <xdr:colOff>114300</xdr:colOff>
      <xdr:row>92</xdr:row>
      <xdr:rowOff>139112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884965"/>
          <a:ext cx="889000" cy="2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34705</xdr:rowOff>
    </xdr:from>
    <xdr:to>
      <xdr:col>76</xdr:col>
      <xdr:colOff>165100</xdr:colOff>
      <xdr:row>95</xdr:row>
      <xdr:rowOff>136305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127432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139112</xdr:rowOff>
    </xdr:from>
    <xdr:to>
      <xdr:col>71</xdr:col>
      <xdr:colOff>177800</xdr:colOff>
      <xdr:row>92</xdr:row>
      <xdr:rowOff>146852</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5912512"/>
          <a:ext cx="889000" cy="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164729</xdr:rowOff>
    </xdr:from>
    <xdr:to>
      <xdr:col>72</xdr:col>
      <xdr:colOff>38100</xdr:colOff>
      <xdr:row>96</xdr:row>
      <xdr:rowOff>94879</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86006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169613</xdr:rowOff>
    </xdr:from>
    <xdr:to>
      <xdr:col>67</xdr:col>
      <xdr:colOff>101600</xdr:colOff>
      <xdr:row>96</xdr:row>
      <xdr:rowOff>99763</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5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90890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5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59443</xdr:rowOff>
    </xdr:from>
    <xdr:to>
      <xdr:col>85</xdr:col>
      <xdr:colOff>177800</xdr:colOff>
      <xdr:row>92</xdr:row>
      <xdr:rowOff>161043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83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82320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68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40323</xdr:rowOff>
    </xdr:from>
    <xdr:to>
      <xdr:col>81</xdr:col>
      <xdr:colOff>101600</xdr:colOff>
      <xdr:row>92</xdr:row>
      <xdr:rowOff>141923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8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158450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58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60765</xdr:rowOff>
    </xdr:from>
    <xdr:to>
      <xdr:col>76</xdr:col>
      <xdr:colOff>165100</xdr:colOff>
      <xdr:row>92</xdr:row>
      <xdr:rowOff>162365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83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7442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60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88312</xdr:rowOff>
    </xdr:from>
    <xdr:to>
      <xdr:col>72</xdr:col>
      <xdr:colOff>38100</xdr:colOff>
      <xdr:row>93</xdr:row>
      <xdr:rowOff>18462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86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34989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63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96052</xdr:rowOff>
    </xdr:from>
    <xdr:to>
      <xdr:col>67</xdr:col>
      <xdr:colOff>101600</xdr:colOff>
      <xdr:row>93</xdr:row>
      <xdr:rowOff>26202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86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42729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64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132442</xdr:rowOff>
    </xdr:from>
    <xdr:to>
      <xdr:col>116</xdr:col>
      <xdr:colOff>62864</xdr:colOff>
      <xdr:row>38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75942"/>
          <a:ext cx="1269" cy="1264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54538</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569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79119</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05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22,127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132442</xdr:rowOff>
    </xdr:from>
    <xdr:to>
      <xdr:col>116</xdr:col>
      <xdr:colOff>152400</xdr:colOff>
      <xdr:row>30</xdr:row>
      <xdr:rowOff>132442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143438</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3156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120561</xdr:rowOff>
    </xdr:from>
    <xdr:to>
      <xdr:col>116</xdr:col>
      <xdr:colOff>114300</xdr:colOff>
      <xdr:row>38</xdr:row>
      <xdr:rowOff>50712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4642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116446</xdr:rowOff>
    </xdr:from>
    <xdr:to>
      <xdr:col>112</xdr:col>
      <xdr:colOff>38100</xdr:colOff>
      <xdr:row>38</xdr:row>
      <xdr:rowOff>46596</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63123</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235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118847</xdr:rowOff>
    </xdr:from>
    <xdr:to>
      <xdr:col>107</xdr:col>
      <xdr:colOff>101600</xdr:colOff>
      <xdr:row>38</xdr:row>
      <xdr:rowOff>48997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6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65524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237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134220</xdr:rowOff>
    </xdr:from>
    <xdr:to>
      <xdr:col>102</xdr:col>
      <xdr:colOff>165100</xdr:colOff>
      <xdr:row>38</xdr:row>
      <xdr:rowOff>64370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47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80897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253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137535</xdr:rowOff>
    </xdr:from>
    <xdr:to>
      <xdr:col>98</xdr:col>
      <xdr:colOff>38100</xdr:colOff>
      <xdr:row>38</xdr:row>
      <xdr:rowOff>67684</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4811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84212</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25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98988</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442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249,260</a:t>
          </a:r>
          <a:r>
            <a:rPr kumimoji="1" lang="ja-JP" altLang="en-US" sz="1300">
              <a:latin typeface="ＭＳ Ｐゴシック" panose="020B0600070205080204" pitchFamily="50" charset="-128"/>
              <a:ea typeface="ＭＳ Ｐゴシック" panose="020B0600070205080204" pitchFamily="50" charset="-128"/>
            </a:rPr>
            <a:t>円となり、構成項目の中で最も高くなっている。新型コロナウイルス感染症関連及び物価高騰対策関連の住民税非課税等世帯や子育て世帯への支援給付金に係る事業費が要因で、前年度より</a:t>
          </a:r>
          <a:r>
            <a:rPr kumimoji="1" lang="en-US" altLang="ja-JP" sz="1300">
              <a:latin typeface="ＭＳ Ｐゴシック" panose="020B0600070205080204" pitchFamily="50" charset="-128"/>
              <a:ea typeface="ＭＳ Ｐゴシック" panose="020B0600070205080204" pitchFamily="50" charset="-128"/>
            </a:rPr>
            <a:t>11,543</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62,514</a:t>
          </a:r>
          <a:r>
            <a:rPr kumimoji="1" lang="ja-JP" altLang="en-US" sz="1300">
              <a:latin typeface="ＭＳ Ｐゴシック" panose="020B0600070205080204" pitchFamily="50" charset="-128"/>
              <a:ea typeface="ＭＳ Ｐゴシック" panose="020B0600070205080204" pitchFamily="50" charset="-128"/>
            </a:rPr>
            <a:t>円となり、スポーツ拠点施設整備事業や本渡学校給食センター建設事業に係る事業費の減少が要因で、前年度より</a:t>
          </a:r>
          <a:r>
            <a:rPr kumimoji="1" lang="en-US" altLang="ja-JP" sz="1300">
              <a:latin typeface="ＭＳ Ｐゴシック" panose="020B0600070205080204" pitchFamily="50" charset="-128"/>
              <a:ea typeface="ＭＳ Ｐゴシック" panose="020B0600070205080204" pitchFamily="50" charset="-128"/>
            </a:rPr>
            <a:t>28,722</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44,833</a:t>
          </a:r>
          <a:r>
            <a:rPr kumimoji="1" lang="ja-JP" altLang="en-US" sz="1300">
              <a:latin typeface="ＭＳ Ｐゴシック" panose="020B0600070205080204" pitchFamily="50" charset="-128"/>
              <a:ea typeface="ＭＳ Ｐゴシック" panose="020B0600070205080204" pitchFamily="50" charset="-128"/>
            </a:rPr>
            <a:t>円となり、熊本天草幹線道路連絡街路整備事業に係る事業費の減少が要因で、前年度より</a:t>
          </a:r>
          <a:r>
            <a:rPr kumimoji="1" lang="en-US" altLang="ja-JP" sz="1300">
              <a:latin typeface="ＭＳ Ｐゴシック" panose="020B0600070205080204" pitchFamily="50" charset="-128"/>
              <a:ea typeface="ＭＳ Ｐゴシック" panose="020B0600070205080204" pitchFamily="50" charset="-128"/>
            </a:rPr>
            <a:t>14,127</a:t>
          </a:r>
          <a:r>
            <a:rPr kumimoji="1" lang="ja-JP" altLang="en-US" sz="1300">
              <a:latin typeface="ＭＳ Ｐゴシック" panose="020B0600070205080204" pitchFamily="50" charset="-128"/>
              <a:ea typeface="ＭＳ Ｐゴシック" panose="020B0600070205080204" pitchFamily="50" charset="-128"/>
            </a:rPr>
            <a:t>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災害復旧費は、住民一人当たり</a:t>
          </a:r>
          <a:r>
            <a:rPr kumimoji="1" lang="en-US" altLang="ja-JP" sz="1300">
              <a:latin typeface="ＭＳ Ｐゴシック" panose="020B0600070205080204" pitchFamily="50" charset="-128"/>
              <a:ea typeface="ＭＳ Ｐゴシック" panose="020B0600070205080204" pitchFamily="50" charset="-128"/>
            </a:rPr>
            <a:t>9,799</a:t>
          </a:r>
          <a:r>
            <a:rPr kumimoji="1" lang="ja-JP" altLang="en-US" sz="1300">
              <a:latin typeface="ＭＳ Ｐゴシック" panose="020B0600070205080204" pitchFamily="50" charset="-128"/>
              <a:ea typeface="ＭＳ Ｐゴシック" panose="020B0600070205080204" pitchFamily="50" charset="-128"/>
            </a:rPr>
            <a:t>円となり、公共土木施設に係る補助災害復旧事業費の減少が要因で、前年度より</a:t>
          </a:r>
          <a:r>
            <a:rPr kumimoji="1" lang="en-US" altLang="ja-JP" sz="1300">
              <a:latin typeface="ＭＳ Ｐゴシック" panose="020B0600070205080204" pitchFamily="50" charset="-128"/>
              <a:ea typeface="ＭＳ Ｐゴシック" panose="020B0600070205080204" pitchFamily="50" charset="-128"/>
            </a:rPr>
            <a:t>2,997</a:t>
          </a:r>
          <a:r>
            <a:rPr kumimoji="1" lang="ja-JP" altLang="en-US" sz="1300">
              <a:latin typeface="ＭＳ Ｐゴシック" panose="020B0600070205080204" pitchFamily="50" charset="-128"/>
              <a:ea typeface="ＭＳ Ｐゴシック" panose="020B0600070205080204" pitchFamily="50" charset="-128"/>
            </a:rPr>
            <a:t>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36,098</a:t>
          </a:r>
          <a:r>
            <a:rPr kumimoji="1" lang="ja-JP" altLang="en-US" sz="1300">
              <a:latin typeface="ＭＳ Ｐゴシック" panose="020B0600070205080204" pitchFamily="50" charset="-128"/>
              <a:ea typeface="ＭＳ Ｐゴシック" panose="020B0600070205080204" pitchFamily="50" charset="-128"/>
            </a:rPr>
            <a:t>円となり、恐竜の島博物館整備事業に係る事業費の増加が要因で、前年度より</a:t>
          </a:r>
          <a:r>
            <a:rPr kumimoji="1" lang="en-US" altLang="ja-JP" sz="1300">
              <a:latin typeface="ＭＳ Ｐゴシック" panose="020B0600070205080204" pitchFamily="50" charset="-128"/>
              <a:ea typeface="ＭＳ Ｐゴシック" panose="020B0600070205080204" pitchFamily="50" charset="-128"/>
            </a:rPr>
            <a:t>4,694</a:t>
          </a:r>
          <a:r>
            <a:rPr kumimoji="1" lang="ja-JP" altLang="en-US" sz="1300">
              <a:latin typeface="ＭＳ Ｐゴシック" panose="020B0600070205080204" pitchFamily="50" charset="-128"/>
              <a:ea typeface="ＭＳ Ｐゴシック" panose="020B0600070205080204" pitchFamily="50" charset="-128"/>
            </a:rPr>
            <a:t>円増加した。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財政調整基金残高は、前年度からの繰越金の増加や普通交付税の追加交付等により取崩し額より積立額が上回ったため、前年度より</a:t>
          </a:r>
          <a:r>
            <a:rPr kumimoji="1" lang="en-US" altLang="ja-JP" sz="1300">
              <a:latin typeface="ＭＳ ゴシック" pitchFamily="49" charset="-128"/>
              <a:ea typeface="ＭＳ ゴシック" pitchFamily="49" charset="-128"/>
            </a:rPr>
            <a:t>4.03</a:t>
          </a:r>
          <a:r>
            <a:rPr kumimoji="1" lang="ja-JP" altLang="en-US" sz="1300">
              <a:latin typeface="ＭＳ ゴシック" pitchFamily="49" charset="-128"/>
              <a:ea typeface="ＭＳ ゴシック" pitchFamily="49" charset="-128"/>
            </a:rPr>
            <a:t>ポイント上昇した。</a:t>
          </a:r>
        </a:p>
        <a:p>
          <a:r>
            <a:rPr kumimoji="1" lang="ja-JP" altLang="en-US" sz="1300">
              <a:latin typeface="ＭＳ ゴシック" pitchFamily="49" charset="-128"/>
              <a:ea typeface="ＭＳ ゴシック" pitchFamily="49" charset="-128"/>
            </a:rPr>
            <a:t>　実質収支額は、黒字を維持している。実質収支比率は、普通交付税や臨時的な国県支出金の歳入減少のため、前年度より</a:t>
          </a:r>
          <a:r>
            <a:rPr kumimoji="1" lang="en-US" altLang="ja-JP" sz="1300">
              <a:latin typeface="ＭＳ ゴシック" pitchFamily="49" charset="-128"/>
              <a:ea typeface="ＭＳ ゴシック" pitchFamily="49" charset="-128"/>
            </a:rPr>
            <a:t>5.85</a:t>
          </a:r>
          <a:r>
            <a:rPr kumimoji="1" lang="ja-JP" altLang="en-US" sz="1300">
              <a:latin typeface="ＭＳ ゴシック" pitchFamily="49" charset="-128"/>
              <a:ea typeface="ＭＳ ゴシック" pitchFamily="49" charset="-128"/>
            </a:rPr>
            <a:t>ポイント低下した。</a:t>
          </a:r>
        </a:p>
        <a:p>
          <a:r>
            <a:rPr kumimoji="1" lang="ja-JP" altLang="en-US" sz="1300">
              <a:latin typeface="ＭＳ ゴシック" pitchFamily="49" charset="-128"/>
              <a:ea typeface="ＭＳ ゴシック" pitchFamily="49" charset="-128"/>
            </a:rPr>
            <a:t>　実質単年度収支は、単年度収支の減少や基金取崩しなどの要因で</a:t>
          </a:r>
          <a:r>
            <a:rPr kumimoji="1" lang="en-US" altLang="ja-JP" sz="1300">
              <a:latin typeface="ＭＳ ゴシック" pitchFamily="49" charset="-128"/>
              <a:ea typeface="ＭＳ ゴシック" pitchFamily="49" charset="-128"/>
            </a:rPr>
            <a:t>7.57</a:t>
          </a:r>
          <a:r>
            <a:rPr kumimoji="1" lang="ja-JP" altLang="en-US" sz="1300">
              <a:latin typeface="ＭＳ ゴシック" pitchFamily="49" charset="-128"/>
              <a:ea typeface="ＭＳ ゴシック" pitchFamily="49" charset="-128"/>
            </a:rPr>
            <a:t>ポイントと大きく低下した。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一般会計の実質収支は、継続的に黒字を確保しており、令和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年度の黒字額の標準財政規模に対する割合は</a:t>
          </a:r>
          <a:r>
            <a:rPr kumimoji="1" lang="en-US" altLang="ja-JP" sz="1400">
              <a:latin typeface="ＭＳ ゴシック" pitchFamily="49" charset="-128"/>
              <a:ea typeface="ＭＳ ゴシック" pitchFamily="49" charset="-128"/>
            </a:rPr>
            <a:t>6.58</a:t>
          </a:r>
          <a:r>
            <a:rPr kumimoji="1" lang="ja-JP" altLang="en-US" sz="1400">
              <a:latin typeface="ＭＳ ゴシック" pitchFamily="49" charset="-128"/>
              <a:ea typeface="ＭＳ ゴシック" pitchFamily="49" charset="-128"/>
            </a:rPr>
            <a:t>％で、前年度より</a:t>
          </a:r>
          <a:r>
            <a:rPr kumimoji="1" lang="en-US" altLang="ja-JP" sz="1400">
              <a:latin typeface="ＭＳ ゴシック" pitchFamily="49" charset="-128"/>
              <a:ea typeface="ＭＳ ゴシック" pitchFamily="49" charset="-128"/>
            </a:rPr>
            <a:t>5.85</a:t>
          </a:r>
          <a:r>
            <a:rPr kumimoji="1" lang="ja-JP" altLang="en-US" sz="1400">
              <a:latin typeface="ＭＳ ゴシック" pitchFamily="49" charset="-128"/>
              <a:ea typeface="ＭＳ ゴシック" pitchFamily="49" charset="-128"/>
            </a:rPr>
            <a:t>ポイント低下した。</a:t>
          </a:r>
        </a:p>
        <a:p>
          <a:r>
            <a:rPr kumimoji="1" lang="ja-JP" altLang="en-US" sz="1400">
              <a:latin typeface="ＭＳ ゴシック" pitchFamily="49" charset="-128"/>
              <a:ea typeface="ＭＳ ゴシック" pitchFamily="49" charset="-128"/>
            </a:rPr>
            <a:t>　また、その他の会計についても、一般会計と同様に黒字を確保しているが、一般会計からの繰出金に依存した状況にある。そのような中にあって、水道事業及び下水道事業において、平成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a:t>
          </a:r>
          <a:r>
            <a:rPr kumimoji="1" lang="en-US" altLang="ja-JP" sz="1400">
              <a:latin typeface="ＭＳ ゴシック" pitchFamily="49" charset="-128"/>
              <a:ea typeface="ＭＳ ゴシック" pitchFamily="49" charset="-128"/>
            </a:rPr>
            <a:t>2015</a:t>
          </a:r>
          <a:r>
            <a:rPr kumimoji="1" lang="ja-JP" altLang="en-US" sz="1400">
              <a:latin typeface="ＭＳ ゴシック" pitchFamily="49" charset="-128"/>
              <a:ea typeface="ＭＳ ゴシック" pitchFamily="49" charset="-128"/>
            </a:rPr>
            <a:t>年度）に料金体系を見直しを行い、経営戦略を策定して健全化に向けた取り組みを進めている。</a:t>
          </a:r>
        </a:p>
        <a:p>
          <a:r>
            <a:rPr kumimoji="1" lang="ja-JP" altLang="en-US" sz="1400">
              <a:latin typeface="ＭＳ ゴシック" pitchFamily="49" charset="-128"/>
              <a:ea typeface="ＭＳ ゴシック" pitchFamily="49" charset="-128"/>
            </a:rPr>
            <a:t>　今後も、一般会計と特別会計が連携して経費負担の在り方の検討を進め、各会計の経営の健全化を図る。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元利償還金について、行政経営改革大綱に基づき新発債をその年度の元金償還額以内に抑制しているため、前年度より</a:t>
          </a:r>
          <a:r>
            <a:rPr kumimoji="1" lang="en-US" altLang="ja-JP" sz="1400">
              <a:latin typeface="ＭＳ ゴシック" pitchFamily="49" charset="-128"/>
              <a:ea typeface="ＭＳ ゴシック" pitchFamily="49" charset="-128"/>
            </a:rPr>
            <a:t>251</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一般会計及び公営企業においても施設の更新時期を迎えており、公債費が増加することが想定されるため、施設の統廃合など計画的かつ効率的な財政運営に努める。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熊本県天草市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将来負担額については、行政経営改革大綱に基づき新発債の額をその年度の元金償還額以内に抑制していることや公営企業の過去の建設事業に要した地方債の償還が進んだことが要因で、前年度より</a:t>
          </a:r>
          <a:r>
            <a:rPr kumimoji="1" lang="en-US" altLang="ja-JP" sz="1400">
              <a:latin typeface="ＭＳ ゴシック" pitchFamily="49" charset="-128"/>
              <a:ea typeface="ＭＳ ゴシック" pitchFamily="49" charset="-128"/>
            </a:rPr>
            <a:t>2,639</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充当可能財源等については、財政調整基金等の積み増しなどによる充当可能基金の増加が要因で、前年度より</a:t>
          </a:r>
          <a:r>
            <a:rPr kumimoji="1" lang="en-US" altLang="ja-JP" sz="1400">
              <a:latin typeface="ＭＳ ゴシック" pitchFamily="49" charset="-128"/>
              <a:ea typeface="ＭＳ ゴシック" pitchFamily="49" charset="-128"/>
            </a:rPr>
            <a:t>956</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人口減少等による普通交付税の減少が見込まれる一方、老朽化した公共施設の改修・更新による費用の増加に伴う地方債の増発や基金の取崩しにより、より一層厳しい財政運営が求められることが予測されるため、引き続き行財政改革を進め、財政の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熊本県天草市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決算剰余金等として財政調整基金を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百万円、新ごみ処理建設等に伴う起債償還の財源として減債基金を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百万円、ふるさと応援寄附金の増加によりふるさと応援寄附基金を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1,022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百万円を積み立てた。一方で、ふるさと応援寄附金を活用した事業の財源としてふるさと応援寄附基金を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697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百万円、コミュニティセンターの指定管理料の財源として地域振興基金を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百万円など取り崩したが、財政調整基金及び減債基金等において取り崩し以上に積み立てたことにより、基金全体で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2,036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少子高齢化や人口減少に伴う税収及び普通交付税の減収や施設の老朽化に伴う更新費用の増加等に対応するため、決算状況等を踏まえて可能な限り財政調整基金に積み立てる。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・地域振興基金：地域住民が自主的、主体的に取り組む創造的な地域づくりを支援する事業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・ふるさと応援寄附基金：ふるさと応援寄附金を活用した魅力的な天草の実現に資することを目的とする事業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・福祉基金：社会福祉の充実発展を図り、住民の福祉増進に資する事業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・森林環境贈与税基金：森林の整備の促進に関する事業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・ふるさと・水と土保全基金：地域における土地改良施設の機能を適正に発揮させるための集落共同活動の強化に対し支援する事業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個所のコミュニティセンターの指定管理委託料の財源として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・ふるさと応援寄附基金：寄付金の増加により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百万円を積み立てた一方で、ふるさと応援寄附金を活用した事業の財源として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・福祉基金：福祉基金を活用した事業の財源として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・ふるさと・水と土保全基金：ふるさと・水と土保全基金を活用した事業の財源として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・地域振興基金については、コミュニティセンターの指定管理委託料の財源として毎年度同規模の額を取り崩す予定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・ふるさと応援寄附基金については、寄附の状況により増減するが、寄付金を有効に活用するため、基金に必要以上に残らないよう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・福祉基金については、地域福祉の充実を図るため毎年度同規模の額を取り崩す予定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・森林環境譲与税基金については、譲与税を有効に活用するため基金に必要以上に残らないよう取り崩す予定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・ふるさと・水と土保全基金については、土地改良施設の機能適正化を図るため毎年度同規模の額を取り崩す予定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地方債残高が増加しないよう新発債の額をその年度の元金償還額以内に抑制していることに伴い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百万円を取り崩した一方、決算剰余金及び運用利息として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少子高齢化や人口減少に伴う税収及び普通交付税の減収や施設の老朽化に伴う更新費用の増加等に対応するため、決算状況等を踏まえて可能な限り積み立てを行い、標準財政規模の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庁舎及び複合施設建設等に伴う起債償還の財源として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百万円を取り崩した一方、新ごみ処理施設建設費の元利償還金に係る普通交付税未算入相当額の一部、御所浦診療所建設事業の起債償還の財源とするために受けた県補助金及び運用利息として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庁舎、複合施設及び御所浦診療所建設等の起債償還の財源として取り崩す予定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9ECDCD0-3784-4FE4-8966-63F02F07F2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18692DB-895B-435D-85C2-9C7006755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E3A9039E-DBC3-408F-AC19-51870EC8FFAF}"/>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81AF9C1-7E1D-4B2A-84CB-E4D2609E72A6}"/>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2F4F319E-75F4-4F2C-966F-33180FCE7DCB}"/>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AFB58362-FC07-401C-A0FB-0FD70F179E54}"/>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69237D5-9FBD-4602-BB30-B645047708B2}"/>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DCF7FAD5-D9BB-45C5-BE8C-F3B95E1EF4F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E2DB7079-F4DB-4B58-921C-3409DB6BB5E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20534295-A4BB-4E4A-B9AC-50012169E8CC}"/>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D06B44AE-9D46-41A5-8879-6CBDDAB43C46}"/>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62328EC-1AEB-409D-97D8-838F032E7014}"/>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26CC44FF-3B36-4195-A3DE-58C473BBAEC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19FE8524-9F99-4F40-A75C-F2A1BB7582AC}"/>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56CA10E2-9ECA-4555-BFB9-384B11D895A1}"/>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64E55FC6-91AE-4BCE-90FD-1D226A55EC95}"/>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73,437
72,955
683.82
61,156,822
58,852,685
2,012,114
30,471,288
48,192,275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D724790D-2E15-427C-9DB8-B3FEB893B136}"/>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72A9FFAF-B0D7-4B8E-A711-A467D07A4E2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7DC8BD9D-FEA8-4FD9-8D2A-2A676DF9DEA5}"/>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C3B82CB-A494-4D95-BB58-92FDFA9D6392}"/>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4DF91691-B11E-4EF9-9B8F-84805DD05E20}"/>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E74EF786-AFB3-4039-812D-E0F634DFE12C}"/>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237832E2-3D1F-4B21-AC1F-1546756ECFAE}"/>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29297AA9-51EC-47E7-A9C0-91B6592D9B44}"/>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47E6BD5C-93B5-4AE5-8172-0E6196608B32}"/>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89BAA73A-1CA1-4FB7-9E65-4992FC7F9D40}"/>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AE25808F-C3D0-409C-8FF5-16BACDF5591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4BD94136-9490-40A9-877C-8AF9ACD4C252}"/>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87E01D4C-C08F-4E11-A1D3-2E0EA745BED2}"/>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3D9E2D6E-836C-43DA-9C76-AB1807B26F7F}"/>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AC4FF8EE-8133-4285-A7BD-8388FF3EEA3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CACFBEAC-E80B-4AE1-8581-D1F5B3A9A23B}"/>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929DB4AC-22D5-464D-AD60-642F0D53F8E6}"/>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E4C623A3-5C8F-4CFE-8EA7-39A980349A9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36F319B0-F97C-49F4-8B33-98122C076B82}"/>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4B5DFFA0-6544-489E-B45A-633FDD3B330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19E7F2E-84C6-4E92-BA0B-87944ABD89A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104CF48-C27A-4907-94C0-F1CB4881E6B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7FD0DF2E-EE5D-4462-9182-6F873A9314D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5897227A-2931-4A0E-9766-2B1D0FF69DA9}"/>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2A9C8951-0944-463A-8047-9CCD1BFBCA3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CFC579AA-248E-4763-A29A-0306DB94378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33CC03CE-FA3F-4834-B8D8-6E7F826217BB}"/>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A52A2583-3EEF-446E-AACB-C513C24B335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7263EB-D43E-4104-A773-6F23BC43EC2B}"/>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A61195DE-9717-429F-B2FE-3A99D03C40DD}"/>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9FB44CBF-D459-41A6-80A4-CCFE04C07649}"/>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5B1854D0-2C36-479A-A26B-95E510D04F4A}"/>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90D8CE94-AD1A-4994-87AC-8C65E11A0E12}"/>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CBCC37E-1B66-4A47-B514-05433A75D707}"/>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7D8CA1E2-D2A5-4BCE-8FAE-3D07F3570EA1}"/>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合併により市域が広域になっていることから、資産の保有数も多く、毎年の更新費より減価償却費が上回っているため、類似団体内平均値の比率と比較して高い数値</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なっている。</a:t>
          </a:r>
          <a:endParaRPr lang="ja-JP" altLang="ja-JP">
            <a:effectLst/>
          </a:endParaRPr>
        </a:p>
        <a:p>
          <a:r>
            <a:rPr kumimoji="1" lang="ja-JP" altLang="ja-JP" sz="1100" baseline="0">
              <a:solidFill>
                <a:schemeClr val="dk1"/>
              </a:solidFill>
              <a:effectLst/>
              <a:latin typeface="+mn-lt"/>
              <a:ea typeface="+mn-ea"/>
              <a:cs typeface="+mn-cs"/>
            </a:rPr>
            <a:t>　また更新を迎えている資産も多いため、今後も公共施設等総合管理計画等に基づいた施設管理を進めていく。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F2667F2C-00DA-4A8F-BA0C-21A9D578D7BE}"/>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174BC6D3-665C-4D3B-B503-6F0AC9BCD8C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6EBAB7B4-915C-4319-A5F8-5AFE33DA730F}"/>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318C90D2-2098-4A99-931C-9D3513A22239}"/>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FDADBAE4-86DC-435C-8E25-5B37380AB528}"/>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4F46398F-53A0-4CE4-A2B8-CB69C61225FA}"/>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9CD7E341-1FA6-4268-9C0E-564F5B6EF64B}"/>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DE09C877-0008-4A62-AA4E-64AACE203F78}"/>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806EB70A-9216-4592-9FFD-0C4D68B1C960}"/>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2098C1D4-F9D7-46FF-A2AC-4E76202ECAE9}"/>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EBD8A76E-FF39-4798-A936-1DC43752AA45}"/>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2F479B30-3534-4ECD-8479-1076C0BD8AD7}"/>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E506A1DF-4C3E-4F22-8225-92C1775306A6}"/>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9CC26EAE-BB11-4C38-A782-E42610EFBBDC}"/>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938B5795-9490-4B9D-802E-35F93AA0C98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A021AE0B-4A54-4A3C-BC8B-413D10D1212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111760</xdr:rowOff>
    </xdr:to>
    <xdr:cxnSp macro="">
      <xdr:nvCxnSpPr>
        <xdr:cNvPr id="69" name="直線コネクタ 68">
          <a:extLst>
            <a:ext uri="{FF2B5EF4-FFF2-40B4-BE49-F238E27FC236}">
              <a16:creationId xmlns:a16="http://schemas.microsoft.com/office/drawing/2014/main" id="{FD40DE68-4280-4EEB-B720-835CB8356B90}"/>
            </a:ext>
          </a:extLst>
        </xdr:cNvPr>
        <xdr:cNvCxnSpPr/>
      </xdr:nvCxnSpPr>
      <xdr:spPr>
        <a:xfrm flipV="1">
          <a:off x="4295775" y="5322570"/>
          <a:ext cx="1270" cy="1370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115587</xdr:rowOff>
    </xdr:from>
    <xdr:ext cx="405111" cy="259045"/>
    <xdr:sp macro="" textlink="">
      <xdr:nvSpPr>
        <xdr:cNvPr id="70" name="有形固定資産減価償却率最小値テキスト">
          <a:extLst>
            <a:ext uri="{FF2B5EF4-FFF2-40B4-BE49-F238E27FC236}">
              <a16:creationId xmlns:a16="http://schemas.microsoft.com/office/drawing/2014/main" id="{6060292E-5A0B-4ED3-AE71-AAFAC2DD6C40}"/>
            </a:ext>
          </a:extLst>
        </xdr:cNvPr>
        <xdr:cNvSpPr txBox="1"/>
      </xdr:nvSpPr>
      <xdr:spPr>
        <a:xfrm>
          <a:off x="4342765" y="669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111760</xdr:rowOff>
    </xdr:from>
    <xdr:to>
      <xdr:col>23</xdr:col>
      <xdr:colOff>174625</xdr:colOff>
      <xdr:row>34</xdr:row>
      <xdr:rowOff>111760</xdr:rowOff>
    </xdr:to>
    <xdr:cxnSp macro="">
      <xdr:nvCxnSpPr>
        <xdr:cNvPr id="71" name="直線コネクタ 70">
          <a:extLst>
            <a:ext uri="{FF2B5EF4-FFF2-40B4-BE49-F238E27FC236}">
              <a16:creationId xmlns:a16="http://schemas.microsoft.com/office/drawing/2014/main" id="{06AA2E0E-17AE-4F69-8D76-BDC3E27595C1}"/>
            </a:ext>
          </a:extLst>
        </xdr:cNvPr>
        <xdr:cNvCxnSpPr/>
      </xdr:nvCxnSpPr>
      <xdr:spPr>
        <a:xfrm>
          <a:off x="4206875" y="66935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2" name="有形固定資産減価償却率最大値テキスト">
          <a:extLst>
            <a:ext uri="{FF2B5EF4-FFF2-40B4-BE49-F238E27FC236}">
              <a16:creationId xmlns:a16="http://schemas.microsoft.com/office/drawing/2014/main" id="{4A222B27-1D01-4E05-A1BE-DC715D6E0739}"/>
            </a:ext>
          </a:extLst>
        </xdr:cNvPr>
        <xdr:cNvSpPr txBox="1"/>
      </xdr:nvSpPr>
      <xdr:spPr>
        <a:xfrm>
          <a:off x="4342765" y="509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3" name="直線コネクタ 72">
          <a:extLst>
            <a:ext uri="{FF2B5EF4-FFF2-40B4-BE49-F238E27FC236}">
              <a16:creationId xmlns:a16="http://schemas.microsoft.com/office/drawing/2014/main" id="{9C7B7096-E46F-4869-BD6E-6F1090F23D3F}"/>
            </a:ext>
          </a:extLst>
        </xdr:cNvPr>
        <xdr:cNvCxnSpPr/>
      </xdr:nvCxnSpPr>
      <xdr:spPr>
        <a:xfrm>
          <a:off x="4206875" y="532257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76429</xdr:rowOff>
    </xdr:from>
    <xdr:ext cx="405111" cy="259045"/>
    <xdr:sp macro="" textlink="">
      <xdr:nvSpPr>
        <xdr:cNvPr id="74" name="有形固定資産減価償却率平均値テキスト">
          <a:extLst>
            <a:ext uri="{FF2B5EF4-FFF2-40B4-BE49-F238E27FC236}">
              <a16:creationId xmlns:a16="http://schemas.microsoft.com/office/drawing/2014/main" id="{5D76C386-2337-47E9-B258-DEFBECF65142}"/>
            </a:ext>
          </a:extLst>
        </xdr:cNvPr>
        <xdr:cNvSpPr txBox="1"/>
      </xdr:nvSpPr>
      <xdr:spPr>
        <a:xfrm>
          <a:off x="4342765" y="59724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75" name="フローチャート: 判断 74">
          <a:extLst>
            <a:ext uri="{FF2B5EF4-FFF2-40B4-BE49-F238E27FC236}">
              <a16:creationId xmlns:a16="http://schemas.microsoft.com/office/drawing/2014/main" id="{790E1016-A424-496B-8CBB-6F7E4D93C0C6}"/>
            </a:ext>
          </a:extLst>
        </xdr:cNvPr>
        <xdr:cNvSpPr/>
      </xdr:nvSpPr>
      <xdr:spPr>
        <a:xfrm>
          <a:off x="4244975" y="61247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21167</xdr:rowOff>
    </xdr:from>
    <xdr:to>
      <xdr:col>19</xdr:col>
      <xdr:colOff>187325</xdr:colOff>
      <xdr:row>31</xdr:row>
      <xdr:rowOff>122767</xdr:rowOff>
    </xdr:to>
    <xdr:sp macro="" textlink="">
      <xdr:nvSpPr>
        <xdr:cNvPr id="76" name="フローチャート: 判断 75">
          <a:extLst>
            <a:ext uri="{FF2B5EF4-FFF2-40B4-BE49-F238E27FC236}">
              <a16:creationId xmlns:a16="http://schemas.microsoft.com/office/drawing/2014/main" id="{CB20266C-C055-4C0D-AA99-179DDEE816DC}"/>
            </a:ext>
          </a:extLst>
        </xdr:cNvPr>
        <xdr:cNvSpPr/>
      </xdr:nvSpPr>
      <xdr:spPr>
        <a:xfrm>
          <a:off x="3611880" y="608478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127847</xdr:rowOff>
    </xdr:from>
    <xdr:to>
      <xdr:col>15</xdr:col>
      <xdr:colOff>187325</xdr:colOff>
      <xdr:row>31</xdr:row>
      <xdr:rowOff>57997</xdr:rowOff>
    </xdr:to>
    <xdr:sp macro="" textlink="">
      <xdr:nvSpPr>
        <xdr:cNvPr id="77" name="フローチャート: 判断 76">
          <a:extLst>
            <a:ext uri="{FF2B5EF4-FFF2-40B4-BE49-F238E27FC236}">
              <a16:creationId xmlns:a16="http://schemas.microsoft.com/office/drawing/2014/main" id="{0AB41AB6-A5D0-40C6-A3C2-57EC75A161B3}"/>
            </a:ext>
          </a:extLst>
        </xdr:cNvPr>
        <xdr:cNvSpPr/>
      </xdr:nvSpPr>
      <xdr:spPr>
        <a:xfrm>
          <a:off x="2926080" y="602763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138642</xdr:rowOff>
    </xdr:from>
    <xdr:to>
      <xdr:col>11</xdr:col>
      <xdr:colOff>187325</xdr:colOff>
      <xdr:row>31</xdr:row>
      <xdr:rowOff>68792</xdr:rowOff>
    </xdr:to>
    <xdr:sp macro="" textlink="">
      <xdr:nvSpPr>
        <xdr:cNvPr id="78" name="フローチャート: 判断 77">
          <a:extLst>
            <a:ext uri="{FF2B5EF4-FFF2-40B4-BE49-F238E27FC236}">
              <a16:creationId xmlns:a16="http://schemas.microsoft.com/office/drawing/2014/main" id="{1F86F8E4-5014-408C-AFD0-BF3119CC8CC5}"/>
            </a:ext>
          </a:extLst>
        </xdr:cNvPr>
        <xdr:cNvSpPr/>
      </xdr:nvSpPr>
      <xdr:spPr>
        <a:xfrm>
          <a:off x="2240280" y="60308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88265</xdr:rowOff>
    </xdr:from>
    <xdr:to>
      <xdr:col>7</xdr:col>
      <xdr:colOff>187325</xdr:colOff>
      <xdr:row>31</xdr:row>
      <xdr:rowOff>18415</xdr:rowOff>
    </xdr:to>
    <xdr:sp macro="" textlink="">
      <xdr:nvSpPr>
        <xdr:cNvPr id="79" name="フローチャート: 判断 78">
          <a:extLst>
            <a:ext uri="{FF2B5EF4-FFF2-40B4-BE49-F238E27FC236}">
              <a16:creationId xmlns:a16="http://schemas.microsoft.com/office/drawing/2014/main" id="{2D28AEE0-BA52-454C-A76B-8FBC94BF1C6A}"/>
            </a:ext>
          </a:extLst>
        </xdr:cNvPr>
        <xdr:cNvSpPr/>
      </xdr:nvSpPr>
      <xdr:spPr>
        <a:xfrm>
          <a:off x="15544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3690FA9-E71E-4D4B-8F6A-3D2D8CC9B8B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F4E0329-BCA6-42E5-B803-207D3CB0ACEA}"/>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607E652-DD2D-44A0-8BEA-369788EF8644}"/>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37E624E5-04CB-4E71-B5FA-7B491A40700C}"/>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2EAA719-049F-4CDD-A09F-5A02679604C7}"/>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133985</xdr:rowOff>
    </xdr:from>
    <xdr:to>
      <xdr:col>23</xdr:col>
      <xdr:colOff>136525</xdr:colOff>
      <xdr:row>33</xdr:row>
      <xdr:rowOff>64135</xdr:rowOff>
    </xdr:to>
    <xdr:sp macro="" textlink="">
      <xdr:nvSpPr>
        <xdr:cNvPr id="85" name="楕円 84">
          <a:extLst>
            <a:ext uri="{FF2B5EF4-FFF2-40B4-BE49-F238E27FC236}">
              <a16:creationId xmlns:a16="http://schemas.microsoft.com/office/drawing/2014/main" id="{F2375F91-CD25-48E5-A1B5-C2AC70B107D1}"/>
            </a:ext>
          </a:extLst>
        </xdr:cNvPr>
        <xdr:cNvSpPr/>
      </xdr:nvSpPr>
      <xdr:spPr>
        <a:xfrm>
          <a:off x="4244975" y="63690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112412</xdr:rowOff>
    </xdr:from>
    <xdr:ext cx="405111" cy="259045"/>
    <xdr:sp macro="" textlink="">
      <xdr:nvSpPr>
        <xdr:cNvPr id="86" name="有形固定資産減価償却率該当値テキスト">
          <a:extLst>
            <a:ext uri="{FF2B5EF4-FFF2-40B4-BE49-F238E27FC236}">
              <a16:creationId xmlns:a16="http://schemas.microsoft.com/office/drawing/2014/main" id="{EDC3097B-5BF8-492C-B782-249554D930DC}"/>
            </a:ext>
          </a:extLst>
        </xdr:cNvPr>
        <xdr:cNvSpPr txBox="1"/>
      </xdr:nvSpPr>
      <xdr:spPr>
        <a:xfrm>
          <a:off x="4342765"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101600</xdr:rowOff>
    </xdr:from>
    <xdr:to>
      <xdr:col>19</xdr:col>
      <xdr:colOff>187325</xdr:colOff>
      <xdr:row>33</xdr:row>
      <xdr:rowOff>31750</xdr:rowOff>
    </xdr:to>
    <xdr:sp macro="" textlink="">
      <xdr:nvSpPr>
        <xdr:cNvPr id="87" name="楕円 86">
          <a:extLst>
            <a:ext uri="{FF2B5EF4-FFF2-40B4-BE49-F238E27FC236}">
              <a16:creationId xmlns:a16="http://schemas.microsoft.com/office/drawing/2014/main" id="{B8767803-4E0B-42A2-9C79-E7B7846A516C}"/>
            </a:ext>
          </a:extLst>
        </xdr:cNvPr>
        <xdr:cNvSpPr/>
      </xdr:nvSpPr>
      <xdr:spPr>
        <a:xfrm>
          <a:off x="3611880" y="633666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152400</xdr:rowOff>
    </xdr:from>
    <xdr:to>
      <xdr:col>23</xdr:col>
      <xdr:colOff>85725</xdr:colOff>
      <xdr:row>33</xdr:row>
      <xdr:rowOff>13335</xdr:rowOff>
    </xdr:to>
    <xdr:cxnSp macro="">
      <xdr:nvCxnSpPr>
        <xdr:cNvPr id="88" name="直線コネクタ 87">
          <a:extLst>
            <a:ext uri="{FF2B5EF4-FFF2-40B4-BE49-F238E27FC236}">
              <a16:creationId xmlns:a16="http://schemas.microsoft.com/office/drawing/2014/main" id="{9D7F6122-DF86-48E3-BFC5-7566268FE8AB}"/>
            </a:ext>
          </a:extLst>
        </xdr:cNvPr>
        <xdr:cNvCxnSpPr/>
      </xdr:nvCxnSpPr>
      <xdr:spPr>
        <a:xfrm>
          <a:off x="3656965" y="6391275"/>
          <a:ext cx="64071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83608</xdr:rowOff>
    </xdr:from>
    <xdr:to>
      <xdr:col>15</xdr:col>
      <xdr:colOff>187325</xdr:colOff>
      <xdr:row>33</xdr:row>
      <xdr:rowOff>13758</xdr:rowOff>
    </xdr:to>
    <xdr:sp macro="" textlink="">
      <xdr:nvSpPr>
        <xdr:cNvPr id="89" name="楕円 88">
          <a:extLst>
            <a:ext uri="{FF2B5EF4-FFF2-40B4-BE49-F238E27FC236}">
              <a16:creationId xmlns:a16="http://schemas.microsoft.com/office/drawing/2014/main" id="{76ACDAB3-CB9E-4D66-856F-42FA7FBFD812}"/>
            </a:ext>
          </a:extLst>
        </xdr:cNvPr>
        <xdr:cNvSpPr/>
      </xdr:nvSpPr>
      <xdr:spPr>
        <a:xfrm>
          <a:off x="2926080" y="632438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134408</xdr:rowOff>
    </xdr:from>
    <xdr:to>
      <xdr:col>19</xdr:col>
      <xdr:colOff>136525</xdr:colOff>
      <xdr:row>32</xdr:row>
      <xdr:rowOff>152400</xdr:rowOff>
    </xdr:to>
    <xdr:cxnSp macro="">
      <xdr:nvCxnSpPr>
        <xdr:cNvPr id="90" name="直線コネクタ 89">
          <a:extLst>
            <a:ext uri="{FF2B5EF4-FFF2-40B4-BE49-F238E27FC236}">
              <a16:creationId xmlns:a16="http://schemas.microsoft.com/office/drawing/2014/main" id="{2A4EE3F4-8E51-46A1-BCD6-1B16DA1D666B}"/>
            </a:ext>
          </a:extLst>
        </xdr:cNvPr>
        <xdr:cNvCxnSpPr/>
      </xdr:nvCxnSpPr>
      <xdr:spPr>
        <a:xfrm>
          <a:off x="2971165" y="6369473"/>
          <a:ext cx="685800" cy="2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36830</xdr:rowOff>
    </xdr:from>
    <xdr:to>
      <xdr:col>11</xdr:col>
      <xdr:colOff>187325</xdr:colOff>
      <xdr:row>32</xdr:row>
      <xdr:rowOff>138430</xdr:rowOff>
    </xdr:to>
    <xdr:sp macro="" textlink="">
      <xdr:nvSpPr>
        <xdr:cNvPr id="91" name="楕円 90">
          <a:extLst>
            <a:ext uri="{FF2B5EF4-FFF2-40B4-BE49-F238E27FC236}">
              <a16:creationId xmlns:a16="http://schemas.microsoft.com/office/drawing/2014/main" id="{6108B528-361E-45C1-BE43-25FD428772A6}"/>
            </a:ext>
          </a:extLst>
        </xdr:cNvPr>
        <xdr:cNvSpPr/>
      </xdr:nvSpPr>
      <xdr:spPr>
        <a:xfrm>
          <a:off x="2240280" y="627570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87630</xdr:rowOff>
    </xdr:from>
    <xdr:to>
      <xdr:col>15</xdr:col>
      <xdr:colOff>136525</xdr:colOff>
      <xdr:row>32</xdr:row>
      <xdr:rowOff>134408</xdr:rowOff>
    </xdr:to>
    <xdr:cxnSp macro="">
      <xdr:nvCxnSpPr>
        <xdr:cNvPr id="92" name="直線コネクタ 91">
          <a:extLst>
            <a:ext uri="{FF2B5EF4-FFF2-40B4-BE49-F238E27FC236}">
              <a16:creationId xmlns:a16="http://schemas.microsoft.com/office/drawing/2014/main" id="{818ACACF-3390-4393-9D63-6C2AD9E0A742}"/>
            </a:ext>
          </a:extLst>
        </xdr:cNvPr>
        <xdr:cNvCxnSpPr/>
      </xdr:nvCxnSpPr>
      <xdr:spPr>
        <a:xfrm>
          <a:off x="2285365" y="6330315"/>
          <a:ext cx="685800" cy="3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165100</xdr:rowOff>
    </xdr:from>
    <xdr:to>
      <xdr:col>7</xdr:col>
      <xdr:colOff>187325</xdr:colOff>
      <xdr:row>32</xdr:row>
      <xdr:rowOff>95250</xdr:rowOff>
    </xdr:to>
    <xdr:sp macro="" textlink="">
      <xdr:nvSpPr>
        <xdr:cNvPr id="93" name="楕円 92">
          <a:extLst>
            <a:ext uri="{FF2B5EF4-FFF2-40B4-BE49-F238E27FC236}">
              <a16:creationId xmlns:a16="http://schemas.microsoft.com/office/drawing/2014/main" id="{43D96413-002D-4900-8E56-AD36380DBF18}"/>
            </a:ext>
          </a:extLst>
        </xdr:cNvPr>
        <xdr:cNvSpPr/>
      </xdr:nvSpPr>
      <xdr:spPr>
        <a:xfrm>
          <a:off x="1554480" y="6236335"/>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44450</xdr:rowOff>
    </xdr:from>
    <xdr:to>
      <xdr:col>11</xdr:col>
      <xdr:colOff>136525</xdr:colOff>
      <xdr:row>32</xdr:row>
      <xdr:rowOff>87630</xdr:rowOff>
    </xdr:to>
    <xdr:cxnSp macro="">
      <xdr:nvCxnSpPr>
        <xdr:cNvPr id="94" name="直線コネクタ 93">
          <a:extLst>
            <a:ext uri="{FF2B5EF4-FFF2-40B4-BE49-F238E27FC236}">
              <a16:creationId xmlns:a16="http://schemas.microsoft.com/office/drawing/2014/main" id="{F776DFCB-ADE9-444B-B757-1C97FBB19F07}"/>
            </a:ext>
          </a:extLst>
        </xdr:cNvPr>
        <xdr:cNvCxnSpPr/>
      </xdr:nvCxnSpPr>
      <xdr:spPr>
        <a:xfrm>
          <a:off x="1599565" y="6285230"/>
          <a:ext cx="6858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139294</xdr:rowOff>
    </xdr:from>
    <xdr:ext cx="405111" cy="259045"/>
    <xdr:sp macro="" textlink="">
      <xdr:nvSpPr>
        <xdr:cNvPr id="95" name="n_1aveValue有形固定資産減価償却率">
          <a:extLst>
            <a:ext uri="{FF2B5EF4-FFF2-40B4-BE49-F238E27FC236}">
              <a16:creationId xmlns:a16="http://schemas.microsoft.com/office/drawing/2014/main" id="{333F1FBE-DAF4-4EC7-8BFA-AF950B57C6FF}"/>
            </a:ext>
          </a:extLst>
        </xdr:cNvPr>
        <xdr:cNvSpPr txBox="1"/>
      </xdr:nvSpPr>
      <xdr:spPr>
        <a:xfrm>
          <a:off x="3464569" y="586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74524</xdr:rowOff>
    </xdr:from>
    <xdr:ext cx="405111" cy="259045"/>
    <xdr:sp macro="" textlink="">
      <xdr:nvSpPr>
        <xdr:cNvPr id="96" name="n_2aveValue有形固定資産減価償却率">
          <a:extLst>
            <a:ext uri="{FF2B5EF4-FFF2-40B4-BE49-F238E27FC236}">
              <a16:creationId xmlns:a16="http://schemas.microsoft.com/office/drawing/2014/main" id="{493226AF-BC46-4727-8430-2B994ABCDBBB}"/>
            </a:ext>
          </a:extLst>
        </xdr:cNvPr>
        <xdr:cNvSpPr txBox="1"/>
      </xdr:nvSpPr>
      <xdr:spPr>
        <a:xfrm>
          <a:off x="2793374"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85319</xdr:rowOff>
    </xdr:from>
    <xdr:ext cx="405111" cy="259045"/>
    <xdr:sp macro="" textlink="">
      <xdr:nvSpPr>
        <xdr:cNvPr id="97" name="n_3aveValue有形固定資産減価償却率">
          <a:extLst>
            <a:ext uri="{FF2B5EF4-FFF2-40B4-BE49-F238E27FC236}">
              <a16:creationId xmlns:a16="http://schemas.microsoft.com/office/drawing/2014/main" id="{8F52F799-5C61-4C05-8FBC-AA5BFDB06B78}"/>
            </a:ext>
          </a:extLst>
        </xdr:cNvPr>
        <xdr:cNvSpPr txBox="1"/>
      </xdr:nvSpPr>
      <xdr:spPr>
        <a:xfrm>
          <a:off x="2107574" y="5811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34942</xdr:rowOff>
    </xdr:from>
    <xdr:ext cx="405111" cy="259045"/>
    <xdr:sp macro="" textlink="">
      <xdr:nvSpPr>
        <xdr:cNvPr id="98" name="n_4aveValue有形固定資産減価償却率">
          <a:extLst>
            <a:ext uri="{FF2B5EF4-FFF2-40B4-BE49-F238E27FC236}">
              <a16:creationId xmlns:a16="http://schemas.microsoft.com/office/drawing/2014/main" id="{92579DB3-66F5-4BA9-B6CA-7FDBBAE6F195}"/>
            </a:ext>
          </a:extLst>
        </xdr:cNvPr>
        <xdr:cNvSpPr txBox="1"/>
      </xdr:nvSpPr>
      <xdr:spPr>
        <a:xfrm>
          <a:off x="142177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22877</xdr:rowOff>
    </xdr:from>
    <xdr:ext cx="405111" cy="259045"/>
    <xdr:sp macro="" textlink="">
      <xdr:nvSpPr>
        <xdr:cNvPr id="99" name="n_1mainValue有形固定資産減価償却率">
          <a:extLst>
            <a:ext uri="{FF2B5EF4-FFF2-40B4-BE49-F238E27FC236}">
              <a16:creationId xmlns:a16="http://schemas.microsoft.com/office/drawing/2014/main" id="{467234EF-FA60-43D7-8155-49CB1EE103C8}"/>
            </a:ext>
          </a:extLst>
        </xdr:cNvPr>
        <xdr:cNvSpPr txBox="1"/>
      </xdr:nvSpPr>
      <xdr:spPr>
        <a:xfrm>
          <a:off x="3464569"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4885</xdr:rowOff>
    </xdr:from>
    <xdr:ext cx="405111" cy="259045"/>
    <xdr:sp macro="" textlink="">
      <xdr:nvSpPr>
        <xdr:cNvPr id="100" name="n_2mainValue有形固定資産減価償却率">
          <a:extLst>
            <a:ext uri="{FF2B5EF4-FFF2-40B4-BE49-F238E27FC236}">
              <a16:creationId xmlns:a16="http://schemas.microsoft.com/office/drawing/2014/main" id="{F14698A0-6F27-412A-B2A1-8814E2964ED0}"/>
            </a:ext>
          </a:extLst>
        </xdr:cNvPr>
        <xdr:cNvSpPr txBox="1"/>
      </xdr:nvSpPr>
      <xdr:spPr>
        <a:xfrm>
          <a:off x="2793374" y="6417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129557</xdr:rowOff>
    </xdr:from>
    <xdr:ext cx="405111" cy="259045"/>
    <xdr:sp macro="" textlink="">
      <xdr:nvSpPr>
        <xdr:cNvPr id="101" name="n_3mainValue有形固定資産減価償却率">
          <a:extLst>
            <a:ext uri="{FF2B5EF4-FFF2-40B4-BE49-F238E27FC236}">
              <a16:creationId xmlns:a16="http://schemas.microsoft.com/office/drawing/2014/main" id="{BF4573C6-A4CB-4A2A-BFBA-C42351575E4D}"/>
            </a:ext>
          </a:extLst>
        </xdr:cNvPr>
        <xdr:cNvSpPr txBox="1"/>
      </xdr:nvSpPr>
      <xdr:spPr>
        <a:xfrm>
          <a:off x="210757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86377</xdr:rowOff>
    </xdr:from>
    <xdr:ext cx="405111" cy="259045"/>
    <xdr:sp macro="" textlink="">
      <xdr:nvSpPr>
        <xdr:cNvPr id="102" name="n_4mainValue有形固定資産減価償却率">
          <a:extLst>
            <a:ext uri="{FF2B5EF4-FFF2-40B4-BE49-F238E27FC236}">
              <a16:creationId xmlns:a16="http://schemas.microsoft.com/office/drawing/2014/main" id="{E39EB110-0A7E-4BBE-A95C-EE4D6DE05693}"/>
            </a:ext>
          </a:extLst>
        </xdr:cNvPr>
        <xdr:cNvSpPr txBox="1"/>
      </xdr:nvSpPr>
      <xdr:spPr>
        <a:xfrm>
          <a:off x="142177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30521BD-0FDA-4B0C-98F2-F095831A4933}"/>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DA90FD7-8236-4C5E-99A8-B19368A83BA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5658D50B-C3FA-4334-B36D-41E80A9A7E7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5E22C7B7-B2D7-4FC6-A117-25E332B73E4D}"/>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70EF333C-0742-4829-8FA8-FE3E3D79011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2904CD7-9D8A-4CD3-98B6-03C850A31108}"/>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12320978-63CA-412B-BAB4-2073F2E1193F}"/>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DDDBFEB5-2C07-489B-B0C8-35D1C02872C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3B46523D-B53B-4D95-B678-3D98E428DC86}"/>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AEA872DC-1ADB-4D08-A238-04EC6B99EC8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7208D21C-EABE-4B16-96BA-7721CB05AEC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C5C38583-8203-4D87-9301-E7B142A8090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72DF1D8B-7704-4079-AD19-ECDCEAA9EEEA}"/>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過疎対策事業債の増加はあるものの、一般単独事業債や</a:t>
          </a:r>
          <a:r>
            <a:rPr kumimoji="1" lang="ja-JP" altLang="en-US" sz="1100">
              <a:solidFill>
                <a:schemeClr val="dk1"/>
              </a:solidFill>
              <a:effectLst/>
              <a:latin typeface="+mn-lt"/>
              <a:ea typeface="+mn-ea"/>
              <a:cs typeface="+mn-cs"/>
            </a:rPr>
            <a:t>災害復旧事業債、臨時財政対策債</a:t>
          </a:r>
          <a:r>
            <a:rPr kumimoji="1" lang="ja-JP" altLang="ja-JP" sz="1100">
              <a:solidFill>
                <a:schemeClr val="dk1"/>
              </a:solidFill>
              <a:effectLst/>
              <a:latin typeface="+mn-lt"/>
              <a:ea typeface="+mn-ea"/>
              <a:cs typeface="+mn-cs"/>
            </a:rPr>
            <a:t>などが減少したことにより、地方債の総額は減少している。</a:t>
          </a:r>
          <a:endParaRPr lang="ja-JP" altLang="ja-JP">
            <a:effectLst/>
          </a:endParaRPr>
        </a:p>
        <a:p>
          <a:r>
            <a:rPr kumimoji="1" lang="ja-JP" altLang="ja-JP" sz="1100">
              <a:solidFill>
                <a:schemeClr val="dk1"/>
              </a:solidFill>
              <a:effectLst/>
              <a:latin typeface="+mn-lt"/>
              <a:ea typeface="+mn-ea"/>
              <a:cs typeface="+mn-cs"/>
            </a:rPr>
            <a:t>　本市では例年、公債費の元金償還額を超えない範囲で地方債の借入を行うこととしているため、類似団体内平均値と比較して低い数値を維持している。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DBB32741-F440-420A-A650-15F8C570039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D6469350-119F-4200-AD2A-F0F1730680C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D5DE7DCE-31E4-4BC3-A027-0DDEB7175983}"/>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64938AA2-640F-4FEB-AA99-4D956DF8949B}"/>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1164DA95-0D73-42ED-8432-9AD7B3C25183}"/>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980804F3-4128-4335-BABB-DCE3664880B7}"/>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6FC2692-171A-43E2-9ED7-DC6FF9C802CC}"/>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37A90B74-A4AE-4CA8-9C8E-BBE906BF1495}"/>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BCD6DDC4-E993-472A-94C2-3C790BA2C16C}"/>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5E444D84-60B5-44E2-A7F3-608963E9C467}"/>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278E55EE-4BCA-48A3-A75E-F69B1A4859EF}"/>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D4180033-684A-4A19-898B-1EC328D4EC2C}"/>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B1BE4D6B-5EFC-4733-A52E-E33671261C92}"/>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E886FE02-4638-4445-8131-8FA606CFB0DA}"/>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D673E501-84C0-4939-8F9B-930BC9ECCAF7}"/>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169742</xdr:rowOff>
    </xdr:to>
    <xdr:cxnSp macro="">
      <xdr:nvCxnSpPr>
        <xdr:cNvPr id="131" name="直線コネクタ 130">
          <a:extLst>
            <a:ext uri="{FF2B5EF4-FFF2-40B4-BE49-F238E27FC236}">
              <a16:creationId xmlns:a16="http://schemas.microsoft.com/office/drawing/2014/main" id="{91F6AE25-4C79-4DE8-9886-54726F4AC577}"/>
            </a:ext>
          </a:extLst>
        </xdr:cNvPr>
        <xdr:cNvCxnSpPr/>
      </xdr:nvCxnSpPr>
      <xdr:spPr>
        <a:xfrm flipV="1">
          <a:off x="13313410" y="5295688"/>
          <a:ext cx="1269" cy="1288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2119</xdr:rowOff>
    </xdr:from>
    <xdr:ext cx="560923" cy="259045"/>
    <xdr:sp macro="" textlink="">
      <xdr:nvSpPr>
        <xdr:cNvPr id="132" name="債務償還比率最小値テキスト">
          <a:extLst>
            <a:ext uri="{FF2B5EF4-FFF2-40B4-BE49-F238E27FC236}">
              <a16:creationId xmlns:a16="http://schemas.microsoft.com/office/drawing/2014/main" id="{242C9E58-24F2-4639-A09D-6BAEBFF537F1}"/>
            </a:ext>
          </a:extLst>
        </xdr:cNvPr>
        <xdr:cNvSpPr txBox="1"/>
      </xdr:nvSpPr>
      <xdr:spPr>
        <a:xfrm>
          <a:off x="13369925" y="6583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169742</xdr:rowOff>
    </xdr:from>
    <xdr:to>
      <xdr:col>76</xdr:col>
      <xdr:colOff>111125</xdr:colOff>
      <xdr:row>33</xdr:row>
      <xdr:rowOff>169742</xdr:rowOff>
    </xdr:to>
    <xdr:cxnSp macro="">
      <xdr:nvCxnSpPr>
        <xdr:cNvPr id="133" name="直線コネクタ 132">
          <a:extLst>
            <a:ext uri="{FF2B5EF4-FFF2-40B4-BE49-F238E27FC236}">
              <a16:creationId xmlns:a16="http://schemas.microsoft.com/office/drawing/2014/main" id="{D35D13FD-11BE-434C-8061-23AB1EBDFEA2}"/>
            </a:ext>
          </a:extLst>
        </xdr:cNvPr>
        <xdr:cNvCxnSpPr/>
      </xdr:nvCxnSpPr>
      <xdr:spPr>
        <a:xfrm>
          <a:off x="13251180" y="658387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F05E93B7-9362-4A2D-9B75-F734230F99A3}"/>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37A1F8D8-A284-4537-BFA6-F581B0295BA6}"/>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129712</xdr:rowOff>
    </xdr:from>
    <xdr:ext cx="469744" cy="259045"/>
    <xdr:sp macro="" textlink="">
      <xdr:nvSpPr>
        <xdr:cNvPr id="136" name="債務償還比率平均値テキスト">
          <a:extLst>
            <a:ext uri="{FF2B5EF4-FFF2-40B4-BE49-F238E27FC236}">
              <a16:creationId xmlns:a16="http://schemas.microsoft.com/office/drawing/2014/main" id="{475B7860-78D9-46AB-BF86-C96638044ED9}"/>
            </a:ext>
          </a:extLst>
        </xdr:cNvPr>
        <xdr:cNvSpPr txBox="1"/>
      </xdr:nvSpPr>
      <xdr:spPr>
        <a:xfrm>
          <a:off x="13369925" y="5858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151285</xdr:rowOff>
    </xdr:from>
    <xdr:to>
      <xdr:col>76</xdr:col>
      <xdr:colOff>73025</xdr:colOff>
      <xdr:row>30</xdr:row>
      <xdr:rowOff>81435</xdr:rowOff>
    </xdr:to>
    <xdr:sp macro="" textlink="">
      <xdr:nvSpPr>
        <xdr:cNvPr id="137" name="フローチャート: 判断 136">
          <a:extLst>
            <a:ext uri="{FF2B5EF4-FFF2-40B4-BE49-F238E27FC236}">
              <a16:creationId xmlns:a16="http://schemas.microsoft.com/office/drawing/2014/main" id="{C70BDA9B-BA9C-4A8F-AA85-72B8492671DE}"/>
            </a:ext>
          </a:extLst>
        </xdr:cNvPr>
        <xdr:cNvSpPr/>
      </xdr:nvSpPr>
      <xdr:spPr>
        <a:xfrm>
          <a:off x="13289280" y="58758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157402</xdr:rowOff>
    </xdr:from>
    <xdr:to>
      <xdr:col>72</xdr:col>
      <xdr:colOff>123825</xdr:colOff>
      <xdr:row>30</xdr:row>
      <xdr:rowOff>87552</xdr:rowOff>
    </xdr:to>
    <xdr:sp macro="" textlink="">
      <xdr:nvSpPr>
        <xdr:cNvPr id="138" name="フローチャート: 判断 137">
          <a:extLst>
            <a:ext uri="{FF2B5EF4-FFF2-40B4-BE49-F238E27FC236}">
              <a16:creationId xmlns:a16="http://schemas.microsoft.com/office/drawing/2014/main" id="{5005F4A0-604A-4953-B12A-37E98C78797F}"/>
            </a:ext>
          </a:extLst>
        </xdr:cNvPr>
        <xdr:cNvSpPr/>
      </xdr:nvSpPr>
      <xdr:spPr>
        <a:xfrm>
          <a:off x="12629515" y="5883832"/>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154763</xdr:rowOff>
    </xdr:from>
    <xdr:to>
      <xdr:col>68</xdr:col>
      <xdr:colOff>123825</xdr:colOff>
      <xdr:row>30</xdr:row>
      <xdr:rowOff>84913</xdr:rowOff>
    </xdr:to>
    <xdr:sp macro="" textlink="">
      <xdr:nvSpPr>
        <xdr:cNvPr id="139" name="フローチャート: 判断 138">
          <a:extLst>
            <a:ext uri="{FF2B5EF4-FFF2-40B4-BE49-F238E27FC236}">
              <a16:creationId xmlns:a16="http://schemas.microsoft.com/office/drawing/2014/main" id="{0F9EBCC6-E390-496B-98B2-8C28388BEC9E}"/>
            </a:ext>
          </a:extLst>
        </xdr:cNvPr>
        <xdr:cNvSpPr/>
      </xdr:nvSpPr>
      <xdr:spPr>
        <a:xfrm>
          <a:off x="11943715" y="587928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115732</xdr:rowOff>
    </xdr:from>
    <xdr:to>
      <xdr:col>64</xdr:col>
      <xdr:colOff>123825</xdr:colOff>
      <xdr:row>31</xdr:row>
      <xdr:rowOff>45882</xdr:rowOff>
    </xdr:to>
    <xdr:sp macro="" textlink="">
      <xdr:nvSpPr>
        <xdr:cNvPr id="140" name="フローチャート: 判断 139">
          <a:extLst>
            <a:ext uri="{FF2B5EF4-FFF2-40B4-BE49-F238E27FC236}">
              <a16:creationId xmlns:a16="http://schemas.microsoft.com/office/drawing/2014/main" id="{8C8E3D76-1E47-4365-9E7B-2714C5A88546}"/>
            </a:ext>
          </a:extLst>
        </xdr:cNvPr>
        <xdr:cNvSpPr/>
      </xdr:nvSpPr>
      <xdr:spPr>
        <a:xfrm>
          <a:off x="11257915" y="60117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117411</xdr:rowOff>
    </xdr:from>
    <xdr:to>
      <xdr:col>60</xdr:col>
      <xdr:colOff>123825</xdr:colOff>
      <xdr:row>31</xdr:row>
      <xdr:rowOff>47561</xdr:rowOff>
    </xdr:to>
    <xdr:sp macro="" textlink="">
      <xdr:nvSpPr>
        <xdr:cNvPr id="141" name="フローチャート: 判断 140">
          <a:extLst>
            <a:ext uri="{FF2B5EF4-FFF2-40B4-BE49-F238E27FC236}">
              <a16:creationId xmlns:a16="http://schemas.microsoft.com/office/drawing/2014/main" id="{8A4120B5-53A5-4F70-8C10-DE0DFCE30FB2}"/>
            </a:ext>
          </a:extLst>
        </xdr:cNvPr>
        <xdr:cNvSpPr/>
      </xdr:nvSpPr>
      <xdr:spPr>
        <a:xfrm>
          <a:off x="10572115" y="60133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7BDD9F7-5BCE-44A0-A8FD-943D585A699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03EA122-A14A-4263-B9B0-7F4B9AE6D9C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F968D19-E853-4ACE-8367-D9691171149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3BCE2CD-A362-4EAF-B7D2-C2A60AF85F7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8A85F17-D5B4-4224-A0F6-65C5B90075A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137061</xdr:rowOff>
    </xdr:from>
    <xdr:to>
      <xdr:col>76</xdr:col>
      <xdr:colOff>73025</xdr:colOff>
      <xdr:row>29</xdr:row>
      <xdr:rowOff>67211</xdr:rowOff>
    </xdr:to>
    <xdr:sp macro="" textlink="">
      <xdr:nvSpPr>
        <xdr:cNvPr id="147" name="楕円 146">
          <a:extLst>
            <a:ext uri="{FF2B5EF4-FFF2-40B4-BE49-F238E27FC236}">
              <a16:creationId xmlns:a16="http://schemas.microsoft.com/office/drawing/2014/main" id="{AC437123-270D-4B6A-B1B3-0FBF8B2628D1}"/>
            </a:ext>
          </a:extLst>
        </xdr:cNvPr>
        <xdr:cNvSpPr/>
      </xdr:nvSpPr>
      <xdr:spPr>
        <a:xfrm>
          <a:off x="13289280" y="568632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159938</xdr:rowOff>
    </xdr:from>
    <xdr:ext cx="469744" cy="259045"/>
    <xdr:sp macro="" textlink="">
      <xdr:nvSpPr>
        <xdr:cNvPr id="148" name="債務償還比率該当値テキスト">
          <a:extLst>
            <a:ext uri="{FF2B5EF4-FFF2-40B4-BE49-F238E27FC236}">
              <a16:creationId xmlns:a16="http://schemas.microsoft.com/office/drawing/2014/main" id="{2EBEA3CD-A80E-4468-9063-81897D685238}"/>
            </a:ext>
          </a:extLst>
        </xdr:cNvPr>
        <xdr:cNvSpPr txBox="1"/>
      </xdr:nvSpPr>
      <xdr:spPr>
        <a:xfrm>
          <a:off x="13369925" y="554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165488</xdr:rowOff>
    </xdr:from>
    <xdr:to>
      <xdr:col>72</xdr:col>
      <xdr:colOff>123825</xdr:colOff>
      <xdr:row>29</xdr:row>
      <xdr:rowOff>95638</xdr:rowOff>
    </xdr:to>
    <xdr:sp macro="" textlink="">
      <xdr:nvSpPr>
        <xdr:cNvPr id="149" name="楕円 148">
          <a:extLst>
            <a:ext uri="{FF2B5EF4-FFF2-40B4-BE49-F238E27FC236}">
              <a16:creationId xmlns:a16="http://schemas.microsoft.com/office/drawing/2014/main" id="{ADD36D60-64CA-41E0-975C-6031E798846F}"/>
            </a:ext>
          </a:extLst>
        </xdr:cNvPr>
        <xdr:cNvSpPr/>
      </xdr:nvSpPr>
      <xdr:spPr>
        <a:xfrm>
          <a:off x="12629515" y="5722373"/>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16411</xdr:rowOff>
    </xdr:from>
    <xdr:to>
      <xdr:col>76</xdr:col>
      <xdr:colOff>22225</xdr:colOff>
      <xdr:row>29</xdr:row>
      <xdr:rowOff>44838</xdr:rowOff>
    </xdr:to>
    <xdr:cxnSp macro="">
      <xdr:nvCxnSpPr>
        <xdr:cNvPr id="150" name="直線コネクタ 149">
          <a:extLst>
            <a:ext uri="{FF2B5EF4-FFF2-40B4-BE49-F238E27FC236}">
              <a16:creationId xmlns:a16="http://schemas.microsoft.com/office/drawing/2014/main" id="{D678DECE-C1A3-4A21-8D2E-8C75A3B5DE9C}"/>
            </a:ext>
          </a:extLst>
        </xdr:cNvPr>
        <xdr:cNvCxnSpPr/>
      </xdr:nvCxnSpPr>
      <xdr:spPr>
        <a:xfrm flipV="1">
          <a:off x="12684125" y="5744746"/>
          <a:ext cx="631190" cy="2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161530</xdr:rowOff>
    </xdr:from>
    <xdr:to>
      <xdr:col>68</xdr:col>
      <xdr:colOff>123825</xdr:colOff>
      <xdr:row>29</xdr:row>
      <xdr:rowOff>91680</xdr:rowOff>
    </xdr:to>
    <xdr:sp macro="" textlink="">
      <xdr:nvSpPr>
        <xdr:cNvPr id="151" name="楕円 150">
          <a:extLst>
            <a:ext uri="{FF2B5EF4-FFF2-40B4-BE49-F238E27FC236}">
              <a16:creationId xmlns:a16="http://schemas.microsoft.com/office/drawing/2014/main" id="{FF26F9BE-E499-48FE-8551-FD3405B24F01}"/>
            </a:ext>
          </a:extLst>
        </xdr:cNvPr>
        <xdr:cNvSpPr/>
      </xdr:nvSpPr>
      <xdr:spPr>
        <a:xfrm>
          <a:off x="11943715" y="571651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40880</xdr:rowOff>
    </xdr:from>
    <xdr:to>
      <xdr:col>72</xdr:col>
      <xdr:colOff>73025</xdr:colOff>
      <xdr:row>29</xdr:row>
      <xdr:rowOff>44838</xdr:rowOff>
    </xdr:to>
    <xdr:cxnSp macro="">
      <xdr:nvCxnSpPr>
        <xdr:cNvPr id="152" name="直線コネクタ 151">
          <a:extLst>
            <a:ext uri="{FF2B5EF4-FFF2-40B4-BE49-F238E27FC236}">
              <a16:creationId xmlns:a16="http://schemas.microsoft.com/office/drawing/2014/main" id="{B077B1C3-4C97-441C-A3F3-82044D7B0A45}"/>
            </a:ext>
          </a:extLst>
        </xdr:cNvPr>
        <xdr:cNvCxnSpPr/>
      </xdr:nvCxnSpPr>
      <xdr:spPr>
        <a:xfrm>
          <a:off x="11998325" y="5765405"/>
          <a:ext cx="685800" cy="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132814</xdr:rowOff>
    </xdr:from>
    <xdr:to>
      <xdr:col>64</xdr:col>
      <xdr:colOff>123825</xdr:colOff>
      <xdr:row>30</xdr:row>
      <xdr:rowOff>62964</xdr:rowOff>
    </xdr:to>
    <xdr:sp macro="" textlink="">
      <xdr:nvSpPr>
        <xdr:cNvPr id="153" name="楕円 152">
          <a:extLst>
            <a:ext uri="{FF2B5EF4-FFF2-40B4-BE49-F238E27FC236}">
              <a16:creationId xmlns:a16="http://schemas.microsoft.com/office/drawing/2014/main" id="{8C9A7513-10CC-46AA-B5B4-1AAE4F006E24}"/>
            </a:ext>
          </a:extLst>
        </xdr:cNvPr>
        <xdr:cNvSpPr/>
      </xdr:nvSpPr>
      <xdr:spPr>
        <a:xfrm>
          <a:off x="11257915" y="586114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40880</xdr:rowOff>
    </xdr:from>
    <xdr:to>
      <xdr:col>68</xdr:col>
      <xdr:colOff>73025</xdr:colOff>
      <xdr:row>30</xdr:row>
      <xdr:rowOff>12164</xdr:rowOff>
    </xdr:to>
    <xdr:cxnSp macro="">
      <xdr:nvCxnSpPr>
        <xdr:cNvPr id="154" name="直線コネクタ 153">
          <a:extLst>
            <a:ext uri="{FF2B5EF4-FFF2-40B4-BE49-F238E27FC236}">
              <a16:creationId xmlns:a16="http://schemas.microsoft.com/office/drawing/2014/main" id="{30B80E77-CF3A-4D92-B98C-AD42212C44C9}"/>
            </a:ext>
          </a:extLst>
        </xdr:cNvPr>
        <xdr:cNvCxnSpPr/>
      </xdr:nvCxnSpPr>
      <xdr:spPr>
        <a:xfrm flipV="1">
          <a:off x="11312525" y="5765405"/>
          <a:ext cx="685800" cy="14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13300</xdr:rowOff>
    </xdr:from>
    <xdr:to>
      <xdr:col>60</xdr:col>
      <xdr:colOff>123825</xdr:colOff>
      <xdr:row>30</xdr:row>
      <xdr:rowOff>114900</xdr:rowOff>
    </xdr:to>
    <xdr:sp macro="" textlink="">
      <xdr:nvSpPr>
        <xdr:cNvPr id="155" name="楕円 154">
          <a:extLst>
            <a:ext uri="{FF2B5EF4-FFF2-40B4-BE49-F238E27FC236}">
              <a16:creationId xmlns:a16="http://schemas.microsoft.com/office/drawing/2014/main" id="{4F7222E0-7441-4D48-A312-BDFFAC049A11}"/>
            </a:ext>
          </a:extLst>
        </xdr:cNvPr>
        <xdr:cNvSpPr/>
      </xdr:nvSpPr>
      <xdr:spPr>
        <a:xfrm>
          <a:off x="10572115" y="591308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12164</xdr:rowOff>
    </xdr:from>
    <xdr:to>
      <xdr:col>64</xdr:col>
      <xdr:colOff>73025</xdr:colOff>
      <xdr:row>30</xdr:row>
      <xdr:rowOff>64100</xdr:rowOff>
    </xdr:to>
    <xdr:cxnSp macro="">
      <xdr:nvCxnSpPr>
        <xdr:cNvPr id="156" name="直線コネクタ 155">
          <a:extLst>
            <a:ext uri="{FF2B5EF4-FFF2-40B4-BE49-F238E27FC236}">
              <a16:creationId xmlns:a16="http://schemas.microsoft.com/office/drawing/2014/main" id="{29545E5C-B330-49AE-80ED-665655DF2EDC}"/>
            </a:ext>
          </a:extLst>
        </xdr:cNvPr>
        <xdr:cNvCxnSpPr/>
      </xdr:nvCxnSpPr>
      <xdr:spPr>
        <a:xfrm flipV="1">
          <a:off x="10626725" y="5911949"/>
          <a:ext cx="685800" cy="4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78679</xdr:rowOff>
    </xdr:from>
    <xdr:ext cx="469744" cy="259045"/>
    <xdr:sp macro="" textlink="">
      <xdr:nvSpPr>
        <xdr:cNvPr id="157" name="n_1aveValue債務償還比率">
          <a:extLst>
            <a:ext uri="{FF2B5EF4-FFF2-40B4-BE49-F238E27FC236}">
              <a16:creationId xmlns:a16="http://schemas.microsoft.com/office/drawing/2014/main" id="{DCEDB803-53F1-4C74-833F-F1DB66EE8244}"/>
            </a:ext>
          </a:extLst>
        </xdr:cNvPr>
        <xdr:cNvSpPr txBox="1"/>
      </xdr:nvSpPr>
      <xdr:spPr>
        <a:xfrm>
          <a:off x="12459412" y="597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76040</xdr:rowOff>
    </xdr:from>
    <xdr:ext cx="469744" cy="259045"/>
    <xdr:sp macro="" textlink="">
      <xdr:nvSpPr>
        <xdr:cNvPr id="158" name="n_2aveValue債務償還比率">
          <a:extLst>
            <a:ext uri="{FF2B5EF4-FFF2-40B4-BE49-F238E27FC236}">
              <a16:creationId xmlns:a16="http://schemas.microsoft.com/office/drawing/2014/main" id="{086EE701-514B-4935-831A-83A3BBAE7481}"/>
            </a:ext>
          </a:extLst>
        </xdr:cNvPr>
        <xdr:cNvSpPr txBox="1"/>
      </xdr:nvSpPr>
      <xdr:spPr>
        <a:xfrm>
          <a:off x="11780597" y="59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37009</xdr:rowOff>
    </xdr:from>
    <xdr:ext cx="469744" cy="259045"/>
    <xdr:sp macro="" textlink="">
      <xdr:nvSpPr>
        <xdr:cNvPr id="159" name="n_3aveValue債務償還比率">
          <a:extLst>
            <a:ext uri="{FF2B5EF4-FFF2-40B4-BE49-F238E27FC236}">
              <a16:creationId xmlns:a16="http://schemas.microsoft.com/office/drawing/2014/main" id="{F2EC1682-B0F5-4E28-97E5-F0578026296E}"/>
            </a:ext>
          </a:extLst>
        </xdr:cNvPr>
        <xdr:cNvSpPr txBox="1"/>
      </xdr:nvSpPr>
      <xdr:spPr>
        <a:xfrm>
          <a:off x="11094797" y="610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38688</xdr:rowOff>
    </xdr:from>
    <xdr:ext cx="469744" cy="259045"/>
    <xdr:sp macro="" textlink="">
      <xdr:nvSpPr>
        <xdr:cNvPr id="160" name="n_4aveValue債務償還比率">
          <a:extLst>
            <a:ext uri="{FF2B5EF4-FFF2-40B4-BE49-F238E27FC236}">
              <a16:creationId xmlns:a16="http://schemas.microsoft.com/office/drawing/2014/main" id="{1AE44840-A0EE-45D6-89E8-8D44D42BEB47}"/>
            </a:ext>
          </a:extLst>
        </xdr:cNvPr>
        <xdr:cNvSpPr txBox="1"/>
      </xdr:nvSpPr>
      <xdr:spPr>
        <a:xfrm>
          <a:off x="10408997" y="610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112165</xdr:rowOff>
    </xdr:from>
    <xdr:ext cx="469744" cy="259045"/>
    <xdr:sp macro="" textlink="">
      <xdr:nvSpPr>
        <xdr:cNvPr id="161" name="n_1mainValue債務償還比率">
          <a:extLst>
            <a:ext uri="{FF2B5EF4-FFF2-40B4-BE49-F238E27FC236}">
              <a16:creationId xmlns:a16="http://schemas.microsoft.com/office/drawing/2014/main" id="{DB144156-51AB-41E8-A8DE-9E92F5B49713}"/>
            </a:ext>
          </a:extLst>
        </xdr:cNvPr>
        <xdr:cNvSpPr txBox="1"/>
      </xdr:nvSpPr>
      <xdr:spPr>
        <a:xfrm>
          <a:off x="12459412" y="549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108207</xdr:rowOff>
    </xdr:from>
    <xdr:ext cx="469744" cy="259045"/>
    <xdr:sp macro="" textlink="">
      <xdr:nvSpPr>
        <xdr:cNvPr id="162" name="n_2mainValue債務償還比率">
          <a:extLst>
            <a:ext uri="{FF2B5EF4-FFF2-40B4-BE49-F238E27FC236}">
              <a16:creationId xmlns:a16="http://schemas.microsoft.com/office/drawing/2014/main" id="{CBAE6AC3-BE6B-4829-8D72-01D4DD6E5355}"/>
            </a:ext>
          </a:extLst>
        </xdr:cNvPr>
        <xdr:cNvSpPr txBox="1"/>
      </xdr:nvSpPr>
      <xdr:spPr>
        <a:xfrm>
          <a:off x="11780597" y="548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79491</xdr:rowOff>
    </xdr:from>
    <xdr:ext cx="469744" cy="259045"/>
    <xdr:sp macro="" textlink="">
      <xdr:nvSpPr>
        <xdr:cNvPr id="163" name="n_3mainValue債務償還比率">
          <a:extLst>
            <a:ext uri="{FF2B5EF4-FFF2-40B4-BE49-F238E27FC236}">
              <a16:creationId xmlns:a16="http://schemas.microsoft.com/office/drawing/2014/main" id="{81E97D1E-0A8D-47E7-B61E-2BC30C95E7E0}"/>
            </a:ext>
          </a:extLst>
        </xdr:cNvPr>
        <xdr:cNvSpPr txBox="1"/>
      </xdr:nvSpPr>
      <xdr:spPr>
        <a:xfrm>
          <a:off x="11094797" y="563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131427</xdr:rowOff>
    </xdr:from>
    <xdr:ext cx="469744" cy="259045"/>
    <xdr:sp macro="" textlink="">
      <xdr:nvSpPr>
        <xdr:cNvPr id="164" name="n_4mainValue債務償還比率">
          <a:extLst>
            <a:ext uri="{FF2B5EF4-FFF2-40B4-BE49-F238E27FC236}">
              <a16:creationId xmlns:a16="http://schemas.microsoft.com/office/drawing/2014/main" id="{E3F35EE9-EAD0-44A1-A94E-3D5738FAD0A3}"/>
            </a:ext>
          </a:extLst>
        </xdr:cNvPr>
        <xdr:cNvSpPr txBox="1"/>
      </xdr:nvSpPr>
      <xdr:spPr>
        <a:xfrm>
          <a:off x="10408997" y="568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668E525-7A8E-4F57-AB53-2B2F0BC32753}"/>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1E3EBC4-63FA-48DB-B2B9-36F686EF116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A817E60A-70FA-45C2-896A-38F03EDC9B7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468D16F-3A72-46A8-98EE-B376E0B752A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96EC7D8-A1CC-4611-BC26-1DFF41EC569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33E08AA-DFAA-42FE-B017-3F1885F334E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ECE43B-E673-4BE6-9144-33304247F58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FAA374-7109-4260-9819-E8EE247E92E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F0C9E2-EDF4-4FB8-B158-D6126F60502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4EEFA5-1CAC-42F5-AF75-B4A1FCA21A1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B97404-E805-4A66-8F19-587E817E13B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6144B2-75E5-44D0-B93A-5A77A3B7790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7295AF-38AA-42B0-9A0F-D1BB96B0618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CCC66B-DFE7-4344-9A6A-6E50E9537E8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1D5B99-053F-4947-9259-3F1E3989F8C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F9F6BF-8840-484A-B8AC-EBF8B2A2D1D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73,437
72,955
683.82
61,156,822
58,852,685
2,012,114
30,471,288
48,192,275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F790EB-D9B3-4863-8996-F18F1FC81FD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127279-8DDC-4CB7-80B0-D6B223AD039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4F5991-2215-44B1-89F8-137E58AC437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937C189-C88C-4FD6-A478-3346A5E834F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892A16-A201-4E06-9963-99D8C10CD31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3790C2B-266A-4463-A1A3-5F360CF19E5E}"/>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15D7E6-F10D-4AC7-A1B8-D96555B24F7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900B99-0DD9-4896-892C-A5A058CD764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D50F52-AD8D-4C4E-A93F-D0597E7A67E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310C7D-1815-4BBF-B330-2556FD08211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D84D5A3-BFCD-4DE0-ADE3-55A802DBC67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5A3370C-BAA0-4213-AE55-56C0B2CFD49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E0461C-7DC0-42A5-B381-D31932433CB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7ADEB19-C56B-4D9A-864D-293C0E590FD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2982A00-8F1E-42D7-8B93-BDDEA1A79A8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F2E6D0-6A11-42C2-B442-FA4CA66AC1B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30C212F-D432-44C9-B731-9F16331D30F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196822-1E8F-41E6-A2AD-93939F69A9A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A96017-F630-450A-879F-E5E73D78AD6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0E0404-6203-4589-9339-9565DD53761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AE7DA7-9D6D-40A9-8348-629E3CB22D6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0EF14E-A4CC-43A7-9D61-8B26A967AEB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9DBD9B-531A-4585-8EFF-D8215D8C943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B3EE838-CF5E-413E-8833-A13F2C9F994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9F451A-BFE1-4041-99C0-6C71EB1EAF6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35E821C-6C03-4311-9D22-38107F4E514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A3A0CE3-AD89-4746-9EB5-7763F92B29A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4FD90F-D08C-431B-9508-3393C1F430A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BD2B1E-6225-422E-93F0-DAAB6259248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C3FEAE6-E0D5-4E2B-BAC0-A00B9ED1C37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697728-ECB3-4319-A684-584E25A0B79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BF0593-3656-4EC6-8C52-95DBDE9040BB}"/>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6A3417B-BACA-4B94-B23E-2DDF21DFB1D7}"/>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3E496E95-2B19-4A32-954A-6D9FD73675F2}"/>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D11CBF2-D403-48E6-BEC4-2CE9CE38F6C3}"/>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6E64AF9-F61C-423F-8EF5-A8836D6314D5}"/>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5E4FCC4-6909-495E-B251-DB0BC5C41C30}"/>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5ECC21B-9526-4CE6-A121-AEB7D0C47078}"/>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84A7E90-29E8-406E-B662-50143E6FC65F}"/>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EECE0EB-3780-4348-B114-409BA4720E27}"/>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37DEDB1-5C2D-41EE-8644-068A2E7DF11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29DA4CD-327D-4024-B09F-53BA18B6EF67}"/>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8A69931-6452-45AC-BEFF-8E8A5505623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140208</xdr:rowOff>
    </xdr:from>
    <xdr:to>
      <xdr:col>24</xdr:col>
      <xdr:colOff>62865</xdr:colOff>
      <xdr:row>42</xdr:row>
      <xdr:rowOff>71628</xdr:rowOff>
    </xdr:to>
    <xdr:cxnSp macro="">
      <xdr:nvCxnSpPr>
        <xdr:cNvPr id="55" name="直線コネクタ 54">
          <a:extLst>
            <a:ext uri="{FF2B5EF4-FFF2-40B4-BE49-F238E27FC236}">
              <a16:creationId xmlns:a16="http://schemas.microsoft.com/office/drawing/2014/main" id="{5B8A6C1C-17BB-44C0-9C5A-C43B676D4765}"/>
            </a:ext>
          </a:extLst>
        </xdr:cNvPr>
        <xdr:cNvCxnSpPr/>
      </xdr:nvCxnSpPr>
      <xdr:spPr>
        <a:xfrm flipV="1">
          <a:off x="4173855" y="5965698"/>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75455</xdr:rowOff>
    </xdr:from>
    <xdr:ext cx="405111" cy="259045"/>
    <xdr:sp macro="" textlink="">
      <xdr:nvSpPr>
        <xdr:cNvPr id="56" name="【道路】&#10;有形固定資産減価償却率最小値テキスト">
          <a:extLst>
            <a:ext uri="{FF2B5EF4-FFF2-40B4-BE49-F238E27FC236}">
              <a16:creationId xmlns:a16="http://schemas.microsoft.com/office/drawing/2014/main" id="{4887548A-B3A4-445D-A8A2-29698C2F5298}"/>
            </a:ext>
          </a:extLst>
        </xdr:cNvPr>
        <xdr:cNvSpPr txBox="1"/>
      </xdr:nvSpPr>
      <xdr:spPr>
        <a:xfrm>
          <a:off x="4212590" y="7276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71628</xdr:rowOff>
    </xdr:from>
    <xdr:to>
      <xdr:col>24</xdr:col>
      <xdr:colOff>152400</xdr:colOff>
      <xdr:row>42</xdr:row>
      <xdr:rowOff>71628</xdr:rowOff>
    </xdr:to>
    <xdr:cxnSp macro="">
      <xdr:nvCxnSpPr>
        <xdr:cNvPr id="57" name="直線コネクタ 56">
          <a:extLst>
            <a:ext uri="{FF2B5EF4-FFF2-40B4-BE49-F238E27FC236}">
              <a16:creationId xmlns:a16="http://schemas.microsoft.com/office/drawing/2014/main" id="{45C3E33E-F20B-4AE9-ACD2-2AA6FD69A6DC}"/>
            </a:ext>
          </a:extLst>
        </xdr:cNvPr>
        <xdr:cNvCxnSpPr/>
      </xdr:nvCxnSpPr>
      <xdr:spPr>
        <a:xfrm>
          <a:off x="4112260" y="7270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78ACB836-B70D-4891-805E-438780CBBA6D}"/>
            </a:ext>
          </a:extLst>
        </xdr:cNvPr>
        <xdr:cNvSpPr txBox="1"/>
      </xdr:nvSpPr>
      <xdr:spPr>
        <a:xfrm>
          <a:off x="4212590" y="574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140208</xdr:rowOff>
    </xdr:from>
    <xdr:to>
      <xdr:col>24</xdr:col>
      <xdr:colOff>152400</xdr:colOff>
      <xdr:row>34</xdr:row>
      <xdr:rowOff>140208</xdr:rowOff>
    </xdr:to>
    <xdr:cxnSp macro="">
      <xdr:nvCxnSpPr>
        <xdr:cNvPr id="59" name="直線コネクタ 58">
          <a:extLst>
            <a:ext uri="{FF2B5EF4-FFF2-40B4-BE49-F238E27FC236}">
              <a16:creationId xmlns:a16="http://schemas.microsoft.com/office/drawing/2014/main" id="{94EE0E3B-4F02-4040-AF8C-26FABF13EE1F}"/>
            </a:ext>
          </a:extLst>
        </xdr:cNvPr>
        <xdr:cNvCxnSpPr/>
      </xdr:nvCxnSpPr>
      <xdr:spPr>
        <a:xfrm>
          <a:off x="4112260" y="5965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135145</xdr:rowOff>
    </xdr:from>
    <xdr:ext cx="405111" cy="259045"/>
    <xdr:sp macro="" textlink="">
      <xdr:nvSpPr>
        <xdr:cNvPr id="60" name="【道路】&#10;有形固定資産減価償却率平均値テキスト">
          <a:extLst>
            <a:ext uri="{FF2B5EF4-FFF2-40B4-BE49-F238E27FC236}">
              <a16:creationId xmlns:a16="http://schemas.microsoft.com/office/drawing/2014/main" id="{87D869CD-DF7B-4C66-ABB1-57C82C9CC421}"/>
            </a:ext>
          </a:extLst>
        </xdr:cNvPr>
        <xdr:cNvSpPr txBox="1"/>
      </xdr:nvSpPr>
      <xdr:spPr>
        <a:xfrm>
          <a:off x="4212590" y="66464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112268</xdr:rowOff>
    </xdr:from>
    <xdr:to>
      <xdr:col>24</xdr:col>
      <xdr:colOff>114300</xdr:colOff>
      <xdr:row>40</xdr:row>
      <xdr:rowOff>42418</xdr:rowOff>
    </xdr:to>
    <xdr:sp macro="" textlink="">
      <xdr:nvSpPr>
        <xdr:cNvPr id="61" name="フローチャート: 判断 60">
          <a:extLst>
            <a:ext uri="{FF2B5EF4-FFF2-40B4-BE49-F238E27FC236}">
              <a16:creationId xmlns:a16="http://schemas.microsoft.com/office/drawing/2014/main" id="{DCB5E1EF-3AF0-48DD-8CA0-1F5E5E1AB6AA}"/>
            </a:ext>
          </a:extLst>
        </xdr:cNvPr>
        <xdr:cNvSpPr/>
      </xdr:nvSpPr>
      <xdr:spPr>
        <a:xfrm>
          <a:off x="4131310" y="67988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68834</xdr:rowOff>
    </xdr:from>
    <xdr:to>
      <xdr:col>20</xdr:col>
      <xdr:colOff>38100</xdr:colOff>
      <xdr:row>39</xdr:row>
      <xdr:rowOff>170434</xdr:rowOff>
    </xdr:to>
    <xdr:sp macro="" textlink="">
      <xdr:nvSpPr>
        <xdr:cNvPr id="62" name="フローチャート: 判断 61">
          <a:extLst>
            <a:ext uri="{FF2B5EF4-FFF2-40B4-BE49-F238E27FC236}">
              <a16:creationId xmlns:a16="http://schemas.microsoft.com/office/drawing/2014/main" id="{2AE94CD6-5D83-4376-85A2-5F7B8958723B}"/>
            </a:ext>
          </a:extLst>
        </xdr:cNvPr>
        <xdr:cNvSpPr/>
      </xdr:nvSpPr>
      <xdr:spPr>
        <a:xfrm>
          <a:off x="3388360" y="67534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27686</xdr:rowOff>
    </xdr:from>
    <xdr:to>
      <xdr:col>15</xdr:col>
      <xdr:colOff>101600</xdr:colOff>
      <xdr:row>39</xdr:row>
      <xdr:rowOff>129286</xdr:rowOff>
    </xdr:to>
    <xdr:sp macro="" textlink="">
      <xdr:nvSpPr>
        <xdr:cNvPr id="63" name="フローチャート: 判断 62">
          <a:extLst>
            <a:ext uri="{FF2B5EF4-FFF2-40B4-BE49-F238E27FC236}">
              <a16:creationId xmlns:a16="http://schemas.microsoft.com/office/drawing/2014/main" id="{A53F6ACA-9AEB-4CD8-ABA4-EC5C579A1AB0}"/>
            </a:ext>
          </a:extLst>
        </xdr:cNvPr>
        <xdr:cNvSpPr/>
      </xdr:nvSpPr>
      <xdr:spPr>
        <a:xfrm>
          <a:off x="2571750" y="671233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59036155-3913-407F-A37B-8D7D6671ECBA}"/>
            </a:ext>
          </a:extLst>
        </xdr:cNvPr>
        <xdr:cNvSpPr/>
      </xdr:nvSpPr>
      <xdr:spPr>
        <a:xfrm>
          <a:off x="1774190" y="674090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2540</xdr:rowOff>
    </xdr:from>
    <xdr:to>
      <xdr:col>6</xdr:col>
      <xdr:colOff>38100</xdr:colOff>
      <xdr:row>39</xdr:row>
      <xdr:rowOff>104140</xdr:rowOff>
    </xdr:to>
    <xdr:sp macro="" textlink="">
      <xdr:nvSpPr>
        <xdr:cNvPr id="65" name="フローチャート: 判断 64">
          <a:extLst>
            <a:ext uri="{FF2B5EF4-FFF2-40B4-BE49-F238E27FC236}">
              <a16:creationId xmlns:a16="http://schemas.microsoft.com/office/drawing/2014/main" id="{01A52719-B92C-4D05-8A5B-971668620D21}"/>
            </a:ext>
          </a:extLst>
        </xdr:cNvPr>
        <xdr:cNvSpPr/>
      </xdr:nvSpPr>
      <xdr:spPr>
        <a:xfrm>
          <a:off x="988060" y="668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6633EF6-73FB-470E-8593-4FAC7727BEE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04CBF18-F545-4A1C-A133-B22BEE030CA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7D68A1D-F6F6-4A53-A5F4-590DE8E0799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A7094C-C8CE-4F12-8AE7-6CB782484D8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FBB4E96-A17D-484A-A5D7-1598E1AD199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34544</xdr:rowOff>
    </xdr:from>
    <xdr:to>
      <xdr:col>24</xdr:col>
      <xdr:colOff>114300</xdr:colOff>
      <xdr:row>40</xdr:row>
      <xdr:rowOff>136144</xdr:rowOff>
    </xdr:to>
    <xdr:sp macro="" textlink="">
      <xdr:nvSpPr>
        <xdr:cNvPr id="71" name="楕円 70">
          <a:extLst>
            <a:ext uri="{FF2B5EF4-FFF2-40B4-BE49-F238E27FC236}">
              <a16:creationId xmlns:a16="http://schemas.microsoft.com/office/drawing/2014/main" id="{4FF24062-4535-4370-836D-FEC9D4FF386B}"/>
            </a:ext>
          </a:extLst>
        </xdr:cNvPr>
        <xdr:cNvSpPr/>
      </xdr:nvSpPr>
      <xdr:spPr>
        <a:xfrm>
          <a:off x="4131310" y="68925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12971</xdr:rowOff>
    </xdr:from>
    <xdr:ext cx="405111" cy="259045"/>
    <xdr:sp macro="" textlink="">
      <xdr:nvSpPr>
        <xdr:cNvPr id="72" name="【道路】&#10;有形固定資産減価償却率該当値テキスト">
          <a:extLst>
            <a:ext uri="{FF2B5EF4-FFF2-40B4-BE49-F238E27FC236}">
              <a16:creationId xmlns:a16="http://schemas.microsoft.com/office/drawing/2014/main" id="{2BFEF807-5C83-4A26-968A-BB554E03E744}"/>
            </a:ext>
          </a:extLst>
        </xdr:cNvPr>
        <xdr:cNvSpPr txBox="1"/>
      </xdr:nvSpPr>
      <xdr:spPr>
        <a:xfrm>
          <a:off x="4212590" y="687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11684</xdr:rowOff>
    </xdr:from>
    <xdr:to>
      <xdr:col>20</xdr:col>
      <xdr:colOff>38100</xdr:colOff>
      <xdr:row>40</xdr:row>
      <xdr:rowOff>113284</xdr:rowOff>
    </xdr:to>
    <xdr:sp macro="" textlink="">
      <xdr:nvSpPr>
        <xdr:cNvPr id="73" name="楕円 72">
          <a:extLst>
            <a:ext uri="{FF2B5EF4-FFF2-40B4-BE49-F238E27FC236}">
              <a16:creationId xmlns:a16="http://schemas.microsoft.com/office/drawing/2014/main" id="{B88EDC1C-3006-4AE1-A6EA-C313072AB24F}"/>
            </a:ext>
          </a:extLst>
        </xdr:cNvPr>
        <xdr:cNvSpPr/>
      </xdr:nvSpPr>
      <xdr:spPr>
        <a:xfrm>
          <a:off x="3388360" y="6873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62484</xdr:rowOff>
    </xdr:from>
    <xdr:to>
      <xdr:col>24</xdr:col>
      <xdr:colOff>63500</xdr:colOff>
      <xdr:row>40</xdr:row>
      <xdr:rowOff>85344</xdr:rowOff>
    </xdr:to>
    <xdr:cxnSp macro="">
      <xdr:nvCxnSpPr>
        <xdr:cNvPr id="74" name="直線コネクタ 73">
          <a:extLst>
            <a:ext uri="{FF2B5EF4-FFF2-40B4-BE49-F238E27FC236}">
              <a16:creationId xmlns:a16="http://schemas.microsoft.com/office/drawing/2014/main" id="{FF3CB765-BE6D-4E78-BCE1-D67A1E9B847F}"/>
            </a:ext>
          </a:extLst>
        </xdr:cNvPr>
        <xdr:cNvCxnSpPr/>
      </xdr:nvCxnSpPr>
      <xdr:spPr>
        <a:xfrm>
          <a:off x="3431540" y="6916674"/>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164846</xdr:rowOff>
    </xdr:from>
    <xdr:to>
      <xdr:col>15</xdr:col>
      <xdr:colOff>101600</xdr:colOff>
      <xdr:row>40</xdr:row>
      <xdr:rowOff>94996</xdr:rowOff>
    </xdr:to>
    <xdr:sp macro="" textlink="">
      <xdr:nvSpPr>
        <xdr:cNvPr id="75" name="楕円 74">
          <a:extLst>
            <a:ext uri="{FF2B5EF4-FFF2-40B4-BE49-F238E27FC236}">
              <a16:creationId xmlns:a16="http://schemas.microsoft.com/office/drawing/2014/main" id="{EDDC6612-14FF-4100-A6EF-EF24500AFB10}"/>
            </a:ext>
          </a:extLst>
        </xdr:cNvPr>
        <xdr:cNvSpPr/>
      </xdr:nvSpPr>
      <xdr:spPr>
        <a:xfrm>
          <a:off x="2571750" y="68552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44196</xdr:rowOff>
    </xdr:from>
    <xdr:to>
      <xdr:col>19</xdr:col>
      <xdr:colOff>177800</xdr:colOff>
      <xdr:row>40</xdr:row>
      <xdr:rowOff>62484</xdr:rowOff>
    </xdr:to>
    <xdr:cxnSp macro="">
      <xdr:nvCxnSpPr>
        <xdr:cNvPr id="76" name="直線コネクタ 75">
          <a:extLst>
            <a:ext uri="{FF2B5EF4-FFF2-40B4-BE49-F238E27FC236}">
              <a16:creationId xmlns:a16="http://schemas.microsoft.com/office/drawing/2014/main" id="{703A4BDA-3D56-4468-AF71-7559B3413D78}"/>
            </a:ext>
          </a:extLst>
        </xdr:cNvPr>
        <xdr:cNvCxnSpPr/>
      </xdr:nvCxnSpPr>
      <xdr:spPr>
        <a:xfrm>
          <a:off x="2626360" y="6904101"/>
          <a:ext cx="80518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130556</xdr:rowOff>
    </xdr:from>
    <xdr:to>
      <xdr:col>10</xdr:col>
      <xdr:colOff>165100</xdr:colOff>
      <xdr:row>40</xdr:row>
      <xdr:rowOff>60706</xdr:rowOff>
    </xdr:to>
    <xdr:sp macro="" textlink="">
      <xdr:nvSpPr>
        <xdr:cNvPr id="77" name="楕円 76">
          <a:extLst>
            <a:ext uri="{FF2B5EF4-FFF2-40B4-BE49-F238E27FC236}">
              <a16:creationId xmlns:a16="http://schemas.microsoft.com/office/drawing/2014/main" id="{73938F4D-ABFC-4555-9EF5-0C91EBFDC436}"/>
            </a:ext>
          </a:extLst>
        </xdr:cNvPr>
        <xdr:cNvSpPr/>
      </xdr:nvSpPr>
      <xdr:spPr>
        <a:xfrm>
          <a:off x="1774190" y="682091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9906</xdr:rowOff>
    </xdr:from>
    <xdr:to>
      <xdr:col>15</xdr:col>
      <xdr:colOff>50800</xdr:colOff>
      <xdr:row>40</xdr:row>
      <xdr:rowOff>44196</xdr:rowOff>
    </xdr:to>
    <xdr:cxnSp macro="">
      <xdr:nvCxnSpPr>
        <xdr:cNvPr id="78" name="直線コネクタ 77">
          <a:extLst>
            <a:ext uri="{FF2B5EF4-FFF2-40B4-BE49-F238E27FC236}">
              <a16:creationId xmlns:a16="http://schemas.microsoft.com/office/drawing/2014/main" id="{FE49A1E3-44A3-4DA2-88CB-CD9D7AAF340A}"/>
            </a:ext>
          </a:extLst>
        </xdr:cNvPr>
        <xdr:cNvCxnSpPr/>
      </xdr:nvCxnSpPr>
      <xdr:spPr>
        <a:xfrm>
          <a:off x="1828800" y="6869811"/>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103124</xdr:rowOff>
    </xdr:from>
    <xdr:to>
      <xdr:col>6</xdr:col>
      <xdr:colOff>38100</xdr:colOff>
      <xdr:row>40</xdr:row>
      <xdr:rowOff>33274</xdr:rowOff>
    </xdr:to>
    <xdr:sp macro="" textlink="">
      <xdr:nvSpPr>
        <xdr:cNvPr id="79" name="楕円 78">
          <a:extLst>
            <a:ext uri="{FF2B5EF4-FFF2-40B4-BE49-F238E27FC236}">
              <a16:creationId xmlns:a16="http://schemas.microsoft.com/office/drawing/2014/main" id="{1DFD1AD5-9A6A-4D71-A86A-9B026E897AB7}"/>
            </a:ext>
          </a:extLst>
        </xdr:cNvPr>
        <xdr:cNvSpPr/>
      </xdr:nvSpPr>
      <xdr:spPr>
        <a:xfrm>
          <a:off x="988060" y="6787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153924</xdr:rowOff>
    </xdr:from>
    <xdr:to>
      <xdr:col>10</xdr:col>
      <xdr:colOff>114300</xdr:colOff>
      <xdr:row>40</xdr:row>
      <xdr:rowOff>9906</xdr:rowOff>
    </xdr:to>
    <xdr:cxnSp macro="">
      <xdr:nvCxnSpPr>
        <xdr:cNvPr id="80" name="直線コネクタ 79">
          <a:extLst>
            <a:ext uri="{FF2B5EF4-FFF2-40B4-BE49-F238E27FC236}">
              <a16:creationId xmlns:a16="http://schemas.microsoft.com/office/drawing/2014/main" id="{C3B57B17-9038-4BDA-A60A-6AF4A0C79C03}"/>
            </a:ext>
          </a:extLst>
        </xdr:cNvPr>
        <xdr:cNvCxnSpPr/>
      </xdr:nvCxnSpPr>
      <xdr:spPr>
        <a:xfrm>
          <a:off x="1031240" y="6840474"/>
          <a:ext cx="79756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15511</xdr:rowOff>
    </xdr:from>
    <xdr:ext cx="405111" cy="259045"/>
    <xdr:sp macro="" textlink="">
      <xdr:nvSpPr>
        <xdr:cNvPr id="81" name="n_1aveValue【道路】&#10;有形固定資産減価償却率">
          <a:extLst>
            <a:ext uri="{FF2B5EF4-FFF2-40B4-BE49-F238E27FC236}">
              <a16:creationId xmlns:a16="http://schemas.microsoft.com/office/drawing/2014/main" id="{204DB166-D503-475F-B178-53DB074EB33B}"/>
            </a:ext>
          </a:extLst>
        </xdr:cNvPr>
        <xdr:cNvSpPr txBox="1"/>
      </xdr:nvSpPr>
      <xdr:spPr>
        <a:xfrm>
          <a:off x="3239144" y="6534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EE8DA7FA-8D95-4793-B954-5A071F196A6A}"/>
            </a:ext>
          </a:extLst>
        </xdr:cNvPr>
        <xdr:cNvSpPr txBox="1"/>
      </xdr:nvSpPr>
      <xdr:spPr>
        <a:xfrm>
          <a:off x="2439044" y="6487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168673</xdr:rowOff>
    </xdr:from>
    <xdr:ext cx="405111" cy="259045"/>
    <xdr:sp macro="" textlink="">
      <xdr:nvSpPr>
        <xdr:cNvPr id="83" name="n_3aveValue【道路】&#10;有形固定資産減価償却率">
          <a:extLst>
            <a:ext uri="{FF2B5EF4-FFF2-40B4-BE49-F238E27FC236}">
              <a16:creationId xmlns:a16="http://schemas.microsoft.com/office/drawing/2014/main" id="{5B37E898-AAA6-45C7-84E5-6F0868BC5314}"/>
            </a:ext>
          </a:extLst>
        </xdr:cNvPr>
        <xdr:cNvSpPr txBox="1"/>
      </xdr:nvSpPr>
      <xdr:spPr>
        <a:xfrm>
          <a:off x="1641484" y="65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120667</xdr:rowOff>
    </xdr:from>
    <xdr:ext cx="405111" cy="259045"/>
    <xdr:sp macro="" textlink="">
      <xdr:nvSpPr>
        <xdr:cNvPr id="84" name="n_4aveValue【道路】&#10;有形固定資産減価償却率">
          <a:extLst>
            <a:ext uri="{FF2B5EF4-FFF2-40B4-BE49-F238E27FC236}">
              <a16:creationId xmlns:a16="http://schemas.microsoft.com/office/drawing/2014/main" id="{34BCB705-B282-483C-B1D6-C20881847DF5}"/>
            </a:ext>
          </a:extLst>
        </xdr:cNvPr>
        <xdr:cNvSpPr txBox="1"/>
      </xdr:nvSpPr>
      <xdr:spPr>
        <a:xfrm>
          <a:off x="855354"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104411</xdr:rowOff>
    </xdr:from>
    <xdr:ext cx="405111" cy="259045"/>
    <xdr:sp macro="" textlink="">
      <xdr:nvSpPr>
        <xdr:cNvPr id="85" name="n_1mainValue【道路】&#10;有形固定資産減価償却率">
          <a:extLst>
            <a:ext uri="{FF2B5EF4-FFF2-40B4-BE49-F238E27FC236}">
              <a16:creationId xmlns:a16="http://schemas.microsoft.com/office/drawing/2014/main" id="{4EA517DE-B85C-446C-8A8C-80EBE8E29ACB}"/>
            </a:ext>
          </a:extLst>
        </xdr:cNvPr>
        <xdr:cNvSpPr txBox="1"/>
      </xdr:nvSpPr>
      <xdr:spPr>
        <a:xfrm>
          <a:off x="3239144" y="696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86123</xdr:rowOff>
    </xdr:from>
    <xdr:ext cx="405111" cy="259045"/>
    <xdr:sp macro="" textlink="">
      <xdr:nvSpPr>
        <xdr:cNvPr id="86" name="n_2mainValue【道路】&#10;有形固定資産減価償却率">
          <a:extLst>
            <a:ext uri="{FF2B5EF4-FFF2-40B4-BE49-F238E27FC236}">
              <a16:creationId xmlns:a16="http://schemas.microsoft.com/office/drawing/2014/main" id="{A638F35D-E8BE-4B01-B8E0-1A756D410939}"/>
            </a:ext>
          </a:extLst>
        </xdr:cNvPr>
        <xdr:cNvSpPr txBox="1"/>
      </xdr:nvSpPr>
      <xdr:spPr>
        <a:xfrm>
          <a:off x="2439044" y="694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51833</xdr:rowOff>
    </xdr:from>
    <xdr:ext cx="405111" cy="259045"/>
    <xdr:sp macro="" textlink="">
      <xdr:nvSpPr>
        <xdr:cNvPr id="87" name="n_3mainValue【道路】&#10;有形固定資産減価償却率">
          <a:extLst>
            <a:ext uri="{FF2B5EF4-FFF2-40B4-BE49-F238E27FC236}">
              <a16:creationId xmlns:a16="http://schemas.microsoft.com/office/drawing/2014/main" id="{D91FB7F5-99AD-434A-89E5-6933E147FD80}"/>
            </a:ext>
          </a:extLst>
        </xdr:cNvPr>
        <xdr:cNvSpPr txBox="1"/>
      </xdr:nvSpPr>
      <xdr:spPr>
        <a:xfrm>
          <a:off x="1641484" y="691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24401</xdr:rowOff>
    </xdr:from>
    <xdr:ext cx="405111" cy="259045"/>
    <xdr:sp macro="" textlink="">
      <xdr:nvSpPr>
        <xdr:cNvPr id="88" name="n_4mainValue【道路】&#10;有形固定資産減価償却率">
          <a:extLst>
            <a:ext uri="{FF2B5EF4-FFF2-40B4-BE49-F238E27FC236}">
              <a16:creationId xmlns:a16="http://schemas.microsoft.com/office/drawing/2014/main" id="{0EB29D2D-84F4-43FA-BBAA-1903F103AA43}"/>
            </a:ext>
          </a:extLst>
        </xdr:cNvPr>
        <xdr:cNvSpPr txBox="1"/>
      </xdr:nvSpPr>
      <xdr:spPr>
        <a:xfrm>
          <a:off x="855354" y="687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D0843D9-971E-479A-B357-A2535D170D6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AA00D4B-CECB-4606-B0CD-6D7B45A1E28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96F6A88-9BD4-48F9-A0C2-950ECBC79B6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138DA52-9FD4-4275-9CCF-F7007036BE9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32CF40A-48D6-4A7A-836A-23A81FC87B2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B5516AA-65A0-4044-A3E7-E85352F445A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1A57182-C156-4492-8ACE-922C079BFAF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D5F52EB-E94F-432B-9402-4DB70C2702D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F3B472B-6773-427B-AF42-048C1FE7EC98}"/>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D1032D0-7E03-4F42-8265-4FBF3AC52E4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5AAA7286-BFC3-45A4-B1B1-F248AC642291}"/>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DEC6AC1-5275-4BCF-881C-FC3F5EFE3EE4}"/>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7223A09E-0443-48DB-8BCC-4933B6202E5B}"/>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99BDCA3A-E8DA-4816-BDDE-148F3DF441B9}"/>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9DEC56BA-7864-402E-90E3-E661D453DFA0}"/>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938CD1DB-CF6B-4D9A-8D26-5180095F1792}"/>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E1A3864A-4124-4E8E-AAB3-21EEE192437B}"/>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2BD8B044-854E-49CC-BE70-1CEDFD5ECCC0}"/>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1C1830C3-D92B-4242-BE9C-58FFAB30D332}"/>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88E766F0-4093-414D-88FE-4355CB01FB4C}"/>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FCF07A78-FA83-417F-8CBD-607A79296977}"/>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0" name="テキスト ボックス 109">
          <a:extLst>
            <a:ext uri="{FF2B5EF4-FFF2-40B4-BE49-F238E27FC236}">
              <a16:creationId xmlns:a16="http://schemas.microsoft.com/office/drawing/2014/main" id="{4C5736FC-C56A-4BF9-804C-76FD015F0ADE}"/>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1C6ED56-29E1-4EED-ACB9-232C7210D59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55AAF14C-4303-4077-9F87-15005C8D2A4E}"/>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BAF452C-AD17-4695-8B33-9BD41D0A53D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97427</xdr:rowOff>
    </xdr:from>
    <xdr:to>
      <xdr:col>54</xdr:col>
      <xdr:colOff>189865</xdr:colOff>
      <xdr:row>41</xdr:row>
      <xdr:rowOff>64836</xdr:rowOff>
    </xdr:to>
    <xdr:cxnSp macro="">
      <xdr:nvCxnSpPr>
        <xdr:cNvPr id="114" name="直線コネクタ 113">
          <a:extLst>
            <a:ext uri="{FF2B5EF4-FFF2-40B4-BE49-F238E27FC236}">
              <a16:creationId xmlns:a16="http://schemas.microsoft.com/office/drawing/2014/main" id="{D474DEE1-712B-488B-AC85-048FE4D95C5A}"/>
            </a:ext>
          </a:extLst>
        </xdr:cNvPr>
        <xdr:cNvCxnSpPr/>
      </xdr:nvCxnSpPr>
      <xdr:spPr>
        <a:xfrm flipV="1">
          <a:off x="9429115" y="5751467"/>
          <a:ext cx="0" cy="1340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68663</xdr:rowOff>
    </xdr:from>
    <xdr:ext cx="469744" cy="259045"/>
    <xdr:sp macro="" textlink="">
      <xdr:nvSpPr>
        <xdr:cNvPr id="115" name="【道路】&#10;一人当たり延長最小値テキスト">
          <a:extLst>
            <a:ext uri="{FF2B5EF4-FFF2-40B4-BE49-F238E27FC236}">
              <a16:creationId xmlns:a16="http://schemas.microsoft.com/office/drawing/2014/main" id="{9D25A62B-C3A0-4C15-8D8B-9DEBA1CFFE10}"/>
            </a:ext>
          </a:extLst>
        </xdr:cNvPr>
        <xdr:cNvSpPr txBox="1"/>
      </xdr:nvSpPr>
      <xdr:spPr>
        <a:xfrm>
          <a:off x="9467850" y="709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64836</xdr:rowOff>
    </xdr:from>
    <xdr:to>
      <xdr:col>55</xdr:col>
      <xdr:colOff>88900</xdr:colOff>
      <xdr:row>41</xdr:row>
      <xdr:rowOff>64836</xdr:rowOff>
    </xdr:to>
    <xdr:cxnSp macro="">
      <xdr:nvCxnSpPr>
        <xdr:cNvPr id="116" name="直線コネクタ 115">
          <a:extLst>
            <a:ext uri="{FF2B5EF4-FFF2-40B4-BE49-F238E27FC236}">
              <a16:creationId xmlns:a16="http://schemas.microsoft.com/office/drawing/2014/main" id="{03A00E08-739D-4978-9DC6-A18661FC1DFD}"/>
            </a:ext>
          </a:extLst>
        </xdr:cNvPr>
        <xdr:cNvCxnSpPr/>
      </xdr:nvCxnSpPr>
      <xdr:spPr>
        <a:xfrm>
          <a:off x="9356090" y="7092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44104</xdr:rowOff>
    </xdr:from>
    <xdr:ext cx="534377" cy="259045"/>
    <xdr:sp macro="" textlink="">
      <xdr:nvSpPr>
        <xdr:cNvPr id="117" name="【道路】&#10;一人当たり延長最大値テキスト">
          <a:extLst>
            <a:ext uri="{FF2B5EF4-FFF2-40B4-BE49-F238E27FC236}">
              <a16:creationId xmlns:a16="http://schemas.microsoft.com/office/drawing/2014/main" id="{CAA3A5A1-2E5F-437F-AA0D-E1E7AB0E80FC}"/>
            </a:ext>
          </a:extLst>
        </xdr:cNvPr>
        <xdr:cNvSpPr txBox="1"/>
      </xdr:nvSpPr>
      <xdr:spPr>
        <a:xfrm>
          <a:off x="9467850" y="553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97427</xdr:rowOff>
    </xdr:from>
    <xdr:to>
      <xdr:col>55</xdr:col>
      <xdr:colOff>88900</xdr:colOff>
      <xdr:row>33</xdr:row>
      <xdr:rowOff>97427</xdr:rowOff>
    </xdr:to>
    <xdr:cxnSp macro="">
      <xdr:nvCxnSpPr>
        <xdr:cNvPr id="118" name="直線コネクタ 117">
          <a:extLst>
            <a:ext uri="{FF2B5EF4-FFF2-40B4-BE49-F238E27FC236}">
              <a16:creationId xmlns:a16="http://schemas.microsoft.com/office/drawing/2014/main" id="{A4096E77-114D-4E60-B2A4-FF03FA0FF9BA}"/>
            </a:ext>
          </a:extLst>
        </xdr:cNvPr>
        <xdr:cNvCxnSpPr/>
      </xdr:nvCxnSpPr>
      <xdr:spPr>
        <a:xfrm>
          <a:off x="9356090" y="575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96802</xdr:rowOff>
    </xdr:from>
    <xdr:ext cx="534377" cy="259045"/>
    <xdr:sp macro="" textlink="">
      <xdr:nvSpPr>
        <xdr:cNvPr id="119" name="【道路】&#10;一人当たり延長平均値テキスト">
          <a:extLst>
            <a:ext uri="{FF2B5EF4-FFF2-40B4-BE49-F238E27FC236}">
              <a16:creationId xmlns:a16="http://schemas.microsoft.com/office/drawing/2014/main" id="{9772663A-DF5F-47BB-8F4B-CBE7A0BFBE31}"/>
            </a:ext>
          </a:extLst>
        </xdr:cNvPr>
        <xdr:cNvSpPr txBox="1"/>
      </xdr:nvSpPr>
      <xdr:spPr>
        <a:xfrm>
          <a:off x="9467850" y="6436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118375</xdr:rowOff>
    </xdr:from>
    <xdr:to>
      <xdr:col>55</xdr:col>
      <xdr:colOff>50800</xdr:colOff>
      <xdr:row>38</xdr:row>
      <xdr:rowOff>48525</xdr:rowOff>
    </xdr:to>
    <xdr:sp macro="" textlink="">
      <xdr:nvSpPr>
        <xdr:cNvPr id="120" name="フローチャート: 判断 119">
          <a:extLst>
            <a:ext uri="{FF2B5EF4-FFF2-40B4-BE49-F238E27FC236}">
              <a16:creationId xmlns:a16="http://schemas.microsoft.com/office/drawing/2014/main" id="{71A7891D-4819-43AD-B73D-D49CFACB12C2}"/>
            </a:ext>
          </a:extLst>
        </xdr:cNvPr>
        <xdr:cNvSpPr/>
      </xdr:nvSpPr>
      <xdr:spPr>
        <a:xfrm>
          <a:off x="9394190" y="64639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142933</xdr:rowOff>
    </xdr:from>
    <xdr:to>
      <xdr:col>50</xdr:col>
      <xdr:colOff>165100</xdr:colOff>
      <xdr:row>38</xdr:row>
      <xdr:rowOff>73083</xdr:rowOff>
    </xdr:to>
    <xdr:sp macro="" textlink="">
      <xdr:nvSpPr>
        <xdr:cNvPr id="121" name="フローチャート: 判断 120">
          <a:extLst>
            <a:ext uri="{FF2B5EF4-FFF2-40B4-BE49-F238E27FC236}">
              <a16:creationId xmlns:a16="http://schemas.microsoft.com/office/drawing/2014/main" id="{65EF41C2-4C1D-4C17-8803-99CDDB47BB8B}"/>
            </a:ext>
          </a:extLst>
        </xdr:cNvPr>
        <xdr:cNvSpPr/>
      </xdr:nvSpPr>
      <xdr:spPr>
        <a:xfrm>
          <a:off x="8632190" y="64846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149432</xdr:rowOff>
    </xdr:from>
    <xdr:to>
      <xdr:col>46</xdr:col>
      <xdr:colOff>38100</xdr:colOff>
      <xdr:row>38</xdr:row>
      <xdr:rowOff>79582</xdr:rowOff>
    </xdr:to>
    <xdr:sp macro="" textlink="">
      <xdr:nvSpPr>
        <xdr:cNvPr id="122" name="フローチャート: 判断 121">
          <a:extLst>
            <a:ext uri="{FF2B5EF4-FFF2-40B4-BE49-F238E27FC236}">
              <a16:creationId xmlns:a16="http://schemas.microsoft.com/office/drawing/2014/main" id="{CF2AB404-6A73-44CD-B433-A2980BA96B25}"/>
            </a:ext>
          </a:extLst>
        </xdr:cNvPr>
        <xdr:cNvSpPr/>
      </xdr:nvSpPr>
      <xdr:spPr>
        <a:xfrm>
          <a:off x="7846060" y="64930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104398</xdr:rowOff>
    </xdr:from>
    <xdr:to>
      <xdr:col>41</xdr:col>
      <xdr:colOff>101600</xdr:colOff>
      <xdr:row>39</xdr:row>
      <xdr:rowOff>34548</xdr:rowOff>
    </xdr:to>
    <xdr:sp macro="" textlink="">
      <xdr:nvSpPr>
        <xdr:cNvPr id="123" name="フローチャート: 判断 122">
          <a:extLst>
            <a:ext uri="{FF2B5EF4-FFF2-40B4-BE49-F238E27FC236}">
              <a16:creationId xmlns:a16="http://schemas.microsoft.com/office/drawing/2014/main" id="{136D3814-6B32-496F-8357-08328DD63D0C}"/>
            </a:ext>
          </a:extLst>
        </xdr:cNvPr>
        <xdr:cNvSpPr/>
      </xdr:nvSpPr>
      <xdr:spPr>
        <a:xfrm>
          <a:off x="7029450" y="66175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100022</xdr:rowOff>
    </xdr:from>
    <xdr:to>
      <xdr:col>36</xdr:col>
      <xdr:colOff>165100</xdr:colOff>
      <xdr:row>39</xdr:row>
      <xdr:rowOff>30172</xdr:rowOff>
    </xdr:to>
    <xdr:sp macro="" textlink="">
      <xdr:nvSpPr>
        <xdr:cNvPr id="124" name="フローチャート: 判断 123">
          <a:extLst>
            <a:ext uri="{FF2B5EF4-FFF2-40B4-BE49-F238E27FC236}">
              <a16:creationId xmlns:a16="http://schemas.microsoft.com/office/drawing/2014/main" id="{C543D1F8-970C-46DB-A97B-8B762359D199}"/>
            </a:ext>
          </a:extLst>
        </xdr:cNvPr>
        <xdr:cNvSpPr/>
      </xdr:nvSpPr>
      <xdr:spPr>
        <a:xfrm>
          <a:off x="6231890" y="661131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5939289-E58B-4888-AEE3-1FCDB5C3E32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AB3CCBC-8F0D-4B2B-A76B-CAE735F5708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55F77C-C6F2-4107-B32A-12D1B283E73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3F98B56-FF33-408E-90D5-14E5BF097C6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D2151E6-DA08-41F4-A875-D3F78D5C3C2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60735</xdr:rowOff>
    </xdr:from>
    <xdr:to>
      <xdr:col>55</xdr:col>
      <xdr:colOff>50800</xdr:colOff>
      <xdr:row>36</xdr:row>
      <xdr:rowOff>162335</xdr:rowOff>
    </xdr:to>
    <xdr:sp macro="" textlink="">
      <xdr:nvSpPr>
        <xdr:cNvPr id="130" name="楕円 129">
          <a:extLst>
            <a:ext uri="{FF2B5EF4-FFF2-40B4-BE49-F238E27FC236}">
              <a16:creationId xmlns:a16="http://schemas.microsoft.com/office/drawing/2014/main" id="{C1E5682E-7914-44B3-9BF9-5EC311978F18}"/>
            </a:ext>
          </a:extLst>
        </xdr:cNvPr>
        <xdr:cNvSpPr/>
      </xdr:nvSpPr>
      <xdr:spPr>
        <a:xfrm>
          <a:off x="9394190" y="622912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83612</xdr:rowOff>
    </xdr:from>
    <xdr:ext cx="534377" cy="259045"/>
    <xdr:sp macro="" textlink="">
      <xdr:nvSpPr>
        <xdr:cNvPr id="131" name="【道路】&#10;一人当たり延長該当値テキスト">
          <a:extLst>
            <a:ext uri="{FF2B5EF4-FFF2-40B4-BE49-F238E27FC236}">
              <a16:creationId xmlns:a16="http://schemas.microsoft.com/office/drawing/2014/main" id="{651AB7C7-FE7A-43B6-932D-46A0F61A3A7D}"/>
            </a:ext>
          </a:extLst>
        </xdr:cNvPr>
        <xdr:cNvSpPr txBox="1"/>
      </xdr:nvSpPr>
      <xdr:spPr>
        <a:xfrm>
          <a:off x="9467850" y="608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81505</xdr:rowOff>
    </xdr:from>
    <xdr:to>
      <xdr:col>50</xdr:col>
      <xdr:colOff>165100</xdr:colOff>
      <xdr:row>37</xdr:row>
      <xdr:rowOff>11655</xdr:rowOff>
    </xdr:to>
    <xdr:sp macro="" textlink="">
      <xdr:nvSpPr>
        <xdr:cNvPr id="132" name="楕円 131">
          <a:extLst>
            <a:ext uri="{FF2B5EF4-FFF2-40B4-BE49-F238E27FC236}">
              <a16:creationId xmlns:a16="http://schemas.microsoft.com/office/drawing/2014/main" id="{2E34CB18-06B8-4052-A71E-127DAFE56DDB}"/>
            </a:ext>
          </a:extLst>
        </xdr:cNvPr>
        <xdr:cNvSpPr/>
      </xdr:nvSpPr>
      <xdr:spPr>
        <a:xfrm>
          <a:off x="8632190" y="62556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111535</xdr:rowOff>
    </xdr:from>
    <xdr:to>
      <xdr:col>55</xdr:col>
      <xdr:colOff>0</xdr:colOff>
      <xdr:row>36</xdr:row>
      <xdr:rowOff>132305</xdr:rowOff>
    </xdr:to>
    <xdr:cxnSp macro="">
      <xdr:nvCxnSpPr>
        <xdr:cNvPr id="133" name="直線コネクタ 132">
          <a:extLst>
            <a:ext uri="{FF2B5EF4-FFF2-40B4-BE49-F238E27FC236}">
              <a16:creationId xmlns:a16="http://schemas.microsoft.com/office/drawing/2014/main" id="{6130AD51-9389-4A87-BFB5-2DE210B9682D}"/>
            </a:ext>
          </a:extLst>
        </xdr:cNvPr>
        <xdr:cNvCxnSpPr/>
      </xdr:nvCxnSpPr>
      <xdr:spPr>
        <a:xfrm flipV="1">
          <a:off x="8686800" y="6283735"/>
          <a:ext cx="742950" cy="2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98715</xdr:rowOff>
    </xdr:from>
    <xdr:to>
      <xdr:col>46</xdr:col>
      <xdr:colOff>38100</xdr:colOff>
      <xdr:row>37</xdr:row>
      <xdr:rowOff>28865</xdr:rowOff>
    </xdr:to>
    <xdr:sp macro="" textlink="">
      <xdr:nvSpPr>
        <xdr:cNvPr id="134" name="楕円 133">
          <a:extLst>
            <a:ext uri="{FF2B5EF4-FFF2-40B4-BE49-F238E27FC236}">
              <a16:creationId xmlns:a16="http://schemas.microsoft.com/office/drawing/2014/main" id="{ECD49BB9-9350-4854-AEB6-746A6BF4F867}"/>
            </a:ext>
          </a:extLst>
        </xdr:cNvPr>
        <xdr:cNvSpPr/>
      </xdr:nvSpPr>
      <xdr:spPr>
        <a:xfrm>
          <a:off x="7846060" y="6267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132305</xdr:rowOff>
    </xdr:from>
    <xdr:to>
      <xdr:col>50</xdr:col>
      <xdr:colOff>114300</xdr:colOff>
      <xdr:row>36</xdr:row>
      <xdr:rowOff>149515</xdr:rowOff>
    </xdr:to>
    <xdr:cxnSp macro="">
      <xdr:nvCxnSpPr>
        <xdr:cNvPr id="135" name="直線コネクタ 134">
          <a:extLst>
            <a:ext uri="{FF2B5EF4-FFF2-40B4-BE49-F238E27FC236}">
              <a16:creationId xmlns:a16="http://schemas.microsoft.com/office/drawing/2014/main" id="{DDC0B7E1-BC83-49A9-9052-339FF37D8B9D}"/>
            </a:ext>
          </a:extLst>
        </xdr:cNvPr>
        <xdr:cNvCxnSpPr/>
      </xdr:nvCxnSpPr>
      <xdr:spPr>
        <a:xfrm flipV="1">
          <a:off x="7889240" y="6308315"/>
          <a:ext cx="797560" cy="1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120138</xdr:rowOff>
    </xdr:from>
    <xdr:to>
      <xdr:col>41</xdr:col>
      <xdr:colOff>101600</xdr:colOff>
      <xdr:row>37</xdr:row>
      <xdr:rowOff>50288</xdr:rowOff>
    </xdr:to>
    <xdr:sp macro="" textlink="">
      <xdr:nvSpPr>
        <xdr:cNvPr id="136" name="楕円 135">
          <a:extLst>
            <a:ext uri="{FF2B5EF4-FFF2-40B4-BE49-F238E27FC236}">
              <a16:creationId xmlns:a16="http://schemas.microsoft.com/office/drawing/2014/main" id="{F696C46F-5F7B-43E8-A7E2-C3455A48880D}"/>
            </a:ext>
          </a:extLst>
        </xdr:cNvPr>
        <xdr:cNvSpPr/>
      </xdr:nvSpPr>
      <xdr:spPr>
        <a:xfrm>
          <a:off x="7029450" y="62942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149515</xdr:rowOff>
    </xdr:from>
    <xdr:to>
      <xdr:col>45</xdr:col>
      <xdr:colOff>177800</xdr:colOff>
      <xdr:row>36</xdr:row>
      <xdr:rowOff>170938</xdr:rowOff>
    </xdr:to>
    <xdr:cxnSp macro="">
      <xdr:nvCxnSpPr>
        <xdr:cNvPr id="137" name="直線コネクタ 136">
          <a:extLst>
            <a:ext uri="{FF2B5EF4-FFF2-40B4-BE49-F238E27FC236}">
              <a16:creationId xmlns:a16="http://schemas.microsoft.com/office/drawing/2014/main" id="{1D59C0E4-15FD-4168-AD10-5AFE841FCA37}"/>
            </a:ext>
          </a:extLst>
        </xdr:cNvPr>
        <xdr:cNvCxnSpPr/>
      </xdr:nvCxnSpPr>
      <xdr:spPr>
        <a:xfrm flipV="1">
          <a:off x="7084060" y="6321715"/>
          <a:ext cx="805180" cy="2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137479</xdr:rowOff>
    </xdr:from>
    <xdr:to>
      <xdr:col>36</xdr:col>
      <xdr:colOff>165100</xdr:colOff>
      <xdr:row>37</xdr:row>
      <xdr:rowOff>67629</xdr:rowOff>
    </xdr:to>
    <xdr:sp macro="" textlink="">
      <xdr:nvSpPr>
        <xdr:cNvPr id="138" name="楕円 137">
          <a:extLst>
            <a:ext uri="{FF2B5EF4-FFF2-40B4-BE49-F238E27FC236}">
              <a16:creationId xmlns:a16="http://schemas.microsoft.com/office/drawing/2014/main" id="{05D18309-E456-4CD8-B295-BC3D623BC75A}"/>
            </a:ext>
          </a:extLst>
        </xdr:cNvPr>
        <xdr:cNvSpPr/>
      </xdr:nvSpPr>
      <xdr:spPr>
        <a:xfrm>
          <a:off x="6231890" y="63058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170938</xdr:rowOff>
    </xdr:from>
    <xdr:to>
      <xdr:col>41</xdr:col>
      <xdr:colOff>50800</xdr:colOff>
      <xdr:row>37</xdr:row>
      <xdr:rowOff>16829</xdr:rowOff>
    </xdr:to>
    <xdr:cxnSp macro="">
      <xdr:nvCxnSpPr>
        <xdr:cNvPr id="139" name="直線コネクタ 138">
          <a:extLst>
            <a:ext uri="{FF2B5EF4-FFF2-40B4-BE49-F238E27FC236}">
              <a16:creationId xmlns:a16="http://schemas.microsoft.com/office/drawing/2014/main" id="{A9F273D7-F0DF-462B-AC71-9D8FD6ED1D6B}"/>
            </a:ext>
          </a:extLst>
        </xdr:cNvPr>
        <xdr:cNvCxnSpPr/>
      </xdr:nvCxnSpPr>
      <xdr:spPr>
        <a:xfrm flipV="1">
          <a:off x="6286500" y="6346948"/>
          <a:ext cx="797560" cy="1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64210</xdr:rowOff>
    </xdr:from>
    <xdr:ext cx="534377" cy="259045"/>
    <xdr:sp macro="" textlink="">
      <xdr:nvSpPr>
        <xdr:cNvPr id="140" name="n_1aveValue【道路】&#10;一人当たり延長">
          <a:extLst>
            <a:ext uri="{FF2B5EF4-FFF2-40B4-BE49-F238E27FC236}">
              <a16:creationId xmlns:a16="http://schemas.microsoft.com/office/drawing/2014/main" id="{C766E30A-2A9F-4AC5-B92B-182EBC680865}"/>
            </a:ext>
          </a:extLst>
        </xdr:cNvPr>
        <xdr:cNvSpPr txBox="1"/>
      </xdr:nvSpPr>
      <xdr:spPr>
        <a:xfrm>
          <a:off x="8422151" y="657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70709</xdr:rowOff>
    </xdr:from>
    <xdr:ext cx="534377" cy="259045"/>
    <xdr:sp macro="" textlink="">
      <xdr:nvSpPr>
        <xdr:cNvPr id="141" name="n_2aveValue【道路】&#10;一人当たり延長">
          <a:extLst>
            <a:ext uri="{FF2B5EF4-FFF2-40B4-BE49-F238E27FC236}">
              <a16:creationId xmlns:a16="http://schemas.microsoft.com/office/drawing/2014/main" id="{FA4C5548-1F10-488B-AFEB-3F15EAADE99C}"/>
            </a:ext>
          </a:extLst>
        </xdr:cNvPr>
        <xdr:cNvSpPr txBox="1"/>
      </xdr:nvSpPr>
      <xdr:spPr>
        <a:xfrm>
          <a:off x="7641101" y="658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25675</xdr:rowOff>
    </xdr:from>
    <xdr:ext cx="534377" cy="259045"/>
    <xdr:sp macro="" textlink="">
      <xdr:nvSpPr>
        <xdr:cNvPr id="142" name="n_3aveValue【道路】&#10;一人当たり延長">
          <a:extLst>
            <a:ext uri="{FF2B5EF4-FFF2-40B4-BE49-F238E27FC236}">
              <a16:creationId xmlns:a16="http://schemas.microsoft.com/office/drawing/2014/main" id="{BB0CD178-7565-46F2-846C-A4811276B5CE}"/>
            </a:ext>
          </a:extLst>
        </xdr:cNvPr>
        <xdr:cNvSpPr txBox="1"/>
      </xdr:nvSpPr>
      <xdr:spPr>
        <a:xfrm>
          <a:off x="6854971" y="670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21299</xdr:rowOff>
    </xdr:from>
    <xdr:ext cx="534377" cy="259045"/>
    <xdr:sp macro="" textlink="">
      <xdr:nvSpPr>
        <xdr:cNvPr id="143" name="n_4aveValue【道路】&#10;一人当たり延長">
          <a:extLst>
            <a:ext uri="{FF2B5EF4-FFF2-40B4-BE49-F238E27FC236}">
              <a16:creationId xmlns:a16="http://schemas.microsoft.com/office/drawing/2014/main" id="{20B6FAF4-8625-4904-A433-FAD330A85D0C}"/>
            </a:ext>
          </a:extLst>
        </xdr:cNvPr>
        <xdr:cNvSpPr txBox="1"/>
      </xdr:nvSpPr>
      <xdr:spPr>
        <a:xfrm>
          <a:off x="6038361" y="67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28182</xdr:rowOff>
    </xdr:from>
    <xdr:ext cx="534377" cy="259045"/>
    <xdr:sp macro="" textlink="">
      <xdr:nvSpPr>
        <xdr:cNvPr id="144" name="n_1mainValue【道路】&#10;一人当たり延長">
          <a:extLst>
            <a:ext uri="{FF2B5EF4-FFF2-40B4-BE49-F238E27FC236}">
              <a16:creationId xmlns:a16="http://schemas.microsoft.com/office/drawing/2014/main" id="{90F0A138-F529-4040-9D80-CEB244AFBDEC}"/>
            </a:ext>
          </a:extLst>
        </xdr:cNvPr>
        <xdr:cNvSpPr txBox="1"/>
      </xdr:nvSpPr>
      <xdr:spPr>
        <a:xfrm>
          <a:off x="8422151" y="602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45392</xdr:rowOff>
    </xdr:from>
    <xdr:ext cx="534377" cy="259045"/>
    <xdr:sp macro="" textlink="">
      <xdr:nvSpPr>
        <xdr:cNvPr id="145" name="n_2mainValue【道路】&#10;一人当たり延長">
          <a:extLst>
            <a:ext uri="{FF2B5EF4-FFF2-40B4-BE49-F238E27FC236}">
              <a16:creationId xmlns:a16="http://schemas.microsoft.com/office/drawing/2014/main" id="{12A4A0C4-9134-406C-BBCD-CE967C47AB6D}"/>
            </a:ext>
          </a:extLst>
        </xdr:cNvPr>
        <xdr:cNvSpPr txBox="1"/>
      </xdr:nvSpPr>
      <xdr:spPr>
        <a:xfrm>
          <a:off x="7641101" y="604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66815</xdr:rowOff>
    </xdr:from>
    <xdr:ext cx="534377" cy="259045"/>
    <xdr:sp macro="" textlink="">
      <xdr:nvSpPr>
        <xdr:cNvPr id="146" name="n_3mainValue【道路】&#10;一人当たり延長">
          <a:extLst>
            <a:ext uri="{FF2B5EF4-FFF2-40B4-BE49-F238E27FC236}">
              <a16:creationId xmlns:a16="http://schemas.microsoft.com/office/drawing/2014/main" id="{3DBCB452-A732-4665-904D-5E9685E31454}"/>
            </a:ext>
          </a:extLst>
        </xdr:cNvPr>
        <xdr:cNvSpPr txBox="1"/>
      </xdr:nvSpPr>
      <xdr:spPr>
        <a:xfrm>
          <a:off x="6854971" y="606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84156</xdr:rowOff>
    </xdr:from>
    <xdr:ext cx="534377" cy="259045"/>
    <xdr:sp macro="" textlink="">
      <xdr:nvSpPr>
        <xdr:cNvPr id="147" name="n_4mainValue【道路】&#10;一人当たり延長">
          <a:extLst>
            <a:ext uri="{FF2B5EF4-FFF2-40B4-BE49-F238E27FC236}">
              <a16:creationId xmlns:a16="http://schemas.microsoft.com/office/drawing/2014/main" id="{AD766C8F-8600-4E51-99C3-BC68BAFCC876}"/>
            </a:ext>
          </a:extLst>
        </xdr:cNvPr>
        <xdr:cNvSpPr txBox="1"/>
      </xdr:nvSpPr>
      <xdr:spPr>
        <a:xfrm>
          <a:off x="6038361" y="608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15B15DD-D31D-4219-B352-4C273BA202B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F6837AA-A075-428E-B26E-1C99E60715F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F0F78D2-5D72-42CC-A59A-C8F93ECF583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47D3958-B23E-4235-97EB-E0ADD2D2D74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C60AEBD-A1CF-416A-A4C3-A7864E0E13D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8BE8260-20D7-49F1-8F85-4C7130CA5F62}"/>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62CF209-A7B0-4DCA-BCFD-28281C4BEF6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E0C0530-9392-4C40-BFD3-62BE937F8B8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83A428D-97D3-4C07-BA67-C51D69A96FF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39D7CD8-5BA1-460C-ABCF-67A4A43B17E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F868A08-F8AC-4DCE-8A64-7675E14D167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E42BA44A-63CA-4EF4-9C9E-4B5A174549B9}"/>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0" name="テキスト ボックス 159">
          <a:extLst>
            <a:ext uri="{FF2B5EF4-FFF2-40B4-BE49-F238E27FC236}">
              <a16:creationId xmlns:a16="http://schemas.microsoft.com/office/drawing/2014/main" id="{FAD0C5CA-1A78-4CAB-A02C-714DF0D15798}"/>
            </a:ext>
          </a:extLst>
        </xdr:cNvPr>
        <xdr:cNvSpPr txBox="1"/>
      </xdr:nvSpPr>
      <xdr:spPr>
        <a:xfrm>
          <a:off x="34370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66A6437F-263F-4371-9D2C-9D91C494C849}"/>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88471649-665D-45EA-AA40-10F3FBF3DFE8}"/>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B657CB6C-FD70-4200-BDC0-65EE385BFE5A}"/>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5E22B2B3-12EB-46B9-AA84-74A336FEC867}"/>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D54C40B1-85D2-4E52-9D6D-D7397B97D2A6}"/>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A7C4F8C3-7C2B-4872-ABBD-5E5F8605BE54}"/>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2ADB98F-015D-4613-85E5-D70CB3AF036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77067A98-043E-4C07-99D5-44C6D0478A79}"/>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DF14C1B7-2615-4C92-B0DD-10BF2505C4B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164592</xdr:rowOff>
    </xdr:from>
    <xdr:to>
      <xdr:col>24</xdr:col>
      <xdr:colOff>62865</xdr:colOff>
      <xdr:row>64</xdr:row>
      <xdr:rowOff>45720</xdr:rowOff>
    </xdr:to>
    <xdr:cxnSp macro="">
      <xdr:nvCxnSpPr>
        <xdr:cNvPr id="170" name="直線コネクタ 169">
          <a:extLst>
            <a:ext uri="{FF2B5EF4-FFF2-40B4-BE49-F238E27FC236}">
              <a16:creationId xmlns:a16="http://schemas.microsoft.com/office/drawing/2014/main" id="{B3EFB942-F2FE-4903-9FBB-8CCF9C684432}"/>
            </a:ext>
          </a:extLst>
        </xdr:cNvPr>
        <xdr:cNvCxnSpPr/>
      </xdr:nvCxnSpPr>
      <xdr:spPr>
        <a:xfrm flipV="1">
          <a:off x="4173855" y="9769602"/>
          <a:ext cx="0" cy="125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49547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8756F0DD-6231-484B-8411-B37BEBE62E98}"/>
            </a:ext>
          </a:extLst>
        </xdr:cNvPr>
        <xdr:cNvSpPr txBox="1"/>
      </xdr:nvSpPr>
      <xdr:spPr>
        <a:xfrm>
          <a:off x="421259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45720</xdr:rowOff>
    </xdr:from>
    <xdr:to>
      <xdr:col>24</xdr:col>
      <xdr:colOff>152400</xdr:colOff>
      <xdr:row>64</xdr:row>
      <xdr:rowOff>45720</xdr:rowOff>
    </xdr:to>
    <xdr:cxnSp macro="">
      <xdr:nvCxnSpPr>
        <xdr:cNvPr id="172" name="直線コネクタ 171">
          <a:extLst>
            <a:ext uri="{FF2B5EF4-FFF2-40B4-BE49-F238E27FC236}">
              <a16:creationId xmlns:a16="http://schemas.microsoft.com/office/drawing/2014/main" id="{DD3E836A-5D75-454B-85FF-4D1EF32A5A0B}"/>
            </a:ext>
          </a:extLst>
        </xdr:cNvPr>
        <xdr:cNvCxnSpPr/>
      </xdr:nvCxnSpPr>
      <xdr:spPr>
        <a:xfrm>
          <a:off x="4112260" y="1102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111269</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8EF7105D-84D7-4A18-AADA-5DEF5D61C0F3}"/>
            </a:ext>
          </a:extLst>
        </xdr:cNvPr>
        <xdr:cNvSpPr txBox="1"/>
      </xdr:nvSpPr>
      <xdr:spPr>
        <a:xfrm>
          <a:off x="4212590" y="954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164592</xdr:rowOff>
    </xdr:from>
    <xdr:to>
      <xdr:col>24</xdr:col>
      <xdr:colOff>152400</xdr:colOff>
      <xdr:row>56</xdr:row>
      <xdr:rowOff>164592</xdr:rowOff>
    </xdr:to>
    <xdr:cxnSp macro="">
      <xdr:nvCxnSpPr>
        <xdr:cNvPr id="174" name="直線コネクタ 173">
          <a:extLst>
            <a:ext uri="{FF2B5EF4-FFF2-40B4-BE49-F238E27FC236}">
              <a16:creationId xmlns:a16="http://schemas.microsoft.com/office/drawing/2014/main" id="{459F3607-65C7-4B82-AB48-F6C8D331B129}"/>
            </a:ext>
          </a:extLst>
        </xdr:cNvPr>
        <xdr:cNvCxnSpPr/>
      </xdr:nvCxnSpPr>
      <xdr:spPr>
        <a:xfrm>
          <a:off x="4112260" y="9769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153941</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97B1C59-D2F3-4B7F-9E03-B7FEA42F15FE}"/>
            </a:ext>
          </a:extLst>
        </xdr:cNvPr>
        <xdr:cNvSpPr txBox="1"/>
      </xdr:nvSpPr>
      <xdr:spPr>
        <a:xfrm>
          <a:off x="4212590" y="10612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4064</xdr:rowOff>
    </xdr:from>
    <xdr:to>
      <xdr:col>24</xdr:col>
      <xdr:colOff>114300</xdr:colOff>
      <xdr:row>62</xdr:row>
      <xdr:rowOff>105664</xdr:rowOff>
    </xdr:to>
    <xdr:sp macro="" textlink="">
      <xdr:nvSpPr>
        <xdr:cNvPr id="176" name="フローチャート: 判断 175">
          <a:extLst>
            <a:ext uri="{FF2B5EF4-FFF2-40B4-BE49-F238E27FC236}">
              <a16:creationId xmlns:a16="http://schemas.microsoft.com/office/drawing/2014/main" id="{45A66D95-2AFC-427B-BDE2-3208F6ED3A24}"/>
            </a:ext>
          </a:extLst>
        </xdr:cNvPr>
        <xdr:cNvSpPr/>
      </xdr:nvSpPr>
      <xdr:spPr>
        <a:xfrm>
          <a:off x="4131310" y="1063586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150368</xdr:rowOff>
    </xdr:from>
    <xdr:to>
      <xdr:col>20</xdr:col>
      <xdr:colOff>38100</xdr:colOff>
      <xdr:row>62</xdr:row>
      <xdr:rowOff>80518</xdr:rowOff>
    </xdr:to>
    <xdr:sp macro="" textlink="">
      <xdr:nvSpPr>
        <xdr:cNvPr id="177" name="フローチャート: 判断 176">
          <a:extLst>
            <a:ext uri="{FF2B5EF4-FFF2-40B4-BE49-F238E27FC236}">
              <a16:creationId xmlns:a16="http://schemas.microsoft.com/office/drawing/2014/main" id="{8CB4E0E7-826E-40E7-8AC8-ED0787B434A1}"/>
            </a:ext>
          </a:extLst>
        </xdr:cNvPr>
        <xdr:cNvSpPr/>
      </xdr:nvSpPr>
      <xdr:spPr>
        <a:xfrm>
          <a:off x="3388360" y="106088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122936</xdr:rowOff>
    </xdr:from>
    <xdr:to>
      <xdr:col>15</xdr:col>
      <xdr:colOff>101600</xdr:colOff>
      <xdr:row>62</xdr:row>
      <xdr:rowOff>53086</xdr:rowOff>
    </xdr:to>
    <xdr:sp macro="" textlink="">
      <xdr:nvSpPr>
        <xdr:cNvPr id="178" name="フローチャート: 判断 177">
          <a:extLst>
            <a:ext uri="{FF2B5EF4-FFF2-40B4-BE49-F238E27FC236}">
              <a16:creationId xmlns:a16="http://schemas.microsoft.com/office/drawing/2014/main" id="{C230F1FC-EC74-4B58-B3B1-1C356C592C6E}"/>
            </a:ext>
          </a:extLst>
        </xdr:cNvPr>
        <xdr:cNvSpPr/>
      </xdr:nvSpPr>
      <xdr:spPr>
        <a:xfrm>
          <a:off x="2571750" y="105832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79502</xdr:rowOff>
    </xdr:from>
    <xdr:to>
      <xdr:col>10</xdr:col>
      <xdr:colOff>165100</xdr:colOff>
      <xdr:row>62</xdr:row>
      <xdr:rowOff>9652</xdr:rowOff>
    </xdr:to>
    <xdr:sp macro="" textlink="">
      <xdr:nvSpPr>
        <xdr:cNvPr id="179" name="フローチャート: 判断 178">
          <a:extLst>
            <a:ext uri="{FF2B5EF4-FFF2-40B4-BE49-F238E27FC236}">
              <a16:creationId xmlns:a16="http://schemas.microsoft.com/office/drawing/2014/main" id="{7A7AF28F-A2F3-4B28-ABE6-CA1B91128E1F}"/>
            </a:ext>
          </a:extLst>
        </xdr:cNvPr>
        <xdr:cNvSpPr/>
      </xdr:nvSpPr>
      <xdr:spPr>
        <a:xfrm>
          <a:off x="1774190" y="105379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38354</xdr:rowOff>
    </xdr:from>
    <xdr:to>
      <xdr:col>6</xdr:col>
      <xdr:colOff>38100</xdr:colOff>
      <xdr:row>61</xdr:row>
      <xdr:rowOff>139954</xdr:rowOff>
    </xdr:to>
    <xdr:sp macro="" textlink="">
      <xdr:nvSpPr>
        <xdr:cNvPr id="180" name="フローチャート: 判断 179">
          <a:extLst>
            <a:ext uri="{FF2B5EF4-FFF2-40B4-BE49-F238E27FC236}">
              <a16:creationId xmlns:a16="http://schemas.microsoft.com/office/drawing/2014/main" id="{1927DAFD-E1AD-41E9-A566-58999FE86DF6}"/>
            </a:ext>
          </a:extLst>
        </xdr:cNvPr>
        <xdr:cNvSpPr/>
      </xdr:nvSpPr>
      <xdr:spPr>
        <a:xfrm>
          <a:off x="988060" y="10496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8FE966B-80B0-4EEA-8C77-27DFD88783A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AF3B966-B0A8-42BD-B08D-8E8E24E2298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9D0BF1B-C780-4174-94F0-E7A688D2081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091942F-0C14-4EBD-B64E-FD92AE5A7D6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525A1E-669A-49CA-8651-DB64340372A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54356</xdr:rowOff>
    </xdr:from>
    <xdr:to>
      <xdr:col>24</xdr:col>
      <xdr:colOff>114300</xdr:colOff>
      <xdr:row>61</xdr:row>
      <xdr:rowOff>155956</xdr:rowOff>
    </xdr:to>
    <xdr:sp macro="" textlink="">
      <xdr:nvSpPr>
        <xdr:cNvPr id="186" name="楕円 185">
          <a:extLst>
            <a:ext uri="{FF2B5EF4-FFF2-40B4-BE49-F238E27FC236}">
              <a16:creationId xmlns:a16="http://schemas.microsoft.com/office/drawing/2014/main" id="{6798ABD7-D524-408F-97AD-732BC11CFCCA}"/>
            </a:ext>
          </a:extLst>
        </xdr:cNvPr>
        <xdr:cNvSpPr/>
      </xdr:nvSpPr>
      <xdr:spPr>
        <a:xfrm>
          <a:off x="4131310" y="105166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77233</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6D6CA6C6-12C0-4BF4-914A-F4E1E296F4FE}"/>
            </a:ext>
          </a:extLst>
        </xdr:cNvPr>
        <xdr:cNvSpPr txBox="1"/>
      </xdr:nvSpPr>
      <xdr:spPr>
        <a:xfrm>
          <a:off x="4212590" y="10364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20066</xdr:rowOff>
    </xdr:from>
    <xdr:to>
      <xdr:col>20</xdr:col>
      <xdr:colOff>38100</xdr:colOff>
      <xdr:row>61</xdr:row>
      <xdr:rowOff>121666</xdr:rowOff>
    </xdr:to>
    <xdr:sp macro="" textlink="">
      <xdr:nvSpPr>
        <xdr:cNvPr id="188" name="楕円 187">
          <a:extLst>
            <a:ext uri="{FF2B5EF4-FFF2-40B4-BE49-F238E27FC236}">
              <a16:creationId xmlns:a16="http://schemas.microsoft.com/office/drawing/2014/main" id="{D337EBCB-AB77-4C53-9944-A5AF0FCE38A9}"/>
            </a:ext>
          </a:extLst>
        </xdr:cNvPr>
        <xdr:cNvSpPr/>
      </xdr:nvSpPr>
      <xdr:spPr>
        <a:xfrm>
          <a:off x="3388360" y="104747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70866</xdr:rowOff>
    </xdr:from>
    <xdr:to>
      <xdr:col>24</xdr:col>
      <xdr:colOff>63500</xdr:colOff>
      <xdr:row>61</xdr:row>
      <xdr:rowOff>105156</xdr:rowOff>
    </xdr:to>
    <xdr:cxnSp macro="">
      <xdr:nvCxnSpPr>
        <xdr:cNvPr id="189" name="直線コネクタ 188">
          <a:extLst>
            <a:ext uri="{FF2B5EF4-FFF2-40B4-BE49-F238E27FC236}">
              <a16:creationId xmlns:a16="http://schemas.microsoft.com/office/drawing/2014/main" id="{4CBF4C28-2294-4916-8151-9E3C8A2E4A80}"/>
            </a:ext>
          </a:extLst>
        </xdr:cNvPr>
        <xdr:cNvCxnSpPr/>
      </xdr:nvCxnSpPr>
      <xdr:spPr>
        <a:xfrm>
          <a:off x="3431540" y="10527411"/>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8636</xdr:rowOff>
    </xdr:from>
    <xdr:to>
      <xdr:col>15</xdr:col>
      <xdr:colOff>101600</xdr:colOff>
      <xdr:row>61</xdr:row>
      <xdr:rowOff>110236</xdr:rowOff>
    </xdr:to>
    <xdr:sp macro="" textlink="">
      <xdr:nvSpPr>
        <xdr:cNvPr id="190" name="楕円 189">
          <a:extLst>
            <a:ext uri="{FF2B5EF4-FFF2-40B4-BE49-F238E27FC236}">
              <a16:creationId xmlns:a16="http://schemas.microsoft.com/office/drawing/2014/main" id="{1860EE24-855E-4FC6-AE17-4DD0AF1AE38B}"/>
            </a:ext>
          </a:extLst>
        </xdr:cNvPr>
        <xdr:cNvSpPr/>
      </xdr:nvSpPr>
      <xdr:spPr>
        <a:xfrm>
          <a:off x="2571750" y="104689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59436</xdr:rowOff>
    </xdr:from>
    <xdr:to>
      <xdr:col>19</xdr:col>
      <xdr:colOff>177800</xdr:colOff>
      <xdr:row>61</xdr:row>
      <xdr:rowOff>70866</xdr:rowOff>
    </xdr:to>
    <xdr:cxnSp macro="">
      <xdr:nvCxnSpPr>
        <xdr:cNvPr id="191" name="直線コネクタ 190">
          <a:extLst>
            <a:ext uri="{FF2B5EF4-FFF2-40B4-BE49-F238E27FC236}">
              <a16:creationId xmlns:a16="http://schemas.microsoft.com/office/drawing/2014/main" id="{ABDA1028-A7B3-41AF-879B-6D7742239F85}"/>
            </a:ext>
          </a:extLst>
        </xdr:cNvPr>
        <xdr:cNvCxnSpPr/>
      </xdr:nvCxnSpPr>
      <xdr:spPr>
        <a:xfrm>
          <a:off x="2626360" y="10514076"/>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148082</xdr:rowOff>
    </xdr:from>
    <xdr:to>
      <xdr:col>10</xdr:col>
      <xdr:colOff>165100</xdr:colOff>
      <xdr:row>61</xdr:row>
      <xdr:rowOff>78232</xdr:rowOff>
    </xdr:to>
    <xdr:sp macro="" textlink="">
      <xdr:nvSpPr>
        <xdr:cNvPr id="192" name="楕円 191">
          <a:extLst>
            <a:ext uri="{FF2B5EF4-FFF2-40B4-BE49-F238E27FC236}">
              <a16:creationId xmlns:a16="http://schemas.microsoft.com/office/drawing/2014/main" id="{B47BDC09-61CD-4D38-AD73-4857D9593D83}"/>
            </a:ext>
          </a:extLst>
        </xdr:cNvPr>
        <xdr:cNvSpPr/>
      </xdr:nvSpPr>
      <xdr:spPr>
        <a:xfrm>
          <a:off x="1774190" y="104331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27432</xdr:rowOff>
    </xdr:from>
    <xdr:to>
      <xdr:col>15</xdr:col>
      <xdr:colOff>50800</xdr:colOff>
      <xdr:row>61</xdr:row>
      <xdr:rowOff>59436</xdr:rowOff>
    </xdr:to>
    <xdr:cxnSp macro="">
      <xdr:nvCxnSpPr>
        <xdr:cNvPr id="193" name="直線コネクタ 192">
          <a:extLst>
            <a:ext uri="{FF2B5EF4-FFF2-40B4-BE49-F238E27FC236}">
              <a16:creationId xmlns:a16="http://schemas.microsoft.com/office/drawing/2014/main" id="{7B61F922-F230-4AC3-BD3D-6CC1A1F4BB29}"/>
            </a:ext>
          </a:extLst>
        </xdr:cNvPr>
        <xdr:cNvCxnSpPr/>
      </xdr:nvCxnSpPr>
      <xdr:spPr>
        <a:xfrm>
          <a:off x="1828800" y="10483977"/>
          <a:ext cx="79756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116078</xdr:rowOff>
    </xdr:from>
    <xdr:to>
      <xdr:col>6</xdr:col>
      <xdr:colOff>38100</xdr:colOff>
      <xdr:row>61</xdr:row>
      <xdr:rowOff>46228</xdr:rowOff>
    </xdr:to>
    <xdr:sp macro="" textlink="">
      <xdr:nvSpPr>
        <xdr:cNvPr id="194" name="楕円 193">
          <a:extLst>
            <a:ext uri="{FF2B5EF4-FFF2-40B4-BE49-F238E27FC236}">
              <a16:creationId xmlns:a16="http://schemas.microsoft.com/office/drawing/2014/main" id="{8A0588EA-D00C-4412-9604-BD6B610E2928}"/>
            </a:ext>
          </a:extLst>
        </xdr:cNvPr>
        <xdr:cNvSpPr/>
      </xdr:nvSpPr>
      <xdr:spPr>
        <a:xfrm>
          <a:off x="988060" y="104030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166878</xdr:rowOff>
    </xdr:from>
    <xdr:to>
      <xdr:col>10</xdr:col>
      <xdr:colOff>114300</xdr:colOff>
      <xdr:row>61</xdr:row>
      <xdr:rowOff>27432</xdr:rowOff>
    </xdr:to>
    <xdr:cxnSp macro="">
      <xdr:nvCxnSpPr>
        <xdr:cNvPr id="195" name="直線コネクタ 194">
          <a:extLst>
            <a:ext uri="{FF2B5EF4-FFF2-40B4-BE49-F238E27FC236}">
              <a16:creationId xmlns:a16="http://schemas.microsoft.com/office/drawing/2014/main" id="{A6CB2727-3377-4276-9B6C-6A032DCD701D}"/>
            </a:ext>
          </a:extLst>
        </xdr:cNvPr>
        <xdr:cNvCxnSpPr/>
      </xdr:nvCxnSpPr>
      <xdr:spPr>
        <a:xfrm>
          <a:off x="1031240" y="10457688"/>
          <a:ext cx="79756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71645</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2BA5F8AA-855F-4696-BF8C-4D5197AF32AB}"/>
            </a:ext>
          </a:extLst>
        </xdr:cNvPr>
        <xdr:cNvSpPr txBox="1"/>
      </xdr:nvSpPr>
      <xdr:spPr>
        <a:xfrm>
          <a:off x="3239144" y="1069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44213</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874CBA93-6FEA-44BD-A0EE-08AF77C35252}"/>
            </a:ext>
          </a:extLst>
        </xdr:cNvPr>
        <xdr:cNvSpPr txBox="1"/>
      </xdr:nvSpPr>
      <xdr:spPr>
        <a:xfrm>
          <a:off x="2439044" y="1067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779</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99836971-5872-4A68-8A2A-7BEA08C29E81}"/>
            </a:ext>
          </a:extLst>
        </xdr:cNvPr>
        <xdr:cNvSpPr txBox="1"/>
      </xdr:nvSpPr>
      <xdr:spPr>
        <a:xfrm>
          <a:off x="1641484" y="1063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131081</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99EF2346-0618-45BB-A6AA-D06EB918C55E}"/>
            </a:ext>
          </a:extLst>
        </xdr:cNvPr>
        <xdr:cNvSpPr txBox="1"/>
      </xdr:nvSpPr>
      <xdr:spPr>
        <a:xfrm>
          <a:off x="855354" y="1059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138193</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C7C9D5F3-B1D7-4137-8120-046B2AABDE29}"/>
            </a:ext>
          </a:extLst>
        </xdr:cNvPr>
        <xdr:cNvSpPr txBox="1"/>
      </xdr:nvSpPr>
      <xdr:spPr>
        <a:xfrm>
          <a:off x="3239144" y="1024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126763</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AF50CF1E-DDC2-45A1-A68E-542851E47E7C}"/>
            </a:ext>
          </a:extLst>
        </xdr:cNvPr>
        <xdr:cNvSpPr txBox="1"/>
      </xdr:nvSpPr>
      <xdr:spPr>
        <a:xfrm>
          <a:off x="2439044" y="1024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94759</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B752942C-E0AB-46CA-BD24-3BFA8A8DE93A}"/>
            </a:ext>
          </a:extLst>
        </xdr:cNvPr>
        <xdr:cNvSpPr txBox="1"/>
      </xdr:nvSpPr>
      <xdr:spPr>
        <a:xfrm>
          <a:off x="1641484" y="1021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62755</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D6AC0C05-BE50-453C-A47C-D0E0AC33D854}"/>
            </a:ext>
          </a:extLst>
        </xdr:cNvPr>
        <xdr:cNvSpPr txBox="1"/>
      </xdr:nvSpPr>
      <xdr:spPr>
        <a:xfrm>
          <a:off x="855354" y="1017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BE7A3FD-EB2B-42F0-9A13-D8281200493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9EE22DF-E287-414F-89D9-E18B5F2E351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F3E3524-7AAB-4778-8197-64B63995972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5223B6E-C176-42AF-8147-4679164FA3D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49B0FD6-119A-44B2-B632-4C36EA69534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6CD681C2-252A-4660-B763-F9CE0DA78DC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F7F6E4B2-7DAC-44BF-B051-28041878D1B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66A2E3F-61DA-48C1-8497-E8431B197FD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D78F562-32E4-4AA5-BBBA-FA8D9F34BE3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975E095-F2CD-4409-BB09-036350B71DD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77C027BF-2987-4A66-98F6-4145FDF4183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5" name="テキスト ボックス 214">
          <a:extLst>
            <a:ext uri="{FF2B5EF4-FFF2-40B4-BE49-F238E27FC236}">
              <a16:creationId xmlns:a16="http://schemas.microsoft.com/office/drawing/2014/main" id="{DE02CCD1-D627-42FD-B926-7F92F05F215C}"/>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21D1D13A-80FA-4E14-B70C-492EFF037FCB}"/>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7" name="テキスト ボックス 216">
          <a:extLst>
            <a:ext uri="{FF2B5EF4-FFF2-40B4-BE49-F238E27FC236}">
              <a16:creationId xmlns:a16="http://schemas.microsoft.com/office/drawing/2014/main" id="{3DA64817-CF4D-4230-9396-60E0AEF0AC77}"/>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38D72D54-3B0F-48E7-B476-6ECC7AED5DB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9" name="テキスト ボックス 218">
          <a:extLst>
            <a:ext uri="{FF2B5EF4-FFF2-40B4-BE49-F238E27FC236}">
              <a16:creationId xmlns:a16="http://schemas.microsoft.com/office/drawing/2014/main" id="{DB7D9CA4-2255-42B4-8D18-B410F13E54B0}"/>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6512D47E-A7CD-4325-8D19-32C28D79FCF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1" name="テキスト ボックス 220">
          <a:extLst>
            <a:ext uri="{FF2B5EF4-FFF2-40B4-BE49-F238E27FC236}">
              <a16:creationId xmlns:a16="http://schemas.microsoft.com/office/drawing/2014/main" id="{0E200708-84E8-46DE-94CC-2F1A3A92A3CC}"/>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BE71D538-F90A-43AA-8737-4D52217638ED}"/>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3" name="テキスト ボックス 222">
          <a:extLst>
            <a:ext uri="{FF2B5EF4-FFF2-40B4-BE49-F238E27FC236}">
              <a16:creationId xmlns:a16="http://schemas.microsoft.com/office/drawing/2014/main" id="{6AE60BEE-2ACA-42F4-9100-7F88EB8780A0}"/>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A137AF57-6B97-4043-B9AF-DC98AF22B46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43CB2204-FF47-405C-8430-D5ACC7953F5A}"/>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8310DE93-AA01-44AB-8E65-EAC8F3CF11F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42652</xdr:rowOff>
    </xdr:from>
    <xdr:to>
      <xdr:col>54</xdr:col>
      <xdr:colOff>189865</xdr:colOff>
      <xdr:row>64</xdr:row>
      <xdr:rowOff>74052</xdr:rowOff>
    </xdr:to>
    <xdr:cxnSp macro="">
      <xdr:nvCxnSpPr>
        <xdr:cNvPr id="227" name="直線コネクタ 226">
          <a:extLst>
            <a:ext uri="{FF2B5EF4-FFF2-40B4-BE49-F238E27FC236}">
              <a16:creationId xmlns:a16="http://schemas.microsoft.com/office/drawing/2014/main" id="{31B95980-4ADF-445C-A372-F07BB31C13FE}"/>
            </a:ext>
          </a:extLst>
        </xdr:cNvPr>
        <xdr:cNvCxnSpPr/>
      </xdr:nvCxnSpPr>
      <xdr:spPr>
        <a:xfrm flipV="1">
          <a:off x="9429115" y="9645757"/>
          <a:ext cx="0" cy="140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77879</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6B153167-A06C-4568-8665-A72ADE26453A}"/>
            </a:ext>
          </a:extLst>
        </xdr:cNvPr>
        <xdr:cNvSpPr txBox="1"/>
      </xdr:nvSpPr>
      <xdr:spPr>
        <a:xfrm>
          <a:off x="9467850" y="110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74052</xdr:rowOff>
    </xdr:from>
    <xdr:to>
      <xdr:col>55</xdr:col>
      <xdr:colOff>88900</xdr:colOff>
      <xdr:row>64</xdr:row>
      <xdr:rowOff>74052</xdr:rowOff>
    </xdr:to>
    <xdr:cxnSp macro="">
      <xdr:nvCxnSpPr>
        <xdr:cNvPr id="229" name="直線コネクタ 228">
          <a:extLst>
            <a:ext uri="{FF2B5EF4-FFF2-40B4-BE49-F238E27FC236}">
              <a16:creationId xmlns:a16="http://schemas.microsoft.com/office/drawing/2014/main" id="{16766569-0230-4272-AE60-A42AB78A9010}"/>
            </a:ext>
          </a:extLst>
        </xdr:cNvPr>
        <xdr:cNvCxnSpPr/>
      </xdr:nvCxnSpPr>
      <xdr:spPr>
        <a:xfrm>
          <a:off x="9356090" y="1104685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160779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41D93E21-4BC0-48A2-9D2B-90922E89019A}"/>
            </a:ext>
          </a:extLst>
        </xdr:cNvPr>
        <xdr:cNvSpPr txBox="1"/>
      </xdr:nvSpPr>
      <xdr:spPr>
        <a:xfrm>
          <a:off x="9467850" y="9420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42652</xdr:rowOff>
    </xdr:from>
    <xdr:to>
      <xdr:col>55</xdr:col>
      <xdr:colOff>88900</xdr:colOff>
      <xdr:row>56</xdr:row>
      <xdr:rowOff>42652</xdr:rowOff>
    </xdr:to>
    <xdr:cxnSp macro="">
      <xdr:nvCxnSpPr>
        <xdr:cNvPr id="231" name="直線コネクタ 230">
          <a:extLst>
            <a:ext uri="{FF2B5EF4-FFF2-40B4-BE49-F238E27FC236}">
              <a16:creationId xmlns:a16="http://schemas.microsoft.com/office/drawing/2014/main" id="{426ADEE5-E0D9-4CCC-B458-F0F223B63442}"/>
            </a:ext>
          </a:extLst>
        </xdr:cNvPr>
        <xdr:cNvCxnSpPr/>
      </xdr:nvCxnSpPr>
      <xdr:spPr>
        <a:xfrm>
          <a:off x="9356090" y="964575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1474</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3AD1AEE3-DAA8-4ECB-9E7F-078132CA0DCB}"/>
            </a:ext>
          </a:extLst>
        </xdr:cNvPr>
        <xdr:cNvSpPr txBox="1"/>
      </xdr:nvSpPr>
      <xdr:spPr>
        <a:xfrm>
          <a:off x="9467850" y="108028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23047</xdr:rowOff>
    </xdr:from>
    <xdr:to>
      <xdr:col>55</xdr:col>
      <xdr:colOff>50800</xdr:colOff>
      <xdr:row>63</xdr:row>
      <xdr:rowOff>124647</xdr:rowOff>
    </xdr:to>
    <xdr:sp macro="" textlink="">
      <xdr:nvSpPr>
        <xdr:cNvPr id="233" name="フローチャート: 判断 232">
          <a:extLst>
            <a:ext uri="{FF2B5EF4-FFF2-40B4-BE49-F238E27FC236}">
              <a16:creationId xmlns:a16="http://schemas.microsoft.com/office/drawing/2014/main" id="{A8CD1475-F0A8-4FB6-B6D6-3775F1C58D89}"/>
            </a:ext>
          </a:extLst>
        </xdr:cNvPr>
        <xdr:cNvSpPr/>
      </xdr:nvSpPr>
      <xdr:spPr>
        <a:xfrm>
          <a:off x="9394190" y="10820587"/>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29544</xdr:rowOff>
    </xdr:from>
    <xdr:to>
      <xdr:col>50</xdr:col>
      <xdr:colOff>165100</xdr:colOff>
      <xdr:row>63</xdr:row>
      <xdr:rowOff>131144</xdr:rowOff>
    </xdr:to>
    <xdr:sp macro="" textlink="">
      <xdr:nvSpPr>
        <xdr:cNvPr id="234" name="フローチャート: 判断 233">
          <a:extLst>
            <a:ext uri="{FF2B5EF4-FFF2-40B4-BE49-F238E27FC236}">
              <a16:creationId xmlns:a16="http://schemas.microsoft.com/office/drawing/2014/main" id="{97526593-C9A2-48A5-92FC-02A9F5E0B7A1}"/>
            </a:ext>
          </a:extLst>
        </xdr:cNvPr>
        <xdr:cNvSpPr/>
      </xdr:nvSpPr>
      <xdr:spPr>
        <a:xfrm>
          <a:off x="8632190" y="1082898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39625</xdr:rowOff>
    </xdr:from>
    <xdr:to>
      <xdr:col>46</xdr:col>
      <xdr:colOff>38100</xdr:colOff>
      <xdr:row>63</xdr:row>
      <xdr:rowOff>141225</xdr:rowOff>
    </xdr:to>
    <xdr:sp macro="" textlink="">
      <xdr:nvSpPr>
        <xdr:cNvPr id="235" name="フローチャート: 判断 234">
          <a:extLst>
            <a:ext uri="{FF2B5EF4-FFF2-40B4-BE49-F238E27FC236}">
              <a16:creationId xmlns:a16="http://schemas.microsoft.com/office/drawing/2014/main" id="{1312DCEF-778E-43FD-AB07-42D43B90120A}"/>
            </a:ext>
          </a:extLst>
        </xdr:cNvPr>
        <xdr:cNvSpPr/>
      </xdr:nvSpPr>
      <xdr:spPr>
        <a:xfrm>
          <a:off x="7846060" y="108409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67330</xdr:rowOff>
    </xdr:from>
    <xdr:to>
      <xdr:col>41</xdr:col>
      <xdr:colOff>101600</xdr:colOff>
      <xdr:row>63</xdr:row>
      <xdr:rowOff>168930</xdr:rowOff>
    </xdr:to>
    <xdr:sp macro="" textlink="">
      <xdr:nvSpPr>
        <xdr:cNvPr id="236" name="フローチャート: 判断 235">
          <a:extLst>
            <a:ext uri="{FF2B5EF4-FFF2-40B4-BE49-F238E27FC236}">
              <a16:creationId xmlns:a16="http://schemas.microsoft.com/office/drawing/2014/main" id="{7AA0CCFE-D305-419F-92B5-9DD5A311F584}"/>
            </a:ext>
          </a:extLst>
        </xdr:cNvPr>
        <xdr:cNvSpPr/>
      </xdr:nvSpPr>
      <xdr:spPr>
        <a:xfrm>
          <a:off x="7029450" y="108667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70917</xdr:rowOff>
    </xdr:from>
    <xdr:to>
      <xdr:col>36</xdr:col>
      <xdr:colOff>165100</xdr:colOff>
      <xdr:row>64</xdr:row>
      <xdr:rowOff>1067</xdr:rowOff>
    </xdr:to>
    <xdr:sp macro="" textlink="">
      <xdr:nvSpPr>
        <xdr:cNvPr id="237" name="フローチャート: 判断 236">
          <a:extLst>
            <a:ext uri="{FF2B5EF4-FFF2-40B4-BE49-F238E27FC236}">
              <a16:creationId xmlns:a16="http://schemas.microsoft.com/office/drawing/2014/main" id="{7CEFDC25-E2F7-4FF3-BB5D-A2DE2FFCB49F}"/>
            </a:ext>
          </a:extLst>
        </xdr:cNvPr>
        <xdr:cNvSpPr/>
      </xdr:nvSpPr>
      <xdr:spPr>
        <a:xfrm>
          <a:off x="6231890" y="108703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374DF07-2DE3-47A8-8388-69E26F1DD2F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7AE9F89-9DF7-45DD-802E-BDCE06EC55C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CF7970A-189D-41C1-9814-CB3F1D8E00E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17E1008-89F1-4FCB-9D56-2CDDDEF1412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CCAC62D-69FA-47DF-8724-10399B7E4B9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133852</xdr:rowOff>
    </xdr:from>
    <xdr:to>
      <xdr:col>55</xdr:col>
      <xdr:colOff>50800</xdr:colOff>
      <xdr:row>60</xdr:row>
      <xdr:rowOff>64002</xdr:rowOff>
    </xdr:to>
    <xdr:sp macro="" textlink="">
      <xdr:nvSpPr>
        <xdr:cNvPr id="243" name="楕円 242">
          <a:extLst>
            <a:ext uri="{FF2B5EF4-FFF2-40B4-BE49-F238E27FC236}">
              <a16:creationId xmlns:a16="http://schemas.microsoft.com/office/drawing/2014/main" id="{99C771E2-88A7-43F5-930F-26512A452DBA}"/>
            </a:ext>
          </a:extLst>
        </xdr:cNvPr>
        <xdr:cNvSpPr/>
      </xdr:nvSpPr>
      <xdr:spPr>
        <a:xfrm>
          <a:off x="9394190" y="10245592"/>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156729</xdr:rowOff>
    </xdr:from>
    <xdr:ext cx="690189" cy="259045"/>
    <xdr:sp macro="" textlink="">
      <xdr:nvSpPr>
        <xdr:cNvPr id="244" name="【橋りょう・トンネル】&#10;一人当たり有形固定資産（償却資産）額該当値テキスト">
          <a:extLst>
            <a:ext uri="{FF2B5EF4-FFF2-40B4-BE49-F238E27FC236}">
              <a16:creationId xmlns:a16="http://schemas.microsoft.com/office/drawing/2014/main" id="{6E63D9B0-F594-4BAE-AD35-EF622DE08048}"/>
            </a:ext>
          </a:extLst>
        </xdr:cNvPr>
        <xdr:cNvSpPr txBox="1"/>
      </xdr:nvSpPr>
      <xdr:spPr>
        <a:xfrm>
          <a:off x="9467850" y="101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150779</xdr:rowOff>
    </xdr:from>
    <xdr:to>
      <xdr:col>50</xdr:col>
      <xdr:colOff>165100</xdr:colOff>
      <xdr:row>60</xdr:row>
      <xdr:rowOff>80929</xdr:rowOff>
    </xdr:to>
    <xdr:sp macro="" textlink="">
      <xdr:nvSpPr>
        <xdr:cNvPr id="245" name="楕円 244">
          <a:extLst>
            <a:ext uri="{FF2B5EF4-FFF2-40B4-BE49-F238E27FC236}">
              <a16:creationId xmlns:a16="http://schemas.microsoft.com/office/drawing/2014/main" id="{52851F1A-B1DF-4ECB-9B22-2061C1688346}"/>
            </a:ext>
          </a:extLst>
        </xdr:cNvPr>
        <xdr:cNvSpPr/>
      </xdr:nvSpPr>
      <xdr:spPr>
        <a:xfrm>
          <a:off x="8632190" y="10266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13202</xdr:rowOff>
    </xdr:from>
    <xdr:to>
      <xdr:col>55</xdr:col>
      <xdr:colOff>0</xdr:colOff>
      <xdr:row>60</xdr:row>
      <xdr:rowOff>30129</xdr:rowOff>
    </xdr:to>
    <xdr:cxnSp macro="">
      <xdr:nvCxnSpPr>
        <xdr:cNvPr id="246" name="直線コネクタ 245">
          <a:extLst>
            <a:ext uri="{FF2B5EF4-FFF2-40B4-BE49-F238E27FC236}">
              <a16:creationId xmlns:a16="http://schemas.microsoft.com/office/drawing/2014/main" id="{7014AAAC-B2FC-4AAE-96C9-D0FC031F7D05}"/>
            </a:ext>
          </a:extLst>
        </xdr:cNvPr>
        <xdr:cNvCxnSpPr/>
      </xdr:nvCxnSpPr>
      <xdr:spPr>
        <a:xfrm flipV="1">
          <a:off x="8686800" y="10304012"/>
          <a:ext cx="742950"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5336</xdr:rowOff>
    </xdr:from>
    <xdr:to>
      <xdr:col>46</xdr:col>
      <xdr:colOff>38100</xdr:colOff>
      <xdr:row>60</xdr:row>
      <xdr:rowOff>106936</xdr:rowOff>
    </xdr:to>
    <xdr:sp macro="" textlink="">
      <xdr:nvSpPr>
        <xdr:cNvPr id="247" name="楕円 246">
          <a:extLst>
            <a:ext uri="{FF2B5EF4-FFF2-40B4-BE49-F238E27FC236}">
              <a16:creationId xmlns:a16="http://schemas.microsoft.com/office/drawing/2014/main" id="{C7C7776A-E7C6-4656-A317-E380FB0477C7}"/>
            </a:ext>
          </a:extLst>
        </xdr:cNvPr>
        <xdr:cNvSpPr/>
      </xdr:nvSpPr>
      <xdr:spPr>
        <a:xfrm>
          <a:off x="7846060" y="102942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30129</xdr:rowOff>
    </xdr:from>
    <xdr:to>
      <xdr:col>50</xdr:col>
      <xdr:colOff>114300</xdr:colOff>
      <xdr:row>60</xdr:row>
      <xdr:rowOff>56136</xdr:rowOff>
    </xdr:to>
    <xdr:cxnSp macro="">
      <xdr:nvCxnSpPr>
        <xdr:cNvPr id="248" name="直線コネクタ 247">
          <a:extLst>
            <a:ext uri="{FF2B5EF4-FFF2-40B4-BE49-F238E27FC236}">
              <a16:creationId xmlns:a16="http://schemas.microsoft.com/office/drawing/2014/main" id="{449C2C74-DB7A-473A-BE1C-672E166D4B08}"/>
            </a:ext>
          </a:extLst>
        </xdr:cNvPr>
        <xdr:cNvCxnSpPr/>
      </xdr:nvCxnSpPr>
      <xdr:spPr>
        <a:xfrm flipV="1">
          <a:off x="7889240" y="10315224"/>
          <a:ext cx="79756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20627</xdr:rowOff>
    </xdr:from>
    <xdr:to>
      <xdr:col>41</xdr:col>
      <xdr:colOff>101600</xdr:colOff>
      <xdr:row>60</xdr:row>
      <xdr:rowOff>122227</xdr:rowOff>
    </xdr:to>
    <xdr:sp macro="" textlink="">
      <xdr:nvSpPr>
        <xdr:cNvPr id="249" name="楕円 248">
          <a:extLst>
            <a:ext uri="{FF2B5EF4-FFF2-40B4-BE49-F238E27FC236}">
              <a16:creationId xmlns:a16="http://schemas.microsoft.com/office/drawing/2014/main" id="{AD088D79-5EA6-4431-A1EB-5155201F3076}"/>
            </a:ext>
          </a:extLst>
        </xdr:cNvPr>
        <xdr:cNvSpPr/>
      </xdr:nvSpPr>
      <xdr:spPr>
        <a:xfrm>
          <a:off x="7029450" y="1030381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56136</xdr:rowOff>
    </xdr:from>
    <xdr:to>
      <xdr:col>45</xdr:col>
      <xdr:colOff>177800</xdr:colOff>
      <xdr:row>60</xdr:row>
      <xdr:rowOff>71427</xdr:rowOff>
    </xdr:to>
    <xdr:cxnSp macro="">
      <xdr:nvCxnSpPr>
        <xdr:cNvPr id="250" name="直線コネクタ 249">
          <a:extLst>
            <a:ext uri="{FF2B5EF4-FFF2-40B4-BE49-F238E27FC236}">
              <a16:creationId xmlns:a16="http://schemas.microsoft.com/office/drawing/2014/main" id="{8C8AC3E2-8718-48FC-A27B-95D622A6519D}"/>
            </a:ext>
          </a:extLst>
        </xdr:cNvPr>
        <xdr:cNvCxnSpPr/>
      </xdr:nvCxnSpPr>
      <xdr:spPr>
        <a:xfrm flipV="1">
          <a:off x="7084060" y="10346946"/>
          <a:ext cx="805180"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34561</xdr:rowOff>
    </xdr:from>
    <xdr:to>
      <xdr:col>36</xdr:col>
      <xdr:colOff>165100</xdr:colOff>
      <xdr:row>60</xdr:row>
      <xdr:rowOff>136161</xdr:rowOff>
    </xdr:to>
    <xdr:sp macro="" textlink="">
      <xdr:nvSpPr>
        <xdr:cNvPr id="251" name="楕円 250">
          <a:extLst>
            <a:ext uri="{FF2B5EF4-FFF2-40B4-BE49-F238E27FC236}">
              <a16:creationId xmlns:a16="http://schemas.microsoft.com/office/drawing/2014/main" id="{C8101BF3-5845-4C04-AB99-803708A08D2A}"/>
            </a:ext>
          </a:extLst>
        </xdr:cNvPr>
        <xdr:cNvSpPr/>
      </xdr:nvSpPr>
      <xdr:spPr>
        <a:xfrm>
          <a:off x="6231890" y="1032156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71427</xdr:rowOff>
    </xdr:from>
    <xdr:to>
      <xdr:col>41</xdr:col>
      <xdr:colOff>50800</xdr:colOff>
      <xdr:row>60</xdr:row>
      <xdr:rowOff>85361</xdr:rowOff>
    </xdr:to>
    <xdr:cxnSp macro="">
      <xdr:nvCxnSpPr>
        <xdr:cNvPr id="252" name="直線コネクタ 251">
          <a:extLst>
            <a:ext uri="{FF2B5EF4-FFF2-40B4-BE49-F238E27FC236}">
              <a16:creationId xmlns:a16="http://schemas.microsoft.com/office/drawing/2014/main" id="{6AFE0D5B-5CFE-4FAF-BDB3-47350A6809DB}"/>
            </a:ext>
          </a:extLst>
        </xdr:cNvPr>
        <xdr:cNvCxnSpPr/>
      </xdr:nvCxnSpPr>
      <xdr:spPr>
        <a:xfrm flipV="1">
          <a:off x="6286500" y="10356522"/>
          <a:ext cx="797560" cy="1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122271</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EBC55EFB-658C-413D-AF70-D84B398C74BF}"/>
            </a:ext>
          </a:extLst>
        </xdr:cNvPr>
        <xdr:cNvSpPr txBox="1"/>
      </xdr:nvSpPr>
      <xdr:spPr>
        <a:xfrm>
          <a:off x="8401265" y="1092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132352</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BB658FE4-F9ED-40B4-8DE8-C58A95D0EBDE}"/>
            </a:ext>
          </a:extLst>
        </xdr:cNvPr>
        <xdr:cNvSpPr txBox="1"/>
      </xdr:nvSpPr>
      <xdr:spPr>
        <a:xfrm>
          <a:off x="7610690" y="1093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160057</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6A34EF7B-6A4E-4F8D-9267-6129BC399849}"/>
            </a:ext>
          </a:extLst>
        </xdr:cNvPr>
        <xdr:cNvSpPr txBox="1"/>
      </xdr:nvSpPr>
      <xdr:spPr>
        <a:xfrm>
          <a:off x="6822655" y="1096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163644</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19FC6F6A-8803-4848-B523-119E003DCA3C}"/>
            </a:ext>
          </a:extLst>
        </xdr:cNvPr>
        <xdr:cNvSpPr txBox="1"/>
      </xdr:nvSpPr>
      <xdr:spPr>
        <a:xfrm>
          <a:off x="6007950" y="10966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97456</xdr:rowOff>
    </xdr:from>
    <xdr:ext cx="690189" cy="259045"/>
    <xdr:sp macro="" textlink="">
      <xdr:nvSpPr>
        <xdr:cNvPr id="257" name="n_1mainValue【橋りょう・トンネル】&#10;一人当たり有形固定資産（償却資産）額">
          <a:extLst>
            <a:ext uri="{FF2B5EF4-FFF2-40B4-BE49-F238E27FC236}">
              <a16:creationId xmlns:a16="http://schemas.microsoft.com/office/drawing/2014/main" id="{D458E1FB-B616-4306-B339-07E786A8253B}"/>
            </a:ext>
          </a:extLst>
        </xdr:cNvPr>
        <xdr:cNvSpPr txBox="1"/>
      </xdr:nvSpPr>
      <xdr:spPr>
        <a:xfrm>
          <a:off x="8363295" y="100377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123463</xdr:rowOff>
    </xdr:from>
    <xdr:ext cx="690189" cy="259045"/>
    <xdr:sp macro="" textlink="">
      <xdr:nvSpPr>
        <xdr:cNvPr id="258" name="n_2mainValue【橋りょう・トンネル】&#10;一人当たり有形固定資産（償却資産）額">
          <a:extLst>
            <a:ext uri="{FF2B5EF4-FFF2-40B4-BE49-F238E27FC236}">
              <a16:creationId xmlns:a16="http://schemas.microsoft.com/office/drawing/2014/main" id="{EA52094B-BEC8-4BF4-83B0-346301CA5C16}"/>
            </a:ext>
          </a:extLst>
        </xdr:cNvPr>
        <xdr:cNvSpPr txBox="1"/>
      </xdr:nvSpPr>
      <xdr:spPr>
        <a:xfrm>
          <a:off x="7563195" y="100694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138754</xdr:rowOff>
    </xdr:from>
    <xdr:ext cx="690189" cy="259045"/>
    <xdr:sp macro="" textlink="">
      <xdr:nvSpPr>
        <xdr:cNvPr id="259" name="n_3mainValue【橋りょう・トンネル】&#10;一人当たり有形固定資産（償却資産）額">
          <a:extLst>
            <a:ext uri="{FF2B5EF4-FFF2-40B4-BE49-F238E27FC236}">
              <a16:creationId xmlns:a16="http://schemas.microsoft.com/office/drawing/2014/main" id="{26B0D552-10EE-4891-9E31-111EDB4B87C0}"/>
            </a:ext>
          </a:extLst>
        </xdr:cNvPr>
        <xdr:cNvSpPr txBox="1"/>
      </xdr:nvSpPr>
      <xdr:spPr>
        <a:xfrm>
          <a:off x="6775160" y="100790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152688</xdr:rowOff>
    </xdr:from>
    <xdr:ext cx="690189" cy="259045"/>
    <xdr:sp macro="" textlink="">
      <xdr:nvSpPr>
        <xdr:cNvPr id="260" name="n_4mainValue【橋りょう・トンネル】&#10;一人当たり有形固定資産（償却資産）額">
          <a:extLst>
            <a:ext uri="{FF2B5EF4-FFF2-40B4-BE49-F238E27FC236}">
              <a16:creationId xmlns:a16="http://schemas.microsoft.com/office/drawing/2014/main" id="{D0ED0EAE-738F-4FC5-8885-30E660E26068}"/>
            </a:ext>
          </a:extLst>
        </xdr:cNvPr>
        <xdr:cNvSpPr txBox="1"/>
      </xdr:nvSpPr>
      <xdr:spPr>
        <a:xfrm>
          <a:off x="5979505" y="100967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728D14A0-24BE-41AE-9EBD-37EC94F9A1C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6ACF6D6-E050-40EE-9C1C-BEA8AFDF810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FB62BAF-5F36-45B0-B0C3-BAC359FAE8C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A9670EB-FC14-4CDD-8E78-299F86E1FC7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D440E574-B13F-429A-948D-75DDBA048F6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2BF7B2B-C4DF-442E-BB2E-02EBC859C5F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B2A3F5F-77B6-4394-9924-4551F62458F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23DB6B0-E20F-49DE-BDF7-D44B62C31ED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5D7AD1DF-791B-4819-A2BC-76C5307A361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FA92751-B036-4078-8E7C-116B6C3E203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DF247D8A-FC11-48C8-8764-4C1E83E4EDA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54A54DE8-BC64-4091-ABF3-05B22C9E4118}"/>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3685D43E-829B-42C0-A2BC-42ED2FB02171}"/>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5457D269-7E4F-4F81-8079-E4BDF5728B9A}"/>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87375286-F651-45EF-9BF1-63654BDEA46B}"/>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7E1815C2-C970-497F-A27C-2D15593B16B7}"/>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8BB670B3-7B16-4959-91CA-5D6880D84335}"/>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08DC43CB-58E3-4165-9899-270796F98160}"/>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C06F65A9-B73D-4CBE-8B9D-F01EC0BDB9EB}"/>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F359220B-75CE-415F-81AE-D2962D6CC0D7}"/>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619D349B-414C-4F2F-9CA5-CD9023210EFA}"/>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8C3CDC90-FF4A-403B-8A89-760279016E4A}"/>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8E74FE07-09ED-4400-9213-A54193BA6247}"/>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E53B0AE-9D82-4261-929A-065B26CD27E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E2573968-8165-461D-9A2D-86AC8EEC02C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134438</xdr:rowOff>
    </xdr:from>
    <xdr:to>
      <xdr:col>24</xdr:col>
      <xdr:colOff>62865</xdr:colOff>
      <xdr:row>86</xdr:row>
      <xdr:rowOff>52795</xdr:rowOff>
    </xdr:to>
    <xdr:cxnSp macro="">
      <xdr:nvCxnSpPr>
        <xdr:cNvPr id="286" name="直線コネクタ 285">
          <a:extLst>
            <a:ext uri="{FF2B5EF4-FFF2-40B4-BE49-F238E27FC236}">
              <a16:creationId xmlns:a16="http://schemas.microsoft.com/office/drawing/2014/main" id="{792A6F0F-DE24-42C0-835F-8F50FF57B717}"/>
            </a:ext>
          </a:extLst>
        </xdr:cNvPr>
        <xdr:cNvCxnSpPr/>
      </xdr:nvCxnSpPr>
      <xdr:spPr>
        <a:xfrm flipV="1">
          <a:off x="4173855" y="13503728"/>
          <a:ext cx="0" cy="1297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56622</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15CD1CEE-18B6-4FB1-961C-AC9714A7ADA1}"/>
            </a:ext>
          </a:extLst>
        </xdr:cNvPr>
        <xdr:cNvSpPr txBox="1"/>
      </xdr:nvSpPr>
      <xdr:spPr>
        <a:xfrm>
          <a:off x="4212590" y="1480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52795</xdr:rowOff>
    </xdr:from>
    <xdr:to>
      <xdr:col>24</xdr:col>
      <xdr:colOff>152400</xdr:colOff>
      <xdr:row>86</xdr:row>
      <xdr:rowOff>52795</xdr:rowOff>
    </xdr:to>
    <xdr:cxnSp macro="">
      <xdr:nvCxnSpPr>
        <xdr:cNvPr id="288" name="直線コネクタ 287">
          <a:extLst>
            <a:ext uri="{FF2B5EF4-FFF2-40B4-BE49-F238E27FC236}">
              <a16:creationId xmlns:a16="http://schemas.microsoft.com/office/drawing/2014/main" id="{6CE0885F-DD77-40F1-B56E-EFC2E25643F0}"/>
            </a:ext>
          </a:extLst>
        </xdr:cNvPr>
        <xdr:cNvCxnSpPr/>
      </xdr:nvCxnSpPr>
      <xdr:spPr>
        <a:xfrm>
          <a:off x="4112260" y="1480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81115</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7E044FD9-58E4-4C21-B39A-8E43BDE3C857}"/>
            </a:ext>
          </a:extLst>
        </xdr:cNvPr>
        <xdr:cNvSpPr txBox="1"/>
      </xdr:nvSpPr>
      <xdr:spPr>
        <a:xfrm>
          <a:off x="4212590" y="13284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134438</xdr:rowOff>
    </xdr:from>
    <xdr:to>
      <xdr:col>24</xdr:col>
      <xdr:colOff>152400</xdr:colOff>
      <xdr:row>78</xdr:row>
      <xdr:rowOff>134438</xdr:rowOff>
    </xdr:to>
    <xdr:cxnSp macro="">
      <xdr:nvCxnSpPr>
        <xdr:cNvPr id="290" name="直線コネクタ 289">
          <a:extLst>
            <a:ext uri="{FF2B5EF4-FFF2-40B4-BE49-F238E27FC236}">
              <a16:creationId xmlns:a16="http://schemas.microsoft.com/office/drawing/2014/main" id="{BC9D9F7A-B72D-4C5F-8B9A-EFA93ECB9664}"/>
            </a:ext>
          </a:extLst>
        </xdr:cNvPr>
        <xdr:cNvCxnSpPr/>
      </xdr:nvCxnSpPr>
      <xdr:spPr>
        <a:xfrm>
          <a:off x="4112260" y="135037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8545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7D57A916-4461-47FD-9365-B9554B9B2CD9}"/>
            </a:ext>
          </a:extLst>
        </xdr:cNvPr>
        <xdr:cNvSpPr txBox="1"/>
      </xdr:nvSpPr>
      <xdr:spPr>
        <a:xfrm>
          <a:off x="4212590" y="142408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157118</xdr:rowOff>
    </xdr:from>
    <xdr:to>
      <xdr:col>24</xdr:col>
      <xdr:colOff>114300</xdr:colOff>
      <xdr:row>84</xdr:row>
      <xdr:rowOff>87268</xdr:rowOff>
    </xdr:to>
    <xdr:sp macro="" textlink="">
      <xdr:nvSpPr>
        <xdr:cNvPr id="292" name="フローチャート: 判断 291">
          <a:extLst>
            <a:ext uri="{FF2B5EF4-FFF2-40B4-BE49-F238E27FC236}">
              <a16:creationId xmlns:a16="http://schemas.microsoft.com/office/drawing/2014/main" id="{59190D2A-BE49-4AA7-B949-94AA129DED86}"/>
            </a:ext>
          </a:extLst>
        </xdr:cNvPr>
        <xdr:cNvSpPr/>
      </xdr:nvSpPr>
      <xdr:spPr>
        <a:xfrm>
          <a:off x="4131310" y="1438937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140788</xdr:rowOff>
    </xdr:from>
    <xdr:to>
      <xdr:col>20</xdr:col>
      <xdr:colOff>38100</xdr:colOff>
      <xdr:row>84</xdr:row>
      <xdr:rowOff>70938</xdr:rowOff>
    </xdr:to>
    <xdr:sp macro="" textlink="">
      <xdr:nvSpPr>
        <xdr:cNvPr id="293" name="フローチャート: 判断 292">
          <a:extLst>
            <a:ext uri="{FF2B5EF4-FFF2-40B4-BE49-F238E27FC236}">
              <a16:creationId xmlns:a16="http://schemas.microsoft.com/office/drawing/2014/main" id="{6CEE175A-E7F8-4558-98D8-4C9D61BC13B4}"/>
            </a:ext>
          </a:extLst>
        </xdr:cNvPr>
        <xdr:cNvSpPr/>
      </xdr:nvSpPr>
      <xdr:spPr>
        <a:xfrm>
          <a:off x="3388360" y="143673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114663</xdr:rowOff>
    </xdr:from>
    <xdr:to>
      <xdr:col>15</xdr:col>
      <xdr:colOff>101600</xdr:colOff>
      <xdr:row>84</xdr:row>
      <xdr:rowOff>44813</xdr:rowOff>
    </xdr:to>
    <xdr:sp macro="" textlink="">
      <xdr:nvSpPr>
        <xdr:cNvPr id="294" name="フローチャート: 判断 293">
          <a:extLst>
            <a:ext uri="{FF2B5EF4-FFF2-40B4-BE49-F238E27FC236}">
              <a16:creationId xmlns:a16="http://schemas.microsoft.com/office/drawing/2014/main" id="{66349CA0-2A4F-4BE7-9FF7-309C37EC6C73}"/>
            </a:ext>
          </a:extLst>
        </xdr:cNvPr>
        <xdr:cNvSpPr/>
      </xdr:nvSpPr>
      <xdr:spPr>
        <a:xfrm>
          <a:off x="2571750" y="14345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119562</xdr:rowOff>
    </xdr:from>
    <xdr:to>
      <xdr:col>10</xdr:col>
      <xdr:colOff>165100</xdr:colOff>
      <xdr:row>84</xdr:row>
      <xdr:rowOff>49712</xdr:rowOff>
    </xdr:to>
    <xdr:sp macro="" textlink="">
      <xdr:nvSpPr>
        <xdr:cNvPr id="295" name="フローチャート: 判断 294">
          <a:extLst>
            <a:ext uri="{FF2B5EF4-FFF2-40B4-BE49-F238E27FC236}">
              <a16:creationId xmlns:a16="http://schemas.microsoft.com/office/drawing/2014/main" id="{DCBA81D5-C0C9-453F-987A-59702C65B3E8}"/>
            </a:ext>
          </a:extLst>
        </xdr:cNvPr>
        <xdr:cNvSpPr/>
      </xdr:nvSpPr>
      <xdr:spPr>
        <a:xfrm>
          <a:off x="1774190" y="143518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104866</xdr:rowOff>
    </xdr:from>
    <xdr:to>
      <xdr:col>6</xdr:col>
      <xdr:colOff>38100</xdr:colOff>
      <xdr:row>84</xdr:row>
      <xdr:rowOff>35016</xdr:rowOff>
    </xdr:to>
    <xdr:sp macro="" textlink="">
      <xdr:nvSpPr>
        <xdr:cNvPr id="296" name="フローチャート: 判断 295">
          <a:extLst>
            <a:ext uri="{FF2B5EF4-FFF2-40B4-BE49-F238E27FC236}">
              <a16:creationId xmlns:a16="http://schemas.microsoft.com/office/drawing/2014/main" id="{DDAFA4AA-9DAE-4600-9CE5-4EFDD4DD227F}"/>
            </a:ext>
          </a:extLst>
        </xdr:cNvPr>
        <xdr:cNvSpPr/>
      </xdr:nvSpPr>
      <xdr:spPr>
        <a:xfrm>
          <a:off x="988060" y="143333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4FF2CF4-6316-41D2-B522-FA045DA99A0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AC357E4-CEDC-4BD1-BDD5-E18345AE0AB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6CBA24A-84D5-4276-836F-F6A219A9941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2FF06FD-6414-4E0F-8E89-0960FB057A3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700613A-2B9C-4383-9E37-998D11230A2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42818</xdr:rowOff>
    </xdr:from>
    <xdr:to>
      <xdr:col>24</xdr:col>
      <xdr:colOff>114300</xdr:colOff>
      <xdr:row>85</xdr:row>
      <xdr:rowOff>144418</xdr:rowOff>
    </xdr:to>
    <xdr:sp macro="" textlink="">
      <xdr:nvSpPr>
        <xdr:cNvPr id="302" name="楕円 301">
          <a:extLst>
            <a:ext uri="{FF2B5EF4-FFF2-40B4-BE49-F238E27FC236}">
              <a16:creationId xmlns:a16="http://schemas.microsoft.com/office/drawing/2014/main" id="{A7C89780-B7EC-4680-AAFE-2D89048D90C8}"/>
            </a:ext>
          </a:extLst>
        </xdr:cNvPr>
        <xdr:cNvSpPr/>
      </xdr:nvSpPr>
      <xdr:spPr>
        <a:xfrm>
          <a:off x="4131310" y="1461797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21245</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E607801C-989E-484A-B2EC-BABBB034B4E9}"/>
            </a:ext>
          </a:extLst>
        </xdr:cNvPr>
        <xdr:cNvSpPr txBox="1"/>
      </xdr:nvSpPr>
      <xdr:spPr>
        <a:xfrm>
          <a:off x="4212590" y="14590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29755</xdr:rowOff>
    </xdr:from>
    <xdr:to>
      <xdr:col>20</xdr:col>
      <xdr:colOff>38100</xdr:colOff>
      <xdr:row>85</xdr:row>
      <xdr:rowOff>131355</xdr:rowOff>
    </xdr:to>
    <xdr:sp macro="" textlink="">
      <xdr:nvSpPr>
        <xdr:cNvPr id="304" name="楕円 303">
          <a:extLst>
            <a:ext uri="{FF2B5EF4-FFF2-40B4-BE49-F238E27FC236}">
              <a16:creationId xmlns:a16="http://schemas.microsoft.com/office/drawing/2014/main" id="{8464F286-7B53-4F7C-8527-B4BFD5612589}"/>
            </a:ext>
          </a:extLst>
        </xdr:cNvPr>
        <xdr:cNvSpPr/>
      </xdr:nvSpPr>
      <xdr:spPr>
        <a:xfrm>
          <a:off x="3388360" y="146011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80555</xdr:rowOff>
    </xdr:from>
    <xdr:to>
      <xdr:col>24</xdr:col>
      <xdr:colOff>63500</xdr:colOff>
      <xdr:row>85</xdr:row>
      <xdr:rowOff>93618</xdr:rowOff>
    </xdr:to>
    <xdr:cxnSp macro="">
      <xdr:nvCxnSpPr>
        <xdr:cNvPr id="305" name="直線コネクタ 304">
          <a:extLst>
            <a:ext uri="{FF2B5EF4-FFF2-40B4-BE49-F238E27FC236}">
              <a16:creationId xmlns:a16="http://schemas.microsoft.com/office/drawing/2014/main" id="{15FE6AAF-7F96-4FFA-9A47-C6C3433330D6}"/>
            </a:ext>
          </a:extLst>
        </xdr:cNvPr>
        <xdr:cNvCxnSpPr/>
      </xdr:nvCxnSpPr>
      <xdr:spPr>
        <a:xfrm>
          <a:off x="3431540" y="14655710"/>
          <a:ext cx="74295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18324</xdr:rowOff>
    </xdr:from>
    <xdr:to>
      <xdr:col>15</xdr:col>
      <xdr:colOff>101600</xdr:colOff>
      <xdr:row>85</xdr:row>
      <xdr:rowOff>119924</xdr:rowOff>
    </xdr:to>
    <xdr:sp macro="" textlink="">
      <xdr:nvSpPr>
        <xdr:cNvPr id="306" name="楕円 305">
          <a:extLst>
            <a:ext uri="{FF2B5EF4-FFF2-40B4-BE49-F238E27FC236}">
              <a16:creationId xmlns:a16="http://schemas.microsoft.com/office/drawing/2014/main" id="{38592AF5-DE20-42DD-9342-B0E1EF5BEF04}"/>
            </a:ext>
          </a:extLst>
        </xdr:cNvPr>
        <xdr:cNvSpPr/>
      </xdr:nvSpPr>
      <xdr:spPr>
        <a:xfrm>
          <a:off x="2571750" y="145953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69124</xdr:rowOff>
    </xdr:from>
    <xdr:to>
      <xdr:col>19</xdr:col>
      <xdr:colOff>177800</xdr:colOff>
      <xdr:row>85</xdr:row>
      <xdr:rowOff>80555</xdr:rowOff>
    </xdr:to>
    <xdr:cxnSp macro="">
      <xdr:nvCxnSpPr>
        <xdr:cNvPr id="307" name="直線コネクタ 306">
          <a:extLst>
            <a:ext uri="{FF2B5EF4-FFF2-40B4-BE49-F238E27FC236}">
              <a16:creationId xmlns:a16="http://schemas.microsoft.com/office/drawing/2014/main" id="{51F5E27D-90FC-4AE8-B51C-67944F283640}"/>
            </a:ext>
          </a:extLst>
        </xdr:cNvPr>
        <xdr:cNvCxnSpPr/>
      </xdr:nvCxnSpPr>
      <xdr:spPr>
        <a:xfrm>
          <a:off x="2626360" y="14640469"/>
          <a:ext cx="80518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163649</xdr:rowOff>
    </xdr:from>
    <xdr:to>
      <xdr:col>10</xdr:col>
      <xdr:colOff>165100</xdr:colOff>
      <xdr:row>85</xdr:row>
      <xdr:rowOff>93799</xdr:rowOff>
    </xdr:to>
    <xdr:sp macro="" textlink="">
      <xdr:nvSpPr>
        <xdr:cNvPr id="308" name="楕円 307">
          <a:extLst>
            <a:ext uri="{FF2B5EF4-FFF2-40B4-BE49-F238E27FC236}">
              <a16:creationId xmlns:a16="http://schemas.microsoft.com/office/drawing/2014/main" id="{04BA1D48-895A-4F1D-9C6A-77AC8200E54C}"/>
            </a:ext>
          </a:extLst>
        </xdr:cNvPr>
        <xdr:cNvSpPr/>
      </xdr:nvSpPr>
      <xdr:spPr>
        <a:xfrm>
          <a:off x="1774190" y="145673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42999</xdr:rowOff>
    </xdr:from>
    <xdr:to>
      <xdr:col>15</xdr:col>
      <xdr:colOff>50800</xdr:colOff>
      <xdr:row>85</xdr:row>
      <xdr:rowOff>69124</xdr:rowOff>
    </xdr:to>
    <xdr:cxnSp macro="">
      <xdr:nvCxnSpPr>
        <xdr:cNvPr id="309" name="直線コネクタ 308">
          <a:extLst>
            <a:ext uri="{FF2B5EF4-FFF2-40B4-BE49-F238E27FC236}">
              <a16:creationId xmlns:a16="http://schemas.microsoft.com/office/drawing/2014/main" id="{6F6655EC-D691-44D1-B31C-017245E66DE2}"/>
            </a:ext>
          </a:extLst>
        </xdr:cNvPr>
        <xdr:cNvCxnSpPr/>
      </xdr:nvCxnSpPr>
      <xdr:spPr>
        <a:xfrm>
          <a:off x="1828800" y="14618154"/>
          <a:ext cx="79756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135889</xdr:rowOff>
    </xdr:from>
    <xdr:to>
      <xdr:col>6</xdr:col>
      <xdr:colOff>38100</xdr:colOff>
      <xdr:row>85</xdr:row>
      <xdr:rowOff>66039</xdr:rowOff>
    </xdr:to>
    <xdr:sp macro="" textlink="">
      <xdr:nvSpPr>
        <xdr:cNvPr id="310" name="楕円 309">
          <a:extLst>
            <a:ext uri="{FF2B5EF4-FFF2-40B4-BE49-F238E27FC236}">
              <a16:creationId xmlns:a16="http://schemas.microsoft.com/office/drawing/2014/main" id="{FA512421-F69E-47BE-97E4-19D061E4487D}"/>
            </a:ext>
          </a:extLst>
        </xdr:cNvPr>
        <xdr:cNvSpPr/>
      </xdr:nvSpPr>
      <xdr:spPr>
        <a:xfrm>
          <a:off x="988060" y="145338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15239</xdr:rowOff>
    </xdr:from>
    <xdr:to>
      <xdr:col>10</xdr:col>
      <xdr:colOff>114300</xdr:colOff>
      <xdr:row>85</xdr:row>
      <xdr:rowOff>42999</xdr:rowOff>
    </xdr:to>
    <xdr:cxnSp macro="">
      <xdr:nvCxnSpPr>
        <xdr:cNvPr id="311" name="直線コネクタ 310">
          <a:extLst>
            <a:ext uri="{FF2B5EF4-FFF2-40B4-BE49-F238E27FC236}">
              <a16:creationId xmlns:a16="http://schemas.microsoft.com/office/drawing/2014/main" id="{F658B18D-F017-4CB1-8D35-7B5591084CA5}"/>
            </a:ext>
          </a:extLst>
        </xdr:cNvPr>
        <xdr:cNvCxnSpPr/>
      </xdr:nvCxnSpPr>
      <xdr:spPr>
        <a:xfrm>
          <a:off x="1031240" y="14592299"/>
          <a:ext cx="797560" cy="2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87465</xdr:rowOff>
    </xdr:from>
    <xdr:ext cx="405111" cy="259045"/>
    <xdr:sp macro="" textlink="">
      <xdr:nvSpPr>
        <xdr:cNvPr id="312" name="n_1aveValue【公営住宅】&#10;有形固定資産減価償却率">
          <a:extLst>
            <a:ext uri="{FF2B5EF4-FFF2-40B4-BE49-F238E27FC236}">
              <a16:creationId xmlns:a16="http://schemas.microsoft.com/office/drawing/2014/main" id="{9FB95DF5-CC36-42D3-B8BF-432A502C9019}"/>
            </a:ext>
          </a:extLst>
        </xdr:cNvPr>
        <xdr:cNvSpPr txBox="1"/>
      </xdr:nvSpPr>
      <xdr:spPr>
        <a:xfrm>
          <a:off x="3239144" y="1414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61340</xdr:rowOff>
    </xdr:from>
    <xdr:ext cx="405111" cy="259045"/>
    <xdr:sp macro="" textlink="">
      <xdr:nvSpPr>
        <xdr:cNvPr id="313" name="n_2aveValue【公営住宅】&#10;有形固定資産減価償却率">
          <a:extLst>
            <a:ext uri="{FF2B5EF4-FFF2-40B4-BE49-F238E27FC236}">
              <a16:creationId xmlns:a16="http://schemas.microsoft.com/office/drawing/2014/main" id="{56308388-BCA3-4830-8CBB-FAEA452D5612}"/>
            </a:ext>
          </a:extLst>
        </xdr:cNvPr>
        <xdr:cNvSpPr txBox="1"/>
      </xdr:nvSpPr>
      <xdr:spPr>
        <a:xfrm>
          <a:off x="2439044" y="1411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66239</xdr:rowOff>
    </xdr:from>
    <xdr:ext cx="405111" cy="259045"/>
    <xdr:sp macro="" textlink="">
      <xdr:nvSpPr>
        <xdr:cNvPr id="314" name="n_3aveValue【公営住宅】&#10;有形固定資産減価償却率">
          <a:extLst>
            <a:ext uri="{FF2B5EF4-FFF2-40B4-BE49-F238E27FC236}">
              <a16:creationId xmlns:a16="http://schemas.microsoft.com/office/drawing/2014/main" id="{917DC1A3-64AC-4384-8AFA-7D174AD2B53E}"/>
            </a:ext>
          </a:extLst>
        </xdr:cNvPr>
        <xdr:cNvSpPr txBox="1"/>
      </xdr:nvSpPr>
      <xdr:spPr>
        <a:xfrm>
          <a:off x="1641484" y="1412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51543</xdr:rowOff>
    </xdr:from>
    <xdr:ext cx="405111" cy="259045"/>
    <xdr:sp macro="" textlink="">
      <xdr:nvSpPr>
        <xdr:cNvPr id="315" name="n_4aveValue【公営住宅】&#10;有形固定資産減価償却率">
          <a:extLst>
            <a:ext uri="{FF2B5EF4-FFF2-40B4-BE49-F238E27FC236}">
              <a16:creationId xmlns:a16="http://schemas.microsoft.com/office/drawing/2014/main" id="{93A21144-18CE-4A3B-B04A-23A0517774AC}"/>
            </a:ext>
          </a:extLst>
        </xdr:cNvPr>
        <xdr:cNvSpPr txBox="1"/>
      </xdr:nvSpPr>
      <xdr:spPr>
        <a:xfrm>
          <a:off x="855354" y="14114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122482</xdr:rowOff>
    </xdr:from>
    <xdr:ext cx="405111" cy="259045"/>
    <xdr:sp macro="" textlink="">
      <xdr:nvSpPr>
        <xdr:cNvPr id="316" name="n_1mainValue【公営住宅】&#10;有形固定資産減価償却率">
          <a:extLst>
            <a:ext uri="{FF2B5EF4-FFF2-40B4-BE49-F238E27FC236}">
              <a16:creationId xmlns:a16="http://schemas.microsoft.com/office/drawing/2014/main" id="{44D6B1F1-DA58-4D30-9C4A-80947434CCC7}"/>
            </a:ext>
          </a:extLst>
        </xdr:cNvPr>
        <xdr:cNvSpPr txBox="1"/>
      </xdr:nvSpPr>
      <xdr:spPr>
        <a:xfrm>
          <a:off x="3239144" y="1469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111051</xdr:rowOff>
    </xdr:from>
    <xdr:ext cx="405111" cy="259045"/>
    <xdr:sp macro="" textlink="">
      <xdr:nvSpPr>
        <xdr:cNvPr id="317" name="n_2mainValue【公営住宅】&#10;有形固定資産減価償却率">
          <a:extLst>
            <a:ext uri="{FF2B5EF4-FFF2-40B4-BE49-F238E27FC236}">
              <a16:creationId xmlns:a16="http://schemas.microsoft.com/office/drawing/2014/main" id="{38D9989B-6B31-46CC-AF85-893BF4159CDC}"/>
            </a:ext>
          </a:extLst>
        </xdr:cNvPr>
        <xdr:cNvSpPr txBox="1"/>
      </xdr:nvSpPr>
      <xdr:spPr>
        <a:xfrm>
          <a:off x="2439044" y="1468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84926</xdr:rowOff>
    </xdr:from>
    <xdr:ext cx="405111" cy="259045"/>
    <xdr:sp macro="" textlink="">
      <xdr:nvSpPr>
        <xdr:cNvPr id="318" name="n_3mainValue【公営住宅】&#10;有形固定資産減価償却率">
          <a:extLst>
            <a:ext uri="{FF2B5EF4-FFF2-40B4-BE49-F238E27FC236}">
              <a16:creationId xmlns:a16="http://schemas.microsoft.com/office/drawing/2014/main" id="{7829C034-0375-4C35-AD31-8FD12977AB1D}"/>
            </a:ext>
          </a:extLst>
        </xdr:cNvPr>
        <xdr:cNvSpPr txBox="1"/>
      </xdr:nvSpPr>
      <xdr:spPr>
        <a:xfrm>
          <a:off x="1641484" y="1466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57166</xdr:rowOff>
    </xdr:from>
    <xdr:ext cx="405111" cy="259045"/>
    <xdr:sp macro="" textlink="">
      <xdr:nvSpPr>
        <xdr:cNvPr id="319" name="n_4mainValue【公営住宅】&#10;有形固定資産減価償却率">
          <a:extLst>
            <a:ext uri="{FF2B5EF4-FFF2-40B4-BE49-F238E27FC236}">
              <a16:creationId xmlns:a16="http://schemas.microsoft.com/office/drawing/2014/main" id="{7F2D3804-ED7D-4BD6-A62A-C1D80D7BA8D9}"/>
            </a:ext>
          </a:extLst>
        </xdr:cNvPr>
        <xdr:cNvSpPr txBox="1"/>
      </xdr:nvSpPr>
      <xdr:spPr>
        <a:xfrm>
          <a:off x="855354" y="1462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83215D74-0488-470D-92E8-7C2EF6C182C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BDA5EF9-77F6-48BD-9EE0-A17B0AA9DD3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AF17C42-93CC-4699-8D0D-20BC663DE52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A93F409-F9B2-409F-9EE9-8B74313738D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007321B-3D88-474B-B006-B83D2BD63A1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55F2378-C1FE-4C2F-8336-A1785204794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BBD46211-95F7-4DDB-8A99-03CEBBC64DA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A380D23-5A18-4605-9145-B8C5386DADF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B01FF9BF-931C-43A9-B8E4-7F5600F59FD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FF35EF7-E8FF-477E-A37D-2217D92961B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9E6479CF-973D-4698-8E16-ABC5BE81A31B}"/>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1463EC54-0A04-4BBF-8EB2-3218851CEF57}"/>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2796F65D-84DE-4D07-BEE5-FFD4F0877252}"/>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5694FBF4-1197-431B-BC47-8CBC1447CBF6}"/>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FE080947-29E8-48E3-813B-4881957EABC2}"/>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FEBE431A-DD56-47C7-9D70-4B9EC8729DDE}"/>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2711898B-0640-4704-9B30-DA22DA70D2AB}"/>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3A965246-E7A6-48FB-A01E-2BB8CEC77F13}"/>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4AED263-2AB1-49D7-A446-2E44BFD03A8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59200B1-713A-46EA-8096-A31D53555646}"/>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D9BF9CD6-CCA1-49E4-AEF5-07C7F34D05A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128169</xdr:rowOff>
    </xdr:from>
    <xdr:to>
      <xdr:col>54</xdr:col>
      <xdr:colOff>189865</xdr:colOff>
      <xdr:row>86</xdr:row>
      <xdr:rowOff>36271</xdr:rowOff>
    </xdr:to>
    <xdr:cxnSp macro="">
      <xdr:nvCxnSpPr>
        <xdr:cNvPr id="341" name="直線コネクタ 340">
          <a:extLst>
            <a:ext uri="{FF2B5EF4-FFF2-40B4-BE49-F238E27FC236}">
              <a16:creationId xmlns:a16="http://schemas.microsoft.com/office/drawing/2014/main" id="{12F677CA-E0EB-4EC9-8070-023814107708}"/>
            </a:ext>
          </a:extLst>
        </xdr:cNvPr>
        <xdr:cNvCxnSpPr/>
      </xdr:nvCxnSpPr>
      <xdr:spPr>
        <a:xfrm flipV="1">
          <a:off x="9429115" y="13333629"/>
          <a:ext cx="0" cy="1447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2" name="【公営住宅】&#10;一人当たり面積最小値テキスト">
          <a:extLst>
            <a:ext uri="{FF2B5EF4-FFF2-40B4-BE49-F238E27FC236}">
              <a16:creationId xmlns:a16="http://schemas.microsoft.com/office/drawing/2014/main" id="{F115337F-2601-47DF-9837-775FAAC1684E}"/>
            </a:ext>
          </a:extLst>
        </xdr:cNvPr>
        <xdr:cNvSpPr txBox="1"/>
      </xdr:nvSpPr>
      <xdr:spPr>
        <a:xfrm>
          <a:off x="946785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3" name="直線コネクタ 342">
          <a:extLst>
            <a:ext uri="{FF2B5EF4-FFF2-40B4-BE49-F238E27FC236}">
              <a16:creationId xmlns:a16="http://schemas.microsoft.com/office/drawing/2014/main" id="{48C3615E-AD32-4451-B13D-E7F0D588E11F}"/>
            </a:ext>
          </a:extLst>
        </xdr:cNvPr>
        <xdr:cNvCxnSpPr/>
      </xdr:nvCxnSpPr>
      <xdr:spPr>
        <a:xfrm>
          <a:off x="9356090" y="147809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74846</xdr:rowOff>
    </xdr:from>
    <xdr:ext cx="469744" cy="259045"/>
    <xdr:sp macro="" textlink="">
      <xdr:nvSpPr>
        <xdr:cNvPr id="344" name="【公営住宅】&#10;一人当たり面積最大値テキスト">
          <a:extLst>
            <a:ext uri="{FF2B5EF4-FFF2-40B4-BE49-F238E27FC236}">
              <a16:creationId xmlns:a16="http://schemas.microsoft.com/office/drawing/2014/main" id="{571D6649-143C-4577-A2E9-C65A075736BF}"/>
            </a:ext>
          </a:extLst>
        </xdr:cNvPr>
        <xdr:cNvSpPr txBox="1"/>
      </xdr:nvSpPr>
      <xdr:spPr>
        <a:xfrm>
          <a:off x="9467850" y="1310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128169</xdr:rowOff>
    </xdr:from>
    <xdr:to>
      <xdr:col>55</xdr:col>
      <xdr:colOff>88900</xdr:colOff>
      <xdr:row>77</xdr:row>
      <xdr:rowOff>128169</xdr:rowOff>
    </xdr:to>
    <xdr:cxnSp macro="">
      <xdr:nvCxnSpPr>
        <xdr:cNvPr id="345" name="直線コネクタ 344">
          <a:extLst>
            <a:ext uri="{FF2B5EF4-FFF2-40B4-BE49-F238E27FC236}">
              <a16:creationId xmlns:a16="http://schemas.microsoft.com/office/drawing/2014/main" id="{C2305BC4-9A3A-4B78-9095-5663181F883B}"/>
            </a:ext>
          </a:extLst>
        </xdr:cNvPr>
        <xdr:cNvCxnSpPr/>
      </xdr:nvCxnSpPr>
      <xdr:spPr>
        <a:xfrm>
          <a:off x="9356090" y="133336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122547</xdr:rowOff>
    </xdr:from>
    <xdr:ext cx="469744" cy="259045"/>
    <xdr:sp macro="" textlink="">
      <xdr:nvSpPr>
        <xdr:cNvPr id="346" name="【公営住宅】&#10;一人当たり面積平均値テキスト">
          <a:extLst>
            <a:ext uri="{FF2B5EF4-FFF2-40B4-BE49-F238E27FC236}">
              <a16:creationId xmlns:a16="http://schemas.microsoft.com/office/drawing/2014/main" id="{689D46A6-4800-4AE6-B38C-57B542D1A1B3}"/>
            </a:ext>
          </a:extLst>
        </xdr:cNvPr>
        <xdr:cNvSpPr txBox="1"/>
      </xdr:nvSpPr>
      <xdr:spPr>
        <a:xfrm>
          <a:off x="9467850" y="14354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144120</xdr:rowOff>
    </xdr:from>
    <xdr:to>
      <xdr:col>55</xdr:col>
      <xdr:colOff>50800</xdr:colOff>
      <xdr:row>84</xdr:row>
      <xdr:rowOff>74270</xdr:rowOff>
    </xdr:to>
    <xdr:sp macro="" textlink="">
      <xdr:nvSpPr>
        <xdr:cNvPr id="347" name="フローチャート: 判断 346">
          <a:extLst>
            <a:ext uri="{FF2B5EF4-FFF2-40B4-BE49-F238E27FC236}">
              <a16:creationId xmlns:a16="http://schemas.microsoft.com/office/drawing/2014/main" id="{066E024F-12BE-4F3E-BDC2-1402E9BDD862}"/>
            </a:ext>
          </a:extLst>
        </xdr:cNvPr>
        <xdr:cNvSpPr/>
      </xdr:nvSpPr>
      <xdr:spPr>
        <a:xfrm>
          <a:off x="9394190" y="143725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149606</xdr:rowOff>
    </xdr:from>
    <xdr:to>
      <xdr:col>50</xdr:col>
      <xdr:colOff>165100</xdr:colOff>
      <xdr:row>84</xdr:row>
      <xdr:rowOff>79756</xdr:rowOff>
    </xdr:to>
    <xdr:sp macro="" textlink="">
      <xdr:nvSpPr>
        <xdr:cNvPr id="348" name="フローチャート: 判断 347">
          <a:extLst>
            <a:ext uri="{FF2B5EF4-FFF2-40B4-BE49-F238E27FC236}">
              <a16:creationId xmlns:a16="http://schemas.microsoft.com/office/drawing/2014/main" id="{3FA8D33C-7001-4C64-8145-13C7A78DDBCB}"/>
            </a:ext>
          </a:extLst>
        </xdr:cNvPr>
        <xdr:cNvSpPr/>
      </xdr:nvSpPr>
      <xdr:spPr>
        <a:xfrm>
          <a:off x="8632190" y="143799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134062</xdr:rowOff>
    </xdr:from>
    <xdr:to>
      <xdr:col>46</xdr:col>
      <xdr:colOff>38100</xdr:colOff>
      <xdr:row>84</xdr:row>
      <xdr:rowOff>64212</xdr:rowOff>
    </xdr:to>
    <xdr:sp macro="" textlink="">
      <xdr:nvSpPr>
        <xdr:cNvPr id="349" name="フローチャート: 判断 348">
          <a:extLst>
            <a:ext uri="{FF2B5EF4-FFF2-40B4-BE49-F238E27FC236}">
              <a16:creationId xmlns:a16="http://schemas.microsoft.com/office/drawing/2014/main" id="{1CC94373-A245-4E7C-AE61-A61923F9F09D}"/>
            </a:ext>
          </a:extLst>
        </xdr:cNvPr>
        <xdr:cNvSpPr/>
      </xdr:nvSpPr>
      <xdr:spPr>
        <a:xfrm>
          <a:off x="7846060" y="143606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153264</xdr:rowOff>
    </xdr:from>
    <xdr:to>
      <xdr:col>41</xdr:col>
      <xdr:colOff>101600</xdr:colOff>
      <xdr:row>84</xdr:row>
      <xdr:rowOff>83414</xdr:rowOff>
    </xdr:to>
    <xdr:sp macro="" textlink="">
      <xdr:nvSpPr>
        <xdr:cNvPr id="350" name="フローチャート: 判断 349">
          <a:extLst>
            <a:ext uri="{FF2B5EF4-FFF2-40B4-BE49-F238E27FC236}">
              <a16:creationId xmlns:a16="http://schemas.microsoft.com/office/drawing/2014/main" id="{8E7A943D-BDA6-4AB9-BFD3-1874873B7B44}"/>
            </a:ext>
          </a:extLst>
        </xdr:cNvPr>
        <xdr:cNvSpPr/>
      </xdr:nvSpPr>
      <xdr:spPr>
        <a:xfrm>
          <a:off x="7029450" y="143836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macro="" textlink="">
      <xdr:nvSpPr>
        <xdr:cNvPr id="351" name="フローチャート: 判断 350">
          <a:extLst>
            <a:ext uri="{FF2B5EF4-FFF2-40B4-BE49-F238E27FC236}">
              <a16:creationId xmlns:a16="http://schemas.microsoft.com/office/drawing/2014/main" id="{D1C078C2-1A41-4B78-8BD4-F841C5433997}"/>
            </a:ext>
          </a:extLst>
        </xdr:cNvPr>
        <xdr:cNvSpPr/>
      </xdr:nvSpPr>
      <xdr:spPr>
        <a:xfrm>
          <a:off x="6231890" y="143932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0B67791-2A39-4170-ABF2-54C1B122164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914348E-A0E9-4237-A04D-6CD6A81283E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E03D053-A548-4747-AA98-458785FCE05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867F7DE-1D03-4CC2-AAF4-279F730A387D}"/>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B270429-5BDC-42CF-9EE4-AD4238D7B71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164694</xdr:rowOff>
    </xdr:from>
    <xdr:to>
      <xdr:col>55</xdr:col>
      <xdr:colOff>50800</xdr:colOff>
      <xdr:row>82</xdr:row>
      <xdr:rowOff>94844</xdr:rowOff>
    </xdr:to>
    <xdr:sp macro="" textlink="">
      <xdr:nvSpPr>
        <xdr:cNvPr id="357" name="楕円 356">
          <a:extLst>
            <a:ext uri="{FF2B5EF4-FFF2-40B4-BE49-F238E27FC236}">
              <a16:creationId xmlns:a16="http://schemas.microsoft.com/office/drawing/2014/main" id="{8D927F47-FD21-4402-B177-D9D4DCBB271B}"/>
            </a:ext>
          </a:extLst>
        </xdr:cNvPr>
        <xdr:cNvSpPr/>
      </xdr:nvSpPr>
      <xdr:spPr>
        <a:xfrm>
          <a:off x="9394190" y="1405595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16121</xdr:rowOff>
    </xdr:from>
    <xdr:ext cx="469744" cy="259045"/>
    <xdr:sp macro="" textlink="">
      <xdr:nvSpPr>
        <xdr:cNvPr id="358" name="【公営住宅】&#10;一人当たり面積該当値テキスト">
          <a:extLst>
            <a:ext uri="{FF2B5EF4-FFF2-40B4-BE49-F238E27FC236}">
              <a16:creationId xmlns:a16="http://schemas.microsoft.com/office/drawing/2014/main" id="{042FEA38-F228-45D9-A149-A1D94E5763D7}"/>
            </a:ext>
          </a:extLst>
        </xdr:cNvPr>
        <xdr:cNvSpPr txBox="1"/>
      </xdr:nvSpPr>
      <xdr:spPr>
        <a:xfrm>
          <a:off x="9467850" y="1390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5131</xdr:rowOff>
    </xdr:from>
    <xdr:to>
      <xdr:col>50</xdr:col>
      <xdr:colOff>165100</xdr:colOff>
      <xdr:row>82</xdr:row>
      <xdr:rowOff>106731</xdr:rowOff>
    </xdr:to>
    <xdr:sp macro="" textlink="">
      <xdr:nvSpPr>
        <xdr:cNvPr id="359" name="楕円 358">
          <a:extLst>
            <a:ext uri="{FF2B5EF4-FFF2-40B4-BE49-F238E27FC236}">
              <a16:creationId xmlns:a16="http://schemas.microsoft.com/office/drawing/2014/main" id="{5B9BD184-97B8-40BC-B905-AD2BD4774E21}"/>
            </a:ext>
          </a:extLst>
        </xdr:cNvPr>
        <xdr:cNvSpPr/>
      </xdr:nvSpPr>
      <xdr:spPr>
        <a:xfrm>
          <a:off x="8632190" y="140659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44044</xdr:rowOff>
    </xdr:from>
    <xdr:to>
      <xdr:col>55</xdr:col>
      <xdr:colOff>0</xdr:colOff>
      <xdr:row>82</xdr:row>
      <xdr:rowOff>55931</xdr:rowOff>
    </xdr:to>
    <xdr:cxnSp macro="">
      <xdr:nvCxnSpPr>
        <xdr:cNvPr id="360" name="直線コネクタ 359">
          <a:extLst>
            <a:ext uri="{FF2B5EF4-FFF2-40B4-BE49-F238E27FC236}">
              <a16:creationId xmlns:a16="http://schemas.microsoft.com/office/drawing/2014/main" id="{7F485DE3-0654-4983-BE87-6B66298B589B}"/>
            </a:ext>
          </a:extLst>
        </xdr:cNvPr>
        <xdr:cNvCxnSpPr/>
      </xdr:nvCxnSpPr>
      <xdr:spPr>
        <a:xfrm flipV="1">
          <a:off x="8686800" y="14104849"/>
          <a:ext cx="742950" cy="1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16560</xdr:rowOff>
    </xdr:from>
    <xdr:to>
      <xdr:col>46</xdr:col>
      <xdr:colOff>38100</xdr:colOff>
      <xdr:row>82</xdr:row>
      <xdr:rowOff>118160</xdr:rowOff>
    </xdr:to>
    <xdr:sp macro="" textlink="">
      <xdr:nvSpPr>
        <xdr:cNvPr id="361" name="楕円 360">
          <a:extLst>
            <a:ext uri="{FF2B5EF4-FFF2-40B4-BE49-F238E27FC236}">
              <a16:creationId xmlns:a16="http://schemas.microsoft.com/office/drawing/2014/main" id="{832D861B-4B9A-47DB-95CA-9F66C22B9EA4}"/>
            </a:ext>
          </a:extLst>
        </xdr:cNvPr>
        <xdr:cNvSpPr/>
      </xdr:nvSpPr>
      <xdr:spPr>
        <a:xfrm>
          <a:off x="7846060" y="1407927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55931</xdr:rowOff>
    </xdr:from>
    <xdr:to>
      <xdr:col>50</xdr:col>
      <xdr:colOff>114300</xdr:colOff>
      <xdr:row>82</xdr:row>
      <xdr:rowOff>67360</xdr:rowOff>
    </xdr:to>
    <xdr:cxnSp macro="">
      <xdr:nvCxnSpPr>
        <xdr:cNvPr id="362" name="直線コネクタ 361">
          <a:extLst>
            <a:ext uri="{FF2B5EF4-FFF2-40B4-BE49-F238E27FC236}">
              <a16:creationId xmlns:a16="http://schemas.microsoft.com/office/drawing/2014/main" id="{BB844778-FC81-43E9-A685-303B0192BC98}"/>
            </a:ext>
          </a:extLst>
        </xdr:cNvPr>
        <xdr:cNvCxnSpPr/>
      </xdr:nvCxnSpPr>
      <xdr:spPr>
        <a:xfrm flipV="1">
          <a:off x="7889240" y="14118641"/>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24791</xdr:rowOff>
    </xdr:from>
    <xdr:to>
      <xdr:col>41</xdr:col>
      <xdr:colOff>101600</xdr:colOff>
      <xdr:row>82</xdr:row>
      <xdr:rowOff>126391</xdr:rowOff>
    </xdr:to>
    <xdr:sp macro="" textlink="">
      <xdr:nvSpPr>
        <xdr:cNvPr id="363" name="楕円 362">
          <a:extLst>
            <a:ext uri="{FF2B5EF4-FFF2-40B4-BE49-F238E27FC236}">
              <a16:creationId xmlns:a16="http://schemas.microsoft.com/office/drawing/2014/main" id="{A53F3D2F-F09C-4459-A2AD-5F647E90D181}"/>
            </a:ext>
          </a:extLst>
        </xdr:cNvPr>
        <xdr:cNvSpPr/>
      </xdr:nvSpPr>
      <xdr:spPr>
        <a:xfrm>
          <a:off x="7029450" y="14079881"/>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67360</xdr:rowOff>
    </xdr:from>
    <xdr:to>
      <xdr:col>45</xdr:col>
      <xdr:colOff>177800</xdr:colOff>
      <xdr:row>82</xdr:row>
      <xdr:rowOff>75591</xdr:rowOff>
    </xdr:to>
    <xdr:cxnSp macro="">
      <xdr:nvCxnSpPr>
        <xdr:cNvPr id="364" name="直線コネクタ 363">
          <a:extLst>
            <a:ext uri="{FF2B5EF4-FFF2-40B4-BE49-F238E27FC236}">
              <a16:creationId xmlns:a16="http://schemas.microsoft.com/office/drawing/2014/main" id="{52C5AF86-A852-40B4-9DE6-F9451D3C568A}"/>
            </a:ext>
          </a:extLst>
        </xdr:cNvPr>
        <xdr:cNvCxnSpPr/>
      </xdr:nvCxnSpPr>
      <xdr:spPr>
        <a:xfrm flipV="1">
          <a:off x="7084060" y="14124355"/>
          <a:ext cx="80518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35764</xdr:rowOff>
    </xdr:from>
    <xdr:to>
      <xdr:col>36</xdr:col>
      <xdr:colOff>165100</xdr:colOff>
      <xdr:row>82</xdr:row>
      <xdr:rowOff>137364</xdr:rowOff>
    </xdr:to>
    <xdr:sp macro="" textlink="">
      <xdr:nvSpPr>
        <xdr:cNvPr id="365" name="楕円 364">
          <a:extLst>
            <a:ext uri="{FF2B5EF4-FFF2-40B4-BE49-F238E27FC236}">
              <a16:creationId xmlns:a16="http://schemas.microsoft.com/office/drawing/2014/main" id="{CB91648E-DDED-4097-AA6D-9859A240EA0F}"/>
            </a:ext>
          </a:extLst>
        </xdr:cNvPr>
        <xdr:cNvSpPr/>
      </xdr:nvSpPr>
      <xdr:spPr>
        <a:xfrm>
          <a:off x="6231890" y="1409466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75591</xdr:rowOff>
    </xdr:from>
    <xdr:to>
      <xdr:col>41</xdr:col>
      <xdr:colOff>50800</xdr:colOff>
      <xdr:row>82</xdr:row>
      <xdr:rowOff>86564</xdr:rowOff>
    </xdr:to>
    <xdr:cxnSp macro="">
      <xdr:nvCxnSpPr>
        <xdr:cNvPr id="366" name="直線コネクタ 365">
          <a:extLst>
            <a:ext uri="{FF2B5EF4-FFF2-40B4-BE49-F238E27FC236}">
              <a16:creationId xmlns:a16="http://schemas.microsoft.com/office/drawing/2014/main" id="{EB07E1BA-EBBA-44B1-9B15-7876FDCAFAC2}"/>
            </a:ext>
          </a:extLst>
        </xdr:cNvPr>
        <xdr:cNvCxnSpPr/>
      </xdr:nvCxnSpPr>
      <xdr:spPr>
        <a:xfrm flipV="1">
          <a:off x="6286500" y="14134491"/>
          <a:ext cx="79756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70883</xdr:rowOff>
    </xdr:from>
    <xdr:ext cx="469744" cy="259045"/>
    <xdr:sp macro="" textlink="">
      <xdr:nvSpPr>
        <xdr:cNvPr id="367" name="n_1aveValue【公営住宅】&#10;一人当たり面積">
          <a:extLst>
            <a:ext uri="{FF2B5EF4-FFF2-40B4-BE49-F238E27FC236}">
              <a16:creationId xmlns:a16="http://schemas.microsoft.com/office/drawing/2014/main" id="{3FE3D6C0-A8D0-41C3-BB54-F904AD43879C}"/>
            </a:ext>
          </a:extLst>
        </xdr:cNvPr>
        <xdr:cNvSpPr txBox="1"/>
      </xdr:nvSpPr>
      <xdr:spPr>
        <a:xfrm>
          <a:off x="8454467" y="1447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55339</xdr:rowOff>
    </xdr:from>
    <xdr:ext cx="469744" cy="259045"/>
    <xdr:sp macro="" textlink="">
      <xdr:nvSpPr>
        <xdr:cNvPr id="368" name="n_2aveValue【公営住宅】&#10;一人当たり面積">
          <a:extLst>
            <a:ext uri="{FF2B5EF4-FFF2-40B4-BE49-F238E27FC236}">
              <a16:creationId xmlns:a16="http://schemas.microsoft.com/office/drawing/2014/main" id="{06043F71-4051-4D55-AEC1-24E94CA723C1}"/>
            </a:ext>
          </a:extLst>
        </xdr:cNvPr>
        <xdr:cNvSpPr txBox="1"/>
      </xdr:nvSpPr>
      <xdr:spPr>
        <a:xfrm>
          <a:off x="7673417" y="1446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74541</xdr:rowOff>
    </xdr:from>
    <xdr:ext cx="469744" cy="259045"/>
    <xdr:sp macro="" textlink="">
      <xdr:nvSpPr>
        <xdr:cNvPr id="369" name="n_3aveValue【公営住宅】&#10;一人当たり面積">
          <a:extLst>
            <a:ext uri="{FF2B5EF4-FFF2-40B4-BE49-F238E27FC236}">
              <a16:creationId xmlns:a16="http://schemas.microsoft.com/office/drawing/2014/main" id="{F629B68C-5212-4BF4-900B-FB8CD7B5A41A}"/>
            </a:ext>
          </a:extLst>
        </xdr:cNvPr>
        <xdr:cNvSpPr txBox="1"/>
      </xdr:nvSpPr>
      <xdr:spPr>
        <a:xfrm>
          <a:off x="6866332"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82314</xdr:rowOff>
    </xdr:from>
    <xdr:ext cx="469744" cy="259045"/>
    <xdr:sp macro="" textlink="">
      <xdr:nvSpPr>
        <xdr:cNvPr id="370" name="n_4aveValue【公営住宅】&#10;一人当たり面積">
          <a:extLst>
            <a:ext uri="{FF2B5EF4-FFF2-40B4-BE49-F238E27FC236}">
              <a16:creationId xmlns:a16="http://schemas.microsoft.com/office/drawing/2014/main" id="{E6D5C375-CBB2-434B-B043-19B2CB356896}"/>
            </a:ext>
          </a:extLst>
        </xdr:cNvPr>
        <xdr:cNvSpPr txBox="1"/>
      </xdr:nvSpPr>
      <xdr:spPr>
        <a:xfrm>
          <a:off x="6068772" y="1448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123258</xdr:rowOff>
    </xdr:from>
    <xdr:ext cx="469744" cy="259045"/>
    <xdr:sp macro="" textlink="">
      <xdr:nvSpPr>
        <xdr:cNvPr id="371" name="n_1mainValue【公営住宅】&#10;一人当たり面積">
          <a:extLst>
            <a:ext uri="{FF2B5EF4-FFF2-40B4-BE49-F238E27FC236}">
              <a16:creationId xmlns:a16="http://schemas.microsoft.com/office/drawing/2014/main" id="{C0878D5D-6D07-4855-BA81-BB54DFD90AE1}"/>
            </a:ext>
          </a:extLst>
        </xdr:cNvPr>
        <xdr:cNvSpPr txBox="1"/>
      </xdr:nvSpPr>
      <xdr:spPr>
        <a:xfrm>
          <a:off x="8454467" y="1384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134687</xdr:rowOff>
    </xdr:from>
    <xdr:ext cx="469744" cy="259045"/>
    <xdr:sp macro="" textlink="">
      <xdr:nvSpPr>
        <xdr:cNvPr id="372" name="n_2mainValue【公営住宅】&#10;一人当たり面積">
          <a:extLst>
            <a:ext uri="{FF2B5EF4-FFF2-40B4-BE49-F238E27FC236}">
              <a16:creationId xmlns:a16="http://schemas.microsoft.com/office/drawing/2014/main" id="{5A90600A-ABE3-464C-A649-028FBCA9C88F}"/>
            </a:ext>
          </a:extLst>
        </xdr:cNvPr>
        <xdr:cNvSpPr txBox="1"/>
      </xdr:nvSpPr>
      <xdr:spPr>
        <a:xfrm>
          <a:off x="7673417" y="138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142918</xdr:rowOff>
    </xdr:from>
    <xdr:ext cx="469744" cy="259045"/>
    <xdr:sp macro="" textlink="">
      <xdr:nvSpPr>
        <xdr:cNvPr id="373" name="n_3mainValue【公営住宅】&#10;一人当たり面積">
          <a:extLst>
            <a:ext uri="{FF2B5EF4-FFF2-40B4-BE49-F238E27FC236}">
              <a16:creationId xmlns:a16="http://schemas.microsoft.com/office/drawing/2014/main" id="{A4176670-EC54-402D-BCE6-C5B67AC0AC5E}"/>
            </a:ext>
          </a:extLst>
        </xdr:cNvPr>
        <xdr:cNvSpPr txBox="1"/>
      </xdr:nvSpPr>
      <xdr:spPr>
        <a:xfrm>
          <a:off x="6866332" y="138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153891</xdr:rowOff>
    </xdr:from>
    <xdr:ext cx="469744" cy="259045"/>
    <xdr:sp macro="" textlink="">
      <xdr:nvSpPr>
        <xdr:cNvPr id="374" name="n_4mainValue【公営住宅】&#10;一人当たり面積">
          <a:extLst>
            <a:ext uri="{FF2B5EF4-FFF2-40B4-BE49-F238E27FC236}">
              <a16:creationId xmlns:a16="http://schemas.microsoft.com/office/drawing/2014/main" id="{A38FC0D5-CE06-440C-A3DE-F2EF9741AB5C}"/>
            </a:ext>
          </a:extLst>
        </xdr:cNvPr>
        <xdr:cNvSpPr txBox="1"/>
      </xdr:nvSpPr>
      <xdr:spPr>
        <a:xfrm>
          <a:off x="6068772" y="1386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DE83B3C-D4B1-477C-A384-A3F0BBB912D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69B9464-7114-41C0-BA14-561054E48CF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AE6529C-CAA3-4879-9F65-09945BEFB94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7EFD816-6435-427A-8770-C0845C2C7A8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6890320-E889-411D-A68B-F71EA894989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DAAEBD8-B92D-42D8-8058-8CE8CDEFEB2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7089AC7-54D4-4511-A26C-D2CCCDAD833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5DFE957-A767-45D1-8106-B88E0D285402}"/>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D9CFA607-C5D4-44DC-A667-092D9F26557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D656E4A9-7B9E-435D-B3E6-2DD104713B16}"/>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9B222AC4-5169-4D88-8E83-E4F2AC3014F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1B1B6FDF-4913-4201-938D-392E9A7C2088}"/>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8F0638E3-DF7B-4456-8286-0003D672C1C3}"/>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1A2EF8B3-1CC0-4245-824D-D9194CF53874}"/>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F4527F19-7457-4E54-A95F-577B73CF9E1D}"/>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9FFB223F-D9BA-4764-8848-EC80077EBB3F}"/>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5F492F93-A0FE-4A4B-B429-53BA8A71596C}"/>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110F7CD2-7363-4DA7-A529-EAC92763EF25}"/>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3A88054-39ED-4CC8-9EB7-DC746E8D690F}"/>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89D9E41-5ABC-418A-8A5A-855A83AAC3C3}"/>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6B532CF1-8AC4-4283-B4EF-4845DC8CAF3D}"/>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3F940CCA-5628-4C52-8975-5DC21DC34F41}"/>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a:extLst>
            <a:ext uri="{FF2B5EF4-FFF2-40B4-BE49-F238E27FC236}">
              <a16:creationId xmlns:a16="http://schemas.microsoft.com/office/drawing/2014/main" id="{FE083091-258A-42F5-AC07-52DC73DB92D4}"/>
            </a:ext>
          </a:extLst>
        </xdr:cNvPr>
        <xdr:cNvSpPr txBox="1"/>
      </xdr:nvSpPr>
      <xdr:spPr>
        <a:xfrm>
          <a:off x="343701" y="1694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DE800D9F-A295-4AA5-94A8-DA34146D0FF8}"/>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6483467C-B947-448D-A1E8-9BFBDFD73314}"/>
            </a:ext>
          </a:extLst>
        </xdr:cNvPr>
        <xdr:cNvSpPr txBox="1"/>
      </xdr:nvSpPr>
      <xdr:spPr>
        <a:xfrm>
          <a:off x="34370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CF657061-D0A7-432B-A2A2-0A299F7EDD61}"/>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51707</xdr:rowOff>
    </xdr:from>
    <xdr:to>
      <xdr:col>24</xdr:col>
      <xdr:colOff>62865</xdr:colOff>
      <xdr:row>108</xdr:row>
      <xdr:rowOff>118655</xdr:rowOff>
    </xdr:to>
    <xdr:cxnSp macro="">
      <xdr:nvCxnSpPr>
        <xdr:cNvPr id="401" name="直線コネクタ 400">
          <a:extLst>
            <a:ext uri="{FF2B5EF4-FFF2-40B4-BE49-F238E27FC236}">
              <a16:creationId xmlns:a16="http://schemas.microsoft.com/office/drawing/2014/main" id="{EEA592EB-5B31-46BB-8741-F16F1DECB0A0}"/>
            </a:ext>
          </a:extLst>
        </xdr:cNvPr>
        <xdr:cNvCxnSpPr/>
      </xdr:nvCxnSpPr>
      <xdr:spPr>
        <a:xfrm flipV="1">
          <a:off x="4173855" y="17029067"/>
          <a:ext cx="0" cy="160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122482</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326C4806-0570-40CD-A4C9-23E32B966B33}"/>
            </a:ext>
          </a:extLst>
        </xdr:cNvPr>
        <xdr:cNvSpPr txBox="1"/>
      </xdr:nvSpPr>
      <xdr:spPr>
        <a:xfrm>
          <a:off x="4212590" y="18640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118655</xdr:rowOff>
    </xdr:from>
    <xdr:to>
      <xdr:col>24</xdr:col>
      <xdr:colOff>152400</xdr:colOff>
      <xdr:row>108</xdr:row>
      <xdr:rowOff>118655</xdr:rowOff>
    </xdr:to>
    <xdr:cxnSp macro="">
      <xdr:nvCxnSpPr>
        <xdr:cNvPr id="403" name="直線コネクタ 402">
          <a:extLst>
            <a:ext uri="{FF2B5EF4-FFF2-40B4-BE49-F238E27FC236}">
              <a16:creationId xmlns:a16="http://schemas.microsoft.com/office/drawing/2014/main" id="{E921F095-E8CE-4034-AF9B-05787E52C102}"/>
            </a:ext>
          </a:extLst>
        </xdr:cNvPr>
        <xdr:cNvCxnSpPr/>
      </xdr:nvCxnSpPr>
      <xdr:spPr>
        <a:xfrm>
          <a:off x="4112260" y="18637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97</xdr:row>
      <xdr:rowOff>169834</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E09BEAE0-9708-4A25-B275-74F636536BDF}"/>
            </a:ext>
          </a:extLst>
        </xdr:cNvPr>
        <xdr:cNvSpPr txBox="1"/>
      </xdr:nvSpPr>
      <xdr:spPr>
        <a:xfrm>
          <a:off x="4212590" y="16804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51707</xdr:rowOff>
    </xdr:from>
    <xdr:to>
      <xdr:col>24</xdr:col>
      <xdr:colOff>152400</xdr:colOff>
      <xdr:row>99</xdr:row>
      <xdr:rowOff>51707</xdr:rowOff>
    </xdr:to>
    <xdr:cxnSp macro="">
      <xdr:nvCxnSpPr>
        <xdr:cNvPr id="405" name="直線コネクタ 404">
          <a:extLst>
            <a:ext uri="{FF2B5EF4-FFF2-40B4-BE49-F238E27FC236}">
              <a16:creationId xmlns:a16="http://schemas.microsoft.com/office/drawing/2014/main" id="{C89B30D3-0C17-4AAC-A4B8-C79CB559A72B}"/>
            </a:ext>
          </a:extLst>
        </xdr:cNvPr>
        <xdr:cNvCxnSpPr/>
      </xdr:nvCxnSpPr>
      <xdr:spPr>
        <a:xfrm>
          <a:off x="4112260" y="170290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58075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CC70BE5-DB60-4BA0-BC7C-5D46154B610B}"/>
            </a:ext>
          </a:extLst>
        </xdr:cNvPr>
        <xdr:cNvSpPr txBox="1"/>
      </xdr:nvSpPr>
      <xdr:spPr>
        <a:xfrm>
          <a:off x="4212590" y="17713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35198</xdr:rowOff>
    </xdr:from>
    <xdr:to>
      <xdr:col>24</xdr:col>
      <xdr:colOff>114300</xdr:colOff>
      <xdr:row>104</xdr:row>
      <xdr:rowOff>136798</xdr:rowOff>
    </xdr:to>
    <xdr:sp macro="" textlink="">
      <xdr:nvSpPr>
        <xdr:cNvPr id="407" name="フローチャート: 判断 406">
          <a:extLst>
            <a:ext uri="{FF2B5EF4-FFF2-40B4-BE49-F238E27FC236}">
              <a16:creationId xmlns:a16="http://schemas.microsoft.com/office/drawing/2014/main" id="{DC02F27E-F8F4-428C-A822-837B051B62D1}"/>
            </a:ext>
          </a:extLst>
        </xdr:cNvPr>
        <xdr:cNvSpPr/>
      </xdr:nvSpPr>
      <xdr:spPr>
        <a:xfrm>
          <a:off x="4131310" y="1786599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170724</xdr:rowOff>
    </xdr:from>
    <xdr:to>
      <xdr:col>20</xdr:col>
      <xdr:colOff>38100</xdr:colOff>
      <xdr:row>104</xdr:row>
      <xdr:rowOff>100874</xdr:rowOff>
    </xdr:to>
    <xdr:sp macro="" textlink="">
      <xdr:nvSpPr>
        <xdr:cNvPr id="408" name="フローチャート: 判断 407">
          <a:extLst>
            <a:ext uri="{FF2B5EF4-FFF2-40B4-BE49-F238E27FC236}">
              <a16:creationId xmlns:a16="http://schemas.microsoft.com/office/drawing/2014/main" id="{20417F38-8CD4-4191-855F-45ABD91137B1}"/>
            </a:ext>
          </a:extLst>
        </xdr:cNvPr>
        <xdr:cNvSpPr/>
      </xdr:nvSpPr>
      <xdr:spPr>
        <a:xfrm>
          <a:off x="3388360" y="178338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157662</xdr:rowOff>
    </xdr:from>
    <xdr:to>
      <xdr:col>15</xdr:col>
      <xdr:colOff>101600</xdr:colOff>
      <xdr:row>102</xdr:row>
      <xdr:rowOff>87812</xdr:rowOff>
    </xdr:to>
    <xdr:sp macro="" textlink="">
      <xdr:nvSpPr>
        <xdr:cNvPr id="409" name="フローチャート: 判断 408">
          <a:extLst>
            <a:ext uri="{FF2B5EF4-FFF2-40B4-BE49-F238E27FC236}">
              <a16:creationId xmlns:a16="http://schemas.microsoft.com/office/drawing/2014/main" id="{8C289C33-EDAA-4AF0-928E-F02C7D220105}"/>
            </a:ext>
          </a:extLst>
        </xdr:cNvPr>
        <xdr:cNvSpPr/>
      </xdr:nvSpPr>
      <xdr:spPr>
        <a:xfrm>
          <a:off x="2571750" y="174760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111942</xdr:rowOff>
    </xdr:from>
    <xdr:to>
      <xdr:col>10</xdr:col>
      <xdr:colOff>165100</xdr:colOff>
      <xdr:row>102</xdr:row>
      <xdr:rowOff>42092</xdr:rowOff>
    </xdr:to>
    <xdr:sp macro="" textlink="">
      <xdr:nvSpPr>
        <xdr:cNvPr id="410" name="フローチャート: 判断 409">
          <a:extLst>
            <a:ext uri="{FF2B5EF4-FFF2-40B4-BE49-F238E27FC236}">
              <a16:creationId xmlns:a16="http://schemas.microsoft.com/office/drawing/2014/main" id="{0F8E0137-0F94-42EE-B369-069A8705F41C}"/>
            </a:ext>
          </a:extLst>
        </xdr:cNvPr>
        <xdr:cNvSpPr/>
      </xdr:nvSpPr>
      <xdr:spPr>
        <a:xfrm>
          <a:off x="1774190" y="174283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79284</xdr:rowOff>
    </xdr:from>
    <xdr:to>
      <xdr:col>6</xdr:col>
      <xdr:colOff>38100</xdr:colOff>
      <xdr:row>102</xdr:row>
      <xdr:rowOff>9434</xdr:rowOff>
    </xdr:to>
    <xdr:sp macro="" textlink="">
      <xdr:nvSpPr>
        <xdr:cNvPr id="411" name="フローチャート: 判断 410">
          <a:extLst>
            <a:ext uri="{FF2B5EF4-FFF2-40B4-BE49-F238E27FC236}">
              <a16:creationId xmlns:a16="http://schemas.microsoft.com/office/drawing/2014/main" id="{87EEC6C0-C4F7-485A-97F0-EEB745F4EBAD}"/>
            </a:ext>
          </a:extLst>
        </xdr:cNvPr>
        <xdr:cNvSpPr/>
      </xdr:nvSpPr>
      <xdr:spPr>
        <a:xfrm>
          <a:off x="988060" y="173957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E0431DE-71FA-4382-A2BC-28D5B24AE67A}"/>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B4AF9F0-4464-4FED-982C-0A34CCC97BF2}"/>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42B7FC2-38E1-4448-9498-2D9BE1F7366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4CC41FF-4DFF-42A5-BE59-B13C9E453A8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D26CCFB-BB81-4690-9F6C-3EBDD3185075}"/>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170724</xdr:rowOff>
    </xdr:from>
    <xdr:to>
      <xdr:col>24</xdr:col>
      <xdr:colOff>114300</xdr:colOff>
      <xdr:row>106</xdr:row>
      <xdr:rowOff>100874</xdr:rowOff>
    </xdr:to>
    <xdr:sp macro="" textlink="">
      <xdr:nvSpPr>
        <xdr:cNvPr id="417" name="楕円 416">
          <a:extLst>
            <a:ext uri="{FF2B5EF4-FFF2-40B4-BE49-F238E27FC236}">
              <a16:creationId xmlns:a16="http://schemas.microsoft.com/office/drawing/2014/main" id="{456737B1-EE0C-4083-8EDA-91BDD52733E6}"/>
            </a:ext>
          </a:extLst>
        </xdr:cNvPr>
        <xdr:cNvSpPr/>
      </xdr:nvSpPr>
      <xdr:spPr>
        <a:xfrm>
          <a:off x="4131310" y="1817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149151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B32E84E2-115D-4D04-B42E-DD287FF9B21A}"/>
            </a:ext>
          </a:extLst>
        </xdr:cNvPr>
        <xdr:cNvSpPr txBox="1"/>
      </xdr:nvSpPr>
      <xdr:spPr>
        <a:xfrm>
          <a:off x="421259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144599</xdr:rowOff>
    </xdr:from>
    <xdr:to>
      <xdr:col>20</xdr:col>
      <xdr:colOff>38100</xdr:colOff>
      <xdr:row>106</xdr:row>
      <xdr:rowOff>74749</xdr:rowOff>
    </xdr:to>
    <xdr:sp macro="" textlink="">
      <xdr:nvSpPr>
        <xdr:cNvPr id="419" name="楕円 418">
          <a:extLst>
            <a:ext uri="{FF2B5EF4-FFF2-40B4-BE49-F238E27FC236}">
              <a16:creationId xmlns:a16="http://schemas.microsoft.com/office/drawing/2014/main" id="{4CCB1618-47C1-4977-A25C-65E4D11F046D}"/>
            </a:ext>
          </a:extLst>
        </xdr:cNvPr>
        <xdr:cNvSpPr/>
      </xdr:nvSpPr>
      <xdr:spPr>
        <a:xfrm>
          <a:off x="3388360" y="181449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23949</xdr:rowOff>
    </xdr:from>
    <xdr:to>
      <xdr:col>24</xdr:col>
      <xdr:colOff>63500</xdr:colOff>
      <xdr:row>106</xdr:row>
      <xdr:rowOff>50074</xdr:rowOff>
    </xdr:to>
    <xdr:cxnSp macro="">
      <xdr:nvCxnSpPr>
        <xdr:cNvPr id="420" name="直線コネクタ 419">
          <a:extLst>
            <a:ext uri="{FF2B5EF4-FFF2-40B4-BE49-F238E27FC236}">
              <a16:creationId xmlns:a16="http://schemas.microsoft.com/office/drawing/2014/main" id="{707B9F20-C149-4F4C-BC16-400071C55886}"/>
            </a:ext>
          </a:extLst>
        </xdr:cNvPr>
        <xdr:cNvCxnSpPr/>
      </xdr:nvCxnSpPr>
      <xdr:spPr>
        <a:xfrm>
          <a:off x="3431540" y="18193839"/>
          <a:ext cx="74295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115207</xdr:rowOff>
    </xdr:from>
    <xdr:to>
      <xdr:col>15</xdr:col>
      <xdr:colOff>101600</xdr:colOff>
      <xdr:row>106</xdr:row>
      <xdr:rowOff>45357</xdr:rowOff>
    </xdr:to>
    <xdr:sp macro="" textlink="">
      <xdr:nvSpPr>
        <xdr:cNvPr id="421" name="楕円 420">
          <a:extLst>
            <a:ext uri="{FF2B5EF4-FFF2-40B4-BE49-F238E27FC236}">
              <a16:creationId xmlns:a16="http://schemas.microsoft.com/office/drawing/2014/main" id="{3919BA41-995E-404F-A1FF-BAFBE405A4C6}"/>
            </a:ext>
          </a:extLst>
        </xdr:cNvPr>
        <xdr:cNvSpPr/>
      </xdr:nvSpPr>
      <xdr:spPr>
        <a:xfrm>
          <a:off x="2571750" y="18117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166007</xdr:rowOff>
    </xdr:from>
    <xdr:to>
      <xdr:col>19</xdr:col>
      <xdr:colOff>177800</xdr:colOff>
      <xdr:row>106</xdr:row>
      <xdr:rowOff>23949</xdr:rowOff>
    </xdr:to>
    <xdr:cxnSp macro="">
      <xdr:nvCxnSpPr>
        <xdr:cNvPr id="422" name="直線コネクタ 421">
          <a:extLst>
            <a:ext uri="{FF2B5EF4-FFF2-40B4-BE49-F238E27FC236}">
              <a16:creationId xmlns:a16="http://schemas.microsoft.com/office/drawing/2014/main" id="{87A43DE3-9B02-46FA-B996-5E436621AB15}"/>
            </a:ext>
          </a:extLst>
        </xdr:cNvPr>
        <xdr:cNvCxnSpPr/>
      </xdr:nvCxnSpPr>
      <xdr:spPr>
        <a:xfrm>
          <a:off x="2626360" y="18172067"/>
          <a:ext cx="80518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82550</xdr:rowOff>
    </xdr:from>
    <xdr:to>
      <xdr:col>10</xdr:col>
      <xdr:colOff>165100</xdr:colOff>
      <xdr:row>106</xdr:row>
      <xdr:rowOff>12700</xdr:rowOff>
    </xdr:to>
    <xdr:sp macro="" textlink="">
      <xdr:nvSpPr>
        <xdr:cNvPr id="423" name="楕円 422">
          <a:extLst>
            <a:ext uri="{FF2B5EF4-FFF2-40B4-BE49-F238E27FC236}">
              <a16:creationId xmlns:a16="http://schemas.microsoft.com/office/drawing/2014/main" id="{A425178E-2657-48C0-AF6D-614F15F04E58}"/>
            </a:ext>
          </a:extLst>
        </xdr:cNvPr>
        <xdr:cNvSpPr/>
      </xdr:nvSpPr>
      <xdr:spPr>
        <a:xfrm>
          <a:off x="1774190" y="180867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133350</xdr:rowOff>
    </xdr:from>
    <xdr:to>
      <xdr:col>15</xdr:col>
      <xdr:colOff>50800</xdr:colOff>
      <xdr:row>105</xdr:row>
      <xdr:rowOff>166007</xdr:rowOff>
    </xdr:to>
    <xdr:cxnSp macro="">
      <xdr:nvCxnSpPr>
        <xdr:cNvPr id="424" name="直線コネクタ 423">
          <a:extLst>
            <a:ext uri="{FF2B5EF4-FFF2-40B4-BE49-F238E27FC236}">
              <a16:creationId xmlns:a16="http://schemas.microsoft.com/office/drawing/2014/main" id="{C32BCCA0-B2DA-481F-A8EA-90E2E5D1E65F}"/>
            </a:ext>
          </a:extLst>
        </xdr:cNvPr>
        <xdr:cNvCxnSpPr/>
      </xdr:nvCxnSpPr>
      <xdr:spPr>
        <a:xfrm>
          <a:off x="1828800" y="18131790"/>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49893</xdr:rowOff>
    </xdr:from>
    <xdr:to>
      <xdr:col>6</xdr:col>
      <xdr:colOff>38100</xdr:colOff>
      <xdr:row>105</xdr:row>
      <xdr:rowOff>151493</xdr:rowOff>
    </xdr:to>
    <xdr:sp macro="" textlink="">
      <xdr:nvSpPr>
        <xdr:cNvPr id="425" name="楕円 424">
          <a:extLst>
            <a:ext uri="{FF2B5EF4-FFF2-40B4-BE49-F238E27FC236}">
              <a16:creationId xmlns:a16="http://schemas.microsoft.com/office/drawing/2014/main" id="{7D37FF1E-87B0-45F0-85A7-E338C1333647}"/>
            </a:ext>
          </a:extLst>
        </xdr:cNvPr>
        <xdr:cNvSpPr/>
      </xdr:nvSpPr>
      <xdr:spPr>
        <a:xfrm>
          <a:off x="988060" y="180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100693</xdr:rowOff>
    </xdr:from>
    <xdr:to>
      <xdr:col>10</xdr:col>
      <xdr:colOff>114300</xdr:colOff>
      <xdr:row>105</xdr:row>
      <xdr:rowOff>133350</xdr:rowOff>
    </xdr:to>
    <xdr:cxnSp macro="">
      <xdr:nvCxnSpPr>
        <xdr:cNvPr id="426" name="直線コネクタ 425">
          <a:extLst>
            <a:ext uri="{FF2B5EF4-FFF2-40B4-BE49-F238E27FC236}">
              <a16:creationId xmlns:a16="http://schemas.microsoft.com/office/drawing/2014/main" id="{559FE8BE-B223-42DC-9F83-69C1CE11FD54}"/>
            </a:ext>
          </a:extLst>
        </xdr:cNvPr>
        <xdr:cNvCxnSpPr/>
      </xdr:nvCxnSpPr>
      <xdr:spPr>
        <a:xfrm>
          <a:off x="1031240" y="18099133"/>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1AB317A1-70A7-4F03-A72D-383C3369A6A7}"/>
            </a:ext>
          </a:extLst>
        </xdr:cNvPr>
        <xdr:cNvSpPr txBox="1"/>
      </xdr:nvSpPr>
      <xdr:spPr>
        <a:xfrm>
          <a:off x="32391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104339</xdr:rowOff>
    </xdr:from>
    <xdr:ext cx="405111" cy="259045"/>
    <xdr:sp macro="" textlink="">
      <xdr:nvSpPr>
        <xdr:cNvPr id="428" name="n_2aveValue【港湾・漁港】&#10;有形固定資産減価償却率">
          <a:extLst>
            <a:ext uri="{FF2B5EF4-FFF2-40B4-BE49-F238E27FC236}">
              <a16:creationId xmlns:a16="http://schemas.microsoft.com/office/drawing/2014/main" id="{09D0242D-12D5-491A-8DB2-E852E6BF9708}"/>
            </a:ext>
          </a:extLst>
        </xdr:cNvPr>
        <xdr:cNvSpPr txBox="1"/>
      </xdr:nvSpPr>
      <xdr:spPr>
        <a:xfrm>
          <a:off x="2439044" y="1724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58619</xdr:rowOff>
    </xdr:from>
    <xdr:ext cx="405111" cy="259045"/>
    <xdr:sp macro="" textlink="">
      <xdr:nvSpPr>
        <xdr:cNvPr id="429" name="n_3aveValue【港湾・漁港】&#10;有形固定資産減価償却率">
          <a:extLst>
            <a:ext uri="{FF2B5EF4-FFF2-40B4-BE49-F238E27FC236}">
              <a16:creationId xmlns:a16="http://schemas.microsoft.com/office/drawing/2014/main" id="{227D6A45-89FD-4DF7-AD7B-9C45F0344294}"/>
            </a:ext>
          </a:extLst>
        </xdr:cNvPr>
        <xdr:cNvSpPr txBox="1"/>
      </xdr:nvSpPr>
      <xdr:spPr>
        <a:xfrm>
          <a:off x="1641484" y="17199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25961</xdr:rowOff>
    </xdr:from>
    <xdr:ext cx="405111" cy="259045"/>
    <xdr:sp macro="" textlink="">
      <xdr:nvSpPr>
        <xdr:cNvPr id="430" name="n_4aveValue【港湾・漁港】&#10;有形固定資産減価償却率">
          <a:extLst>
            <a:ext uri="{FF2B5EF4-FFF2-40B4-BE49-F238E27FC236}">
              <a16:creationId xmlns:a16="http://schemas.microsoft.com/office/drawing/2014/main" id="{98C8C873-DCF1-4602-8B0F-CB1013A0740E}"/>
            </a:ext>
          </a:extLst>
        </xdr:cNvPr>
        <xdr:cNvSpPr txBox="1"/>
      </xdr:nvSpPr>
      <xdr:spPr>
        <a:xfrm>
          <a:off x="855354" y="1716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65876</xdr:rowOff>
    </xdr:from>
    <xdr:ext cx="405111" cy="259045"/>
    <xdr:sp macro="" textlink="">
      <xdr:nvSpPr>
        <xdr:cNvPr id="431" name="n_1mainValue【港湾・漁港】&#10;有形固定資産減価償却率">
          <a:extLst>
            <a:ext uri="{FF2B5EF4-FFF2-40B4-BE49-F238E27FC236}">
              <a16:creationId xmlns:a16="http://schemas.microsoft.com/office/drawing/2014/main" id="{9CA59F8E-1EE3-4A2D-AAC4-06FF16C06929}"/>
            </a:ext>
          </a:extLst>
        </xdr:cNvPr>
        <xdr:cNvSpPr txBox="1"/>
      </xdr:nvSpPr>
      <xdr:spPr>
        <a:xfrm>
          <a:off x="3239144" y="1823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36484</xdr:rowOff>
    </xdr:from>
    <xdr:ext cx="405111" cy="259045"/>
    <xdr:sp macro="" textlink="">
      <xdr:nvSpPr>
        <xdr:cNvPr id="432" name="n_2mainValue【港湾・漁港】&#10;有形固定資産減価償却率">
          <a:extLst>
            <a:ext uri="{FF2B5EF4-FFF2-40B4-BE49-F238E27FC236}">
              <a16:creationId xmlns:a16="http://schemas.microsoft.com/office/drawing/2014/main" id="{D1590FF8-8F32-4A37-8390-6252827F8F0E}"/>
            </a:ext>
          </a:extLst>
        </xdr:cNvPr>
        <xdr:cNvSpPr txBox="1"/>
      </xdr:nvSpPr>
      <xdr:spPr>
        <a:xfrm>
          <a:off x="2439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3827</xdr:rowOff>
    </xdr:from>
    <xdr:ext cx="405111" cy="259045"/>
    <xdr:sp macro="" textlink="">
      <xdr:nvSpPr>
        <xdr:cNvPr id="433" name="n_3mainValue【港湾・漁港】&#10;有形固定資産減価償却率">
          <a:extLst>
            <a:ext uri="{FF2B5EF4-FFF2-40B4-BE49-F238E27FC236}">
              <a16:creationId xmlns:a16="http://schemas.microsoft.com/office/drawing/2014/main" id="{76D8601E-B7F9-4DAF-9A19-77274D71420F}"/>
            </a:ext>
          </a:extLst>
        </xdr:cNvPr>
        <xdr:cNvSpPr txBox="1"/>
      </xdr:nvSpPr>
      <xdr:spPr>
        <a:xfrm>
          <a:off x="164148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142620</xdr:rowOff>
    </xdr:from>
    <xdr:ext cx="405111" cy="259045"/>
    <xdr:sp macro="" textlink="">
      <xdr:nvSpPr>
        <xdr:cNvPr id="434" name="n_4mainValue【港湾・漁港】&#10;有形固定資産減価償却率">
          <a:extLst>
            <a:ext uri="{FF2B5EF4-FFF2-40B4-BE49-F238E27FC236}">
              <a16:creationId xmlns:a16="http://schemas.microsoft.com/office/drawing/2014/main" id="{9E9C463F-96B1-4609-BE84-DFA57CF997BD}"/>
            </a:ext>
          </a:extLst>
        </xdr:cNvPr>
        <xdr:cNvSpPr txBox="1"/>
      </xdr:nvSpPr>
      <xdr:spPr>
        <a:xfrm>
          <a:off x="855354" y="1814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D5439DA-11E4-49DA-90D0-915D8BB054A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3B03DC2-57D5-4323-A0DF-D7EEA5C14AF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AD3DE17-84CC-47DE-A253-F1518407D6B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EB7B9A8-D3F5-4045-B9C5-E90BD90191F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6A43D67-60F6-4D23-950F-C578F3CB9F4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B36D7F6-12EE-4C4F-9B5E-E2BECD84F8E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5B9B723-EC54-4FB2-8890-8CB686DEA33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E294AE6-7AEA-4728-93E3-2AFABF933F6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C4EFB53-BF6C-405F-AB7A-D08124F896C0}"/>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891C6F1-26ED-4E0D-A49E-9DFADA7DB92B}"/>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5" name="直線コネクタ 444">
          <a:extLst>
            <a:ext uri="{FF2B5EF4-FFF2-40B4-BE49-F238E27FC236}">
              <a16:creationId xmlns:a16="http://schemas.microsoft.com/office/drawing/2014/main" id="{2A3917BA-D1E1-4D67-B51A-5D7788B3FC06}"/>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6" name="テキスト ボックス 445">
          <a:extLst>
            <a:ext uri="{FF2B5EF4-FFF2-40B4-BE49-F238E27FC236}">
              <a16:creationId xmlns:a16="http://schemas.microsoft.com/office/drawing/2014/main" id="{AA09315C-7270-4B4D-B8AF-149DD56FEEB4}"/>
            </a:ext>
          </a:extLst>
        </xdr:cNvPr>
        <xdr:cNvSpPr txBox="1"/>
      </xdr:nvSpPr>
      <xdr:spPr>
        <a:xfrm>
          <a:off x="5724659" y="1833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2C9C199F-9769-4E8D-A5CF-2A394C34ADD1}"/>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8" name="テキスト ボックス 447">
          <a:extLst>
            <a:ext uri="{FF2B5EF4-FFF2-40B4-BE49-F238E27FC236}">
              <a16:creationId xmlns:a16="http://schemas.microsoft.com/office/drawing/2014/main" id="{34280127-0E8C-46E5-950B-597A8D7FD882}"/>
            </a:ext>
          </a:extLst>
        </xdr:cNvPr>
        <xdr:cNvSpPr txBox="1"/>
      </xdr:nvSpPr>
      <xdr:spPr>
        <a:xfrm>
          <a:off x="5331688" y="1776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9" name="直線コネクタ 448">
          <a:extLst>
            <a:ext uri="{FF2B5EF4-FFF2-40B4-BE49-F238E27FC236}">
              <a16:creationId xmlns:a16="http://schemas.microsoft.com/office/drawing/2014/main" id="{ADF23F4E-0A6D-4A89-967D-BBF69CA11436}"/>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0" name="テキスト ボックス 449">
          <a:extLst>
            <a:ext uri="{FF2B5EF4-FFF2-40B4-BE49-F238E27FC236}">
              <a16:creationId xmlns:a16="http://schemas.microsoft.com/office/drawing/2014/main" id="{73B70E4B-756A-4A48-8FB1-4EE36F3ADC25}"/>
            </a:ext>
          </a:extLst>
        </xdr:cNvPr>
        <xdr:cNvSpPr txBox="1"/>
      </xdr:nvSpPr>
      <xdr:spPr>
        <a:xfrm>
          <a:off x="5331688" y="171951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CEDEC69E-D760-471D-83F0-0F95E8F8CB9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2" name="テキスト ボックス 451">
          <a:extLst>
            <a:ext uri="{FF2B5EF4-FFF2-40B4-BE49-F238E27FC236}">
              <a16:creationId xmlns:a16="http://schemas.microsoft.com/office/drawing/2014/main" id="{83E01EA9-77EC-41C4-9425-46F2E2FDEE86}"/>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536387BB-1F7B-43B1-8F45-7740DE23AE1F}"/>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61638</xdr:rowOff>
    </xdr:from>
    <xdr:to>
      <xdr:col>54</xdr:col>
      <xdr:colOff>189865</xdr:colOff>
      <xdr:row>107</xdr:row>
      <xdr:rowOff>126313</xdr:rowOff>
    </xdr:to>
    <xdr:cxnSp macro="">
      <xdr:nvCxnSpPr>
        <xdr:cNvPr id="454" name="直線コネクタ 453">
          <a:extLst>
            <a:ext uri="{FF2B5EF4-FFF2-40B4-BE49-F238E27FC236}">
              <a16:creationId xmlns:a16="http://schemas.microsoft.com/office/drawing/2014/main" id="{E82A157E-AA62-4896-B331-12C1216DF86E}"/>
            </a:ext>
          </a:extLst>
        </xdr:cNvPr>
        <xdr:cNvCxnSpPr/>
      </xdr:nvCxnSpPr>
      <xdr:spPr>
        <a:xfrm flipV="1">
          <a:off x="9429115" y="17202828"/>
          <a:ext cx="0" cy="1272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130140</xdr:rowOff>
    </xdr:from>
    <xdr:ext cx="534377" cy="259045"/>
    <xdr:sp macro="" textlink="">
      <xdr:nvSpPr>
        <xdr:cNvPr id="455" name="【港湾・漁港】&#10;一人当たり有形固定資産（償却資産）額最小値テキスト">
          <a:extLst>
            <a:ext uri="{FF2B5EF4-FFF2-40B4-BE49-F238E27FC236}">
              <a16:creationId xmlns:a16="http://schemas.microsoft.com/office/drawing/2014/main" id="{5C1BA3E7-AF1D-4023-A4A0-B36181F6905E}"/>
            </a:ext>
          </a:extLst>
        </xdr:cNvPr>
        <xdr:cNvSpPr txBox="1"/>
      </xdr:nvSpPr>
      <xdr:spPr>
        <a:xfrm>
          <a:off x="9467850" y="1847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126313</xdr:rowOff>
    </xdr:from>
    <xdr:to>
      <xdr:col>55</xdr:col>
      <xdr:colOff>88900</xdr:colOff>
      <xdr:row>107</xdr:row>
      <xdr:rowOff>126313</xdr:rowOff>
    </xdr:to>
    <xdr:cxnSp macro="">
      <xdr:nvCxnSpPr>
        <xdr:cNvPr id="456" name="直線コネクタ 455">
          <a:extLst>
            <a:ext uri="{FF2B5EF4-FFF2-40B4-BE49-F238E27FC236}">
              <a16:creationId xmlns:a16="http://schemas.microsoft.com/office/drawing/2014/main" id="{3DE7F6E9-4861-4CBA-A5FF-741814054767}"/>
            </a:ext>
          </a:extLst>
        </xdr:cNvPr>
        <xdr:cNvCxnSpPr/>
      </xdr:nvCxnSpPr>
      <xdr:spPr>
        <a:xfrm>
          <a:off x="9356090" y="184752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8315</xdr:rowOff>
    </xdr:from>
    <xdr:ext cx="690189" cy="259045"/>
    <xdr:sp macro="" textlink="">
      <xdr:nvSpPr>
        <xdr:cNvPr id="457" name="【港湾・漁港】&#10;一人当たり有形固定資産（償却資産）額最大値テキスト">
          <a:extLst>
            <a:ext uri="{FF2B5EF4-FFF2-40B4-BE49-F238E27FC236}">
              <a16:creationId xmlns:a16="http://schemas.microsoft.com/office/drawing/2014/main" id="{7A82184D-2AD2-46F4-87FC-CCCBFE5B812C}"/>
            </a:ext>
          </a:extLst>
        </xdr:cNvPr>
        <xdr:cNvSpPr txBox="1"/>
      </xdr:nvSpPr>
      <xdr:spPr>
        <a:xfrm>
          <a:off x="9467850" y="169837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61638</xdr:rowOff>
    </xdr:from>
    <xdr:to>
      <xdr:col>55</xdr:col>
      <xdr:colOff>88900</xdr:colOff>
      <xdr:row>100</xdr:row>
      <xdr:rowOff>61638</xdr:rowOff>
    </xdr:to>
    <xdr:cxnSp macro="">
      <xdr:nvCxnSpPr>
        <xdr:cNvPr id="458" name="直線コネクタ 457">
          <a:extLst>
            <a:ext uri="{FF2B5EF4-FFF2-40B4-BE49-F238E27FC236}">
              <a16:creationId xmlns:a16="http://schemas.microsoft.com/office/drawing/2014/main" id="{1AE397DC-4B4A-4347-923D-C9D99581364E}"/>
            </a:ext>
          </a:extLst>
        </xdr:cNvPr>
        <xdr:cNvCxnSpPr/>
      </xdr:nvCxnSpPr>
      <xdr:spPr>
        <a:xfrm>
          <a:off x="9356090" y="172028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21536</xdr:rowOff>
    </xdr:from>
    <xdr:ext cx="599010" cy="259045"/>
    <xdr:sp macro="" textlink="">
      <xdr:nvSpPr>
        <xdr:cNvPr id="459" name="【港湾・漁港】&#10;一人当たり有形固定資産（償却資産）額平均値テキスト">
          <a:extLst>
            <a:ext uri="{FF2B5EF4-FFF2-40B4-BE49-F238E27FC236}">
              <a16:creationId xmlns:a16="http://schemas.microsoft.com/office/drawing/2014/main" id="{AB186717-9DC6-4885-8592-498E785130C1}"/>
            </a:ext>
          </a:extLst>
        </xdr:cNvPr>
        <xdr:cNvSpPr txBox="1"/>
      </xdr:nvSpPr>
      <xdr:spPr>
        <a:xfrm>
          <a:off x="9467850" y="181914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43109</xdr:rowOff>
    </xdr:from>
    <xdr:to>
      <xdr:col>55</xdr:col>
      <xdr:colOff>50800</xdr:colOff>
      <xdr:row>106</xdr:row>
      <xdr:rowOff>144709</xdr:rowOff>
    </xdr:to>
    <xdr:sp macro="" textlink="">
      <xdr:nvSpPr>
        <xdr:cNvPr id="460" name="フローチャート: 判断 459">
          <a:extLst>
            <a:ext uri="{FF2B5EF4-FFF2-40B4-BE49-F238E27FC236}">
              <a16:creationId xmlns:a16="http://schemas.microsoft.com/office/drawing/2014/main" id="{3041E6FC-7CE9-4308-AD1A-82EF937320C6}"/>
            </a:ext>
          </a:extLst>
        </xdr:cNvPr>
        <xdr:cNvSpPr/>
      </xdr:nvSpPr>
      <xdr:spPr>
        <a:xfrm>
          <a:off x="9394190" y="18218714"/>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46072</xdr:rowOff>
    </xdr:from>
    <xdr:to>
      <xdr:col>50</xdr:col>
      <xdr:colOff>165100</xdr:colOff>
      <xdr:row>106</xdr:row>
      <xdr:rowOff>147672</xdr:rowOff>
    </xdr:to>
    <xdr:sp macro="" textlink="">
      <xdr:nvSpPr>
        <xdr:cNvPr id="461" name="フローチャート: 判断 460">
          <a:extLst>
            <a:ext uri="{FF2B5EF4-FFF2-40B4-BE49-F238E27FC236}">
              <a16:creationId xmlns:a16="http://schemas.microsoft.com/office/drawing/2014/main" id="{36FDD986-86FE-4B2F-80CB-D00BF09D24EA}"/>
            </a:ext>
          </a:extLst>
        </xdr:cNvPr>
        <xdr:cNvSpPr/>
      </xdr:nvSpPr>
      <xdr:spPr>
        <a:xfrm>
          <a:off x="8632190" y="1822167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8294</xdr:rowOff>
    </xdr:from>
    <xdr:to>
      <xdr:col>46</xdr:col>
      <xdr:colOff>38100</xdr:colOff>
      <xdr:row>106</xdr:row>
      <xdr:rowOff>109894</xdr:rowOff>
    </xdr:to>
    <xdr:sp macro="" textlink="">
      <xdr:nvSpPr>
        <xdr:cNvPr id="462" name="フローチャート: 判断 461">
          <a:extLst>
            <a:ext uri="{FF2B5EF4-FFF2-40B4-BE49-F238E27FC236}">
              <a16:creationId xmlns:a16="http://schemas.microsoft.com/office/drawing/2014/main" id="{AB563E8B-82D7-4B7C-99D7-BD89F13F82B9}"/>
            </a:ext>
          </a:extLst>
        </xdr:cNvPr>
        <xdr:cNvSpPr/>
      </xdr:nvSpPr>
      <xdr:spPr>
        <a:xfrm>
          <a:off x="7846060" y="181838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34306</xdr:rowOff>
    </xdr:from>
    <xdr:to>
      <xdr:col>41</xdr:col>
      <xdr:colOff>101600</xdr:colOff>
      <xdr:row>106</xdr:row>
      <xdr:rowOff>135906</xdr:rowOff>
    </xdr:to>
    <xdr:sp macro="" textlink="">
      <xdr:nvSpPr>
        <xdr:cNvPr id="463" name="フローチャート: 判断 462">
          <a:extLst>
            <a:ext uri="{FF2B5EF4-FFF2-40B4-BE49-F238E27FC236}">
              <a16:creationId xmlns:a16="http://schemas.microsoft.com/office/drawing/2014/main" id="{679996D4-76C5-46DB-A503-E0C4D30666B8}"/>
            </a:ext>
          </a:extLst>
        </xdr:cNvPr>
        <xdr:cNvSpPr/>
      </xdr:nvSpPr>
      <xdr:spPr>
        <a:xfrm>
          <a:off x="7029450" y="1820800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42453</xdr:rowOff>
    </xdr:from>
    <xdr:to>
      <xdr:col>36</xdr:col>
      <xdr:colOff>165100</xdr:colOff>
      <xdr:row>106</xdr:row>
      <xdr:rowOff>144053</xdr:rowOff>
    </xdr:to>
    <xdr:sp macro="" textlink="">
      <xdr:nvSpPr>
        <xdr:cNvPr id="464" name="フローチャート: 判断 463">
          <a:extLst>
            <a:ext uri="{FF2B5EF4-FFF2-40B4-BE49-F238E27FC236}">
              <a16:creationId xmlns:a16="http://schemas.microsoft.com/office/drawing/2014/main" id="{DD29881D-57C5-461E-A75A-F8AFBF6E5217}"/>
            </a:ext>
          </a:extLst>
        </xdr:cNvPr>
        <xdr:cNvSpPr/>
      </xdr:nvSpPr>
      <xdr:spPr>
        <a:xfrm>
          <a:off x="6231890" y="1821805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AC04095-AD92-419E-9F10-CCE7C0DAA7C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BB042AF-A88A-4C5A-B4F5-CCACBABCC82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FA13C9B-6FE3-4242-A538-4E6EB305562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3CB7F5F-6F1F-453C-B2C9-71EF3990CB6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4F6AF86-4EB4-4C26-8F7D-6FB4D0A12FF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10838</xdr:rowOff>
    </xdr:from>
    <xdr:to>
      <xdr:col>55</xdr:col>
      <xdr:colOff>50800</xdr:colOff>
      <xdr:row>100</xdr:row>
      <xdr:rowOff>112438</xdr:rowOff>
    </xdr:to>
    <xdr:sp macro="" textlink="">
      <xdr:nvSpPr>
        <xdr:cNvPr id="470" name="楕円 469">
          <a:extLst>
            <a:ext uri="{FF2B5EF4-FFF2-40B4-BE49-F238E27FC236}">
              <a16:creationId xmlns:a16="http://schemas.microsoft.com/office/drawing/2014/main" id="{17ACA10A-6C1E-403A-86AD-C37091C39B3D}"/>
            </a:ext>
          </a:extLst>
        </xdr:cNvPr>
        <xdr:cNvSpPr/>
      </xdr:nvSpPr>
      <xdr:spPr>
        <a:xfrm>
          <a:off x="9394190" y="17157743"/>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135315</xdr:rowOff>
    </xdr:from>
    <xdr:ext cx="690189" cy="259045"/>
    <xdr:sp macro="" textlink="">
      <xdr:nvSpPr>
        <xdr:cNvPr id="471" name="【港湾・漁港】&#10;一人当たり有形固定資産（償却資産）額該当値テキスト">
          <a:extLst>
            <a:ext uri="{FF2B5EF4-FFF2-40B4-BE49-F238E27FC236}">
              <a16:creationId xmlns:a16="http://schemas.microsoft.com/office/drawing/2014/main" id="{BD9AA9D5-86F8-4076-9AF8-49E8104CE2B8}"/>
            </a:ext>
          </a:extLst>
        </xdr:cNvPr>
        <xdr:cNvSpPr txBox="1"/>
      </xdr:nvSpPr>
      <xdr:spPr>
        <a:xfrm>
          <a:off x="9467850" y="171050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40698</xdr:rowOff>
    </xdr:from>
    <xdr:to>
      <xdr:col>50</xdr:col>
      <xdr:colOff>165100</xdr:colOff>
      <xdr:row>100</xdr:row>
      <xdr:rowOff>142298</xdr:rowOff>
    </xdr:to>
    <xdr:sp macro="" textlink="">
      <xdr:nvSpPr>
        <xdr:cNvPr id="472" name="楕円 471">
          <a:extLst>
            <a:ext uri="{FF2B5EF4-FFF2-40B4-BE49-F238E27FC236}">
              <a16:creationId xmlns:a16="http://schemas.microsoft.com/office/drawing/2014/main" id="{CB46E850-57AD-4F47-9420-C5B49E436622}"/>
            </a:ext>
          </a:extLst>
        </xdr:cNvPr>
        <xdr:cNvSpPr/>
      </xdr:nvSpPr>
      <xdr:spPr>
        <a:xfrm>
          <a:off x="8632190" y="1718569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61638</xdr:rowOff>
    </xdr:from>
    <xdr:to>
      <xdr:col>55</xdr:col>
      <xdr:colOff>0</xdr:colOff>
      <xdr:row>100</xdr:row>
      <xdr:rowOff>91498</xdr:rowOff>
    </xdr:to>
    <xdr:cxnSp macro="">
      <xdr:nvCxnSpPr>
        <xdr:cNvPr id="473" name="直線コネクタ 472">
          <a:extLst>
            <a:ext uri="{FF2B5EF4-FFF2-40B4-BE49-F238E27FC236}">
              <a16:creationId xmlns:a16="http://schemas.microsoft.com/office/drawing/2014/main" id="{A00588FE-4B3C-4E4A-AC95-891C258ACE53}"/>
            </a:ext>
          </a:extLst>
        </xdr:cNvPr>
        <xdr:cNvCxnSpPr/>
      </xdr:nvCxnSpPr>
      <xdr:spPr>
        <a:xfrm flipV="1">
          <a:off x="8686800" y="17202828"/>
          <a:ext cx="742950" cy="3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67444</xdr:rowOff>
    </xdr:from>
    <xdr:to>
      <xdr:col>46</xdr:col>
      <xdr:colOff>38100</xdr:colOff>
      <xdr:row>100</xdr:row>
      <xdr:rowOff>169044</xdr:rowOff>
    </xdr:to>
    <xdr:sp macro="" textlink="">
      <xdr:nvSpPr>
        <xdr:cNvPr id="474" name="楕円 473">
          <a:extLst>
            <a:ext uri="{FF2B5EF4-FFF2-40B4-BE49-F238E27FC236}">
              <a16:creationId xmlns:a16="http://schemas.microsoft.com/office/drawing/2014/main" id="{E6F8B82F-38ED-4288-8334-818C27F24177}"/>
            </a:ext>
          </a:extLst>
        </xdr:cNvPr>
        <xdr:cNvSpPr/>
      </xdr:nvSpPr>
      <xdr:spPr>
        <a:xfrm>
          <a:off x="7846060" y="1721053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91498</xdr:rowOff>
    </xdr:from>
    <xdr:to>
      <xdr:col>50</xdr:col>
      <xdr:colOff>114300</xdr:colOff>
      <xdr:row>100</xdr:row>
      <xdr:rowOff>118244</xdr:rowOff>
    </xdr:to>
    <xdr:cxnSp macro="">
      <xdr:nvCxnSpPr>
        <xdr:cNvPr id="475" name="直線コネクタ 474">
          <a:extLst>
            <a:ext uri="{FF2B5EF4-FFF2-40B4-BE49-F238E27FC236}">
              <a16:creationId xmlns:a16="http://schemas.microsoft.com/office/drawing/2014/main" id="{8CB7A1F4-E574-4F6D-9547-4D28FFCA01D1}"/>
            </a:ext>
          </a:extLst>
        </xdr:cNvPr>
        <xdr:cNvCxnSpPr/>
      </xdr:nvCxnSpPr>
      <xdr:spPr>
        <a:xfrm flipV="1">
          <a:off x="7889240" y="17240308"/>
          <a:ext cx="79756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92656</xdr:rowOff>
    </xdr:from>
    <xdr:to>
      <xdr:col>41</xdr:col>
      <xdr:colOff>101600</xdr:colOff>
      <xdr:row>101</xdr:row>
      <xdr:rowOff>22806</xdr:rowOff>
    </xdr:to>
    <xdr:sp macro="" textlink="">
      <xdr:nvSpPr>
        <xdr:cNvPr id="476" name="楕円 475">
          <a:extLst>
            <a:ext uri="{FF2B5EF4-FFF2-40B4-BE49-F238E27FC236}">
              <a16:creationId xmlns:a16="http://schemas.microsoft.com/office/drawing/2014/main" id="{65046183-D287-4E96-A01E-EAF424E7F81A}"/>
            </a:ext>
          </a:extLst>
        </xdr:cNvPr>
        <xdr:cNvSpPr/>
      </xdr:nvSpPr>
      <xdr:spPr>
        <a:xfrm>
          <a:off x="7029450" y="1724146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118244</xdr:rowOff>
    </xdr:from>
    <xdr:to>
      <xdr:col>45</xdr:col>
      <xdr:colOff>177800</xdr:colOff>
      <xdr:row>100</xdr:row>
      <xdr:rowOff>143456</xdr:rowOff>
    </xdr:to>
    <xdr:cxnSp macro="">
      <xdr:nvCxnSpPr>
        <xdr:cNvPr id="477" name="直線コネクタ 476">
          <a:extLst>
            <a:ext uri="{FF2B5EF4-FFF2-40B4-BE49-F238E27FC236}">
              <a16:creationId xmlns:a16="http://schemas.microsoft.com/office/drawing/2014/main" id="{0A18224F-8A70-42D1-AFA2-775AFB7FBDDC}"/>
            </a:ext>
          </a:extLst>
        </xdr:cNvPr>
        <xdr:cNvCxnSpPr/>
      </xdr:nvCxnSpPr>
      <xdr:spPr>
        <a:xfrm flipV="1">
          <a:off x="7084060" y="17265149"/>
          <a:ext cx="805180" cy="2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115464</xdr:rowOff>
    </xdr:from>
    <xdr:to>
      <xdr:col>36</xdr:col>
      <xdr:colOff>165100</xdr:colOff>
      <xdr:row>101</xdr:row>
      <xdr:rowOff>45614</xdr:rowOff>
    </xdr:to>
    <xdr:sp macro="" textlink="">
      <xdr:nvSpPr>
        <xdr:cNvPr id="478" name="楕円 477">
          <a:extLst>
            <a:ext uri="{FF2B5EF4-FFF2-40B4-BE49-F238E27FC236}">
              <a16:creationId xmlns:a16="http://schemas.microsoft.com/office/drawing/2014/main" id="{86AECD50-23F0-4B95-87FA-0C3C7FF5476A}"/>
            </a:ext>
          </a:extLst>
        </xdr:cNvPr>
        <xdr:cNvSpPr/>
      </xdr:nvSpPr>
      <xdr:spPr>
        <a:xfrm>
          <a:off x="6231890" y="1726046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143456</xdr:rowOff>
    </xdr:from>
    <xdr:to>
      <xdr:col>41</xdr:col>
      <xdr:colOff>50800</xdr:colOff>
      <xdr:row>100</xdr:row>
      <xdr:rowOff>166264</xdr:rowOff>
    </xdr:to>
    <xdr:cxnSp macro="">
      <xdr:nvCxnSpPr>
        <xdr:cNvPr id="479" name="直線コネクタ 478">
          <a:extLst>
            <a:ext uri="{FF2B5EF4-FFF2-40B4-BE49-F238E27FC236}">
              <a16:creationId xmlns:a16="http://schemas.microsoft.com/office/drawing/2014/main" id="{3FA9F864-4731-46B5-8591-5793CF5C9BB6}"/>
            </a:ext>
          </a:extLst>
        </xdr:cNvPr>
        <xdr:cNvCxnSpPr/>
      </xdr:nvCxnSpPr>
      <xdr:spPr>
        <a:xfrm flipV="1">
          <a:off x="6286500" y="17286551"/>
          <a:ext cx="797560" cy="2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138799</xdr:rowOff>
    </xdr:from>
    <xdr:ext cx="599010" cy="259045"/>
    <xdr:sp macro="" textlink="">
      <xdr:nvSpPr>
        <xdr:cNvPr id="480" name="n_1aveValue【港湾・漁港】&#10;一人当たり有形固定資産（償却資産）額">
          <a:extLst>
            <a:ext uri="{FF2B5EF4-FFF2-40B4-BE49-F238E27FC236}">
              <a16:creationId xmlns:a16="http://schemas.microsoft.com/office/drawing/2014/main" id="{FD492F12-CA51-4319-BB29-8E1E388C99E6}"/>
            </a:ext>
          </a:extLst>
        </xdr:cNvPr>
        <xdr:cNvSpPr txBox="1"/>
      </xdr:nvSpPr>
      <xdr:spPr>
        <a:xfrm>
          <a:off x="8401265" y="1830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101021</xdr:rowOff>
    </xdr:from>
    <xdr:ext cx="599010" cy="259045"/>
    <xdr:sp macro="" textlink="">
      <xdr:nvSpPr>
        <xdr:cNvPr id="481" name="n_2aveValue【港湾・漁港】&#10;一人当たり有形固定資産（償却資産）額">
          <a:extLst>
            <a:ext uri="{FF2B5EF4-FFF2-40B4-BE49-F238E27FC236}">
              <a16:creationId xmlns:a16="http://schemas.microsoft.com/office/drawing/2014/main" id="{E1DA954E-0D6F-48D3-B1E2-01EBD958B4A9}"/>
            </a:ext>
          </a:extLst>
        </xdr:cNvPr>
        <xdr:cNvSpPr txBox="1"/>
      </xdr:nvSpPr>
      <xdr:spPr>
        <a:xfrm>
          <a:off x="7610690" y="1827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127033</xdr:rowOff>
    </xdr:from>
    <xdr:ext cx="599010" cy="259045"/>
    <xdr:sp macro="" textlink="">
      <xdr:nvSpPr>
        <xdr:cNvPr id="482" name="n_3aveValue【港湾・漁港】&#10;一人当たり有形固定資産（償却資産）額">
          <a:extLst>
            <a:ext uri="{FF2B5EF4-FFF2-40B4-BE49-F238E27FC236}">
              <a16:creationId xmlns:a16="http://schemas.microsoft.com/office/drawing/2014/main" id="{80167B82-EB0E-4E83-AA73-7D2DA14039CE}"/>
            </a:ext>
          </a:extLst>
        </xdr:cNvPr>
        <xdr:cNvSpPr txBox="1"/>
      </xdr:nvSpPr>
      <xdr:spPr>
        <a:xfrm>
          <a:off x="6822655" y="1830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135180</xdr:rowOff>
    </xdr:from>
    <xdr:ext cx="599010" cy="259045"/>
    <xdr:sp macro="" textlink="">
      <xdr:nvSpPr>
        <xdr:cNvPr id="483" name="n_4aveValue【港湾・漁港】&#10;一人当たり有形固定資産（償却資産）額">
          <a:extLst>
            <a:ext uri="{FF2B5EF4-FFF2-40B4-BE49-F238E27FC236}">
              <a16:creationId xmlns:a16="http://schemas.microsoft.com/office/drawing/2014/main" id="{144580A6-F9EA-4F4E-A84B-B29C20E53820}"/>
            </a:ext>
          </a:extLst>
        </xdr:cNvPr>
        <xdr:cNvSpPr txBox="1"/>
      </xdr:nvSpPr>
      <xdr:spPr>
        <a:xfrm>
          <a:off x="6007950" y="18305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98</xdr:row>
      <xdr:rowOff>158825</xdr:rowOff>
    </xdr:from>
    <xdr:ext cx="690189" cy="259045"/>
    <xdr:sp macro="" textlink="">
      <xdr:nvSpPr>
        <xdr:cNvPr id="484" name="n_1mainValue【港湾・漁港】&#10;一人当たり有形固定資産（償却資産）額">
          <a:extLst>
            <a:ext uri="{FF2B5EF4-FFF2-40B4-BE49-F238E27FC236}">
              <a16:creationId xmlns:a16="http://schemas.microsoft.com/office/drawing/2014/main" id="{6D126067-DD0B-4416-94C2-6C17345D72C6}"/>
            </a:ext>
          </a:extLst>
        </xdr:cNvPr>
        <xdr:cNvSpPr txBox="1"/>
      </xdr:nvSpPr>
      <xdr:spPr>
        <a:xfrm>
          <a:off x="8363295" y="169628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14121</xdr:rowOff>
    </xdr:from>
    <xdr:ext cx="690189" cy="259045"/>
    <xdr:sp macro="" textlink="">
      <xdr:nvSpPr>
        <xdr:cNvPr id="485" name="n_2mainValue【港湾・漁港】&#10;一人当たり有形固定資産（償却資産）額">
          <a:extLst>
            <a:ext uri="{FF2B5EF4-FFF2-40B4-BE49-F238E27FC236}">
              <a16:creationId xmlns:a16="http://schemas.microsoft.com/office/drawing/2014/main" id="{F801782F-A2FB-40B5-9683-3D9517D2E07D}"/>
            </a:ext>
          </a:extLst>
        </xdr:cNvPr>
        <xdr:cNvSpPr txBox="1"/>
      </xdr:nvSpPr>
      <xdr:spPr>
        <a:xfrm>
          <a:off x="7563195" y="169914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39333</xdr:rowOff>
    </xdr:from>
    <xdr:ext cx="690189" cy="259045"/>
    <xdr:sp macro="" textlink="">
      <xdr:nvSpPr>
        <xdr:cNvPr id="486" name="n_3mainValue【港湾・漁港】&#10;一人当たり有形固定資産（償却資産）額">
          <a:extLst>
            <a:ext uri="{FF2B5EF4-FFF2-40B4-BE49-F238E27FC236}">
              <a16:creationId xmlns:a16="http://schemas.microsoft.com/office/drawing/2014/main" id="{6A80F99C-D818-4E7D-9FFF-02875C401FAD}"/>
            </a:ext>
          </a:extLst>
        </xdr:cNvPr>
        <xdr:cNvSpPr txBox="1"/>
      </xdr:nvSpPr>
      <xdr:spPr>
        <a:xfrm>
          <a:off x="6775160" y="170128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99</xdr:row>
      <xdr:rowOff>62141</xdr:rowOff>
    </xdr:from>
    <xdr:ext cx="690189" cy="259045"/>
    <xdr:sp macro="" textlink="">
      <xdr:nvSpPr>
        <xdr:cNvPr id="487" name="n_4mainValue【港湾・漁港】&#10;一人当たり有形固定資産（償却資産）額">
          <a:extLst>
            <a:ext uri="{FF2B5EF4-FFF2-40B4-BE49-F238E27FC236}">
              <a16:creationId xmlns:a16="http://schemas.microsoft.com/office/drawing/2014/main" id="{ED1B0D7F-5992-4DB4-A3AF-3A32DF180225}"/>
            </a:ext>
          </a:extLst>
        </xdr:cNvPr>
        <xdr:cNvSpPr txBox="1"/>
      </xdr:nvSpPr>
      <xdr:spPr>
        <a:xfrm>
          <a:off x="5979505" y="170318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AC4151F-1D6B-459B-B9E1-37FC5604660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1C4B9606-5B58-473A-A1B7-DB35C9FC48C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42338B10-74F0-4CF4-A6AC-28D71595523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A976FE39-5FE8-46F0-A158-C795D18E9F4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F948C9A8-145A-4469-B679-3100ED360B8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B6D5C68C-975C-4544-9E28-C0677AE1E6C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63CB8911-C997-4120-B0D4-3270FFB529B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7F4D3A6B-BEB8-49F5-8C5D-CDA0EDADAD9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87B98D8B-84B7-446E-93E6-0516EC5988C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D8C344C5-1467-4838-B31A-2DAA8B7994C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7D455D18-8BDC-4FAF-BE6E-A330DAA63FD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9" name="直線コネクタ 498">
          <a:extLst>
            <a:ext uri="{FF2B5EF4-FFF2-40B4-BE49-F238E27FC236}">
              <a16:creationId xmlns:a16="http://schemas.microsoft.com/office/drawing/2014/main" id="{804B11A0-8B2D-4EF3-BB23-693D41B795EA}"/>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0" name="テキスト ボックス 499">
          <a:extLst>
            <a:ext uri="{FF2B5EF4-FFF2-40B4-BE49-F238E27FC236}">
              <a16:creationId xmlns:a16="http://schemas.microsoft.com/office/drawing/2014/main" id="{0E8CEF2C-A83A-4476-B74C-D24F22434ADA}"/>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1" name="直線コネクタ 500">
          <a:extLst>
            <a:ext uri="{FF2B5EF4-FFF2-40B4-BE49-F238E27FC236}">
              <a16:creationId xmlns:a16="http://schemas.microsoft.com/office/drawing/2014/main" id="{AC29E1F1-0ECB-4A42-95A9-74549267768A}"/>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2" name="テキスト ボックス 501">
          <a:extLst>
            <a:ext uri="{FF2B5EF4-FFF2-40B4-BE49-F238E27FC236}">
              <a16:creationId xmlns:a16="http://schemas.microsoft.com/office/drawing/2014/main" id="{28F0F938-261F-448B-87E2-9B47B507536F}"/>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3" name="直線コネクタ 502">
          <a:extLst>
            <a:ext uri="{FF2B5EF4-FFF2-40B4-BE49-F238E27FC236}">
              <a16:creationId xmlns:a16="http://schemas.microsoft.com/office/drawing/2014/main" id="{9BD32F0E-45D8-400E-B660-6EC6DE2E6FAF}"/>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4" name="テキスト ボックス 503">
          <a:extLst>
            <a:ext uri="{FF2B5EF4-FFF2-40B4-BE49-F238E27FC236}">
              <a16:creationId xmlns:a16="http://schemas.microsoft.com/office/drawing/2014/main" id="{1B584CDE-7DB3-46CB-BCAA-400BE37605F0}"/>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5" name="直線コネクタ 504">
          <a:extLst>
            <a:ext uri="{FF2B5EF4-FFF2-40B4-BE49-F238E27FC236}">
              <a16:creationId xmlns:a16="http://schemas.microsoft.com/office/drawing/2014/main" id="{A5882B11-A3FA-46D2-9638-7D5B5A0F6331}"/>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6" name="テキスト ボックス 505">
          <a:extLst>
            <a:ext uri="{FF2B5EF4-FFF2-40B4-BE49-F238E27FC236}">
              <a16:creationId xmlns:a16="http://schemas.microsoft.com/office/drawing/2014/main" id="{8F89D5B1-E7CA-49C2-AFF4-B10CCD1417B8}"/>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8A7D97D7-F804-4EAB-B089-FDCF984E554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8" name="テキスト ボックス 507">
          <a:extLst>
            <a:ext uri="{FF2B5EF4-FFF2-40B4-BE49-F238E27FC236}">
              <a16:creationId xmlns:a16="http://schemas.microsoft.com/office/drawing/2014/main" id="{8035F514-B923-4349-B94E-8C6F96FE45EB}"/>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26CBC4D6-7C6E-4583-B8B6-CA7ED4716FB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xdr:rowOff>
    </xdr:from>
    <xdr:to>
      <xdr:col>85</xdr:col>
      <xdr:colOff>126364</xdr:colOff>
      <xdr:row>41</xdr:row>
      <xdr:rowOff>124206</xdr:rowOff>
    </xdr:to>
    <xdr:cxnSp macro="">
      <xdr:nvCxnSpPr>
        <xdr:cNvPr id="510" name="直線コネクタ 509">
          <a:extLst>
            <a:ext uri="{FF2B5EF4-FFF2-40B4-BE49-F238E27FC236}">
              <a16:creationId xmlns:a16="http://schemas.microsoft.com/office/drawing/2014/main" id="{A9BE8BBE-1005-4B6B-B0EE-644F32741446}"/>
            </a:ext>
          </a:extLst>
        </xdr:cNvPr>
        <xdr:cNvCxnSpPr/>
      </xdr:nvCxnSpPr>
      <xdr:spPr>
        <a:xfrm flipV="1">
          <a:off x="14703424" y="5660898"/>
          <a:ext cx="0" cy="149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1" name="【認定こども園・幼稚園・保育所】&#10;有形固定資産減価償却率最小値テキスト">
          <a:extLst>
            <a:ext uri="{FF2B5EF4-FFF2-40B4-BE49-F238E27FC236}">
              <a16:creationId xmlns:a16="http://schemas.microsoft.com/office/drawing/2014/main" id="{2C7B2A65-3FCC-41F3-8C52-16136D71C165}"/>
            </a:ext>
          </a:extLst>
        </xdr:cNvPr>
        <xdr:cNvSpPr txBox="1"/>
      </xdr:nvSpPr>
      <xdr:spPr>
        <a:xfrm>
          <a:off x="14742160" y="716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2" name="直線コネクタ 511">
          <a:extLst>
            <a:ext uri="{FF2B5EF4-FFF2-40B4-BE49-F238E27FC236}">
              <a16:creationId xmlns:a16="http://schemas.microsoft.com/office/drawing/2014/main" id="{B028146E-9D94-4EAC-A13F-C592FF2E0795}"/>
            </a:ext>
          </a:extLst>
        </xdr:cNvPr>
        <xdr:cNvCxnSpPr/>
      </xdr:nvCxnSpPr>
      <xdr:spPr>
        <a:xfrm>
          <a:off x="14611350" y="715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121175</xdr:rowOff>
    </xdr:from>
    <xdr:ext cx="405111" cy="259045"/>
    <xdr:sp macro="" textlink="">
      <xdr:nvSpPr>
        <xdr:cNvPr id="513" name="【認定こども園・幼稚園・保育所】&#10;有形固定資産減価償却率最大値テキスト">
          <a:extLst>
            <a:ext uri="{FF2B5EF4-FFF2-40B4-BE49-F238E27FC236}">
              <a16:creationId xmlns:a16="http://schemas.microsoft.com/office/drawing/2014/main" id="{11163C76-0A69-460C-B423-F7A79B93BA13}"/>
            </a:ext>
          </a:extLst>
        </xdr:cNvPr>
        <xdr:cNvSpPr txBox="1"/>
      </xdr:nvSpPr>
      <xdr:spPr>
        <a:xfrm>
          <a:off x="14742160" y="543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xdr:rowOff>
    </xdr:from>
    <xdr:to>
      <xdr:col>86</xdr:col>
      <xdr:colOff>25400</xdr:colOff>
      <xdr:row>33</xdr:row>
      <xdr:rowOff>3048</xdr:rowOff>
    </xdr:to>
    <xdr:cxnSp macro="">
      <xdr:nvCxnSpPr>
        <xdr:cNvPr id="514" name="直線コネクタ 513">
          <a:extLst>
            <a:ext uri="{FF2B5EF4-FFF2-40B4-BE49-F238E27FC236}">
              <a16:creationId xmlns:a16="http://schemas.microsoft.com/office/drawing/2014/main" id="{92F3F10C-6E99-4A69-BEBB-5FBF06E4A98D}"/>
            </a:ext>
          </a:extLst>
        </xdr:cNvPr>
        <xdr:cNvCxnSpPr/>
      </xdr:nvCxnSpPr>
      <xdr:spPr>
        <a:xfrm>
          <a:off x="14611350" y="5660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148861</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8B921DCA-3DCF-4F19-B48E-314B21158B6B}"/>
            </a:ext>
          </a:extLst>
        </xdr:cNvPr>
        <xdr:cNvSpPr txBox="1"/>
      </xdr:nvSpPr>
      <xdr:spPr>
        <a:xfrm>
          <a:off x="14742160" y="59781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125984</xdr:rowOff>
    </xdr:from>
    <xdr:to>
      <xdr:col>85</xdr:col>
      <xdr:colOff>177800</xdr:colOff>
      <xdr:row>36</xdr:row>
      <xdr:rowOff>56134</xdr:rowOff>
    </xdr:to>
    <xdr:sp macro="" textlink="">
      <xdr:nvSpPr>
        <xdr:cNvPr id="516" name="フローチャート: 判断 515">
          <a:extLst>
            <a:ext uri="{FF2B5EF4-FFF2-40B4-BE49-F238E27FC236}">
              <a16:creationId xmlns:a16="http://schemas.microsoft.com/office/drawing/2014/main" id="{1F3BB7FA-4627-4B4F-9983-B355898A2723}"/>
            </a:ext>
          </a:extLst>
        </xdr:cNvPr>
        <xdr:cNvSpPr/>
      </xdr:nvSpPr>
      <xdr:spPr>
        <a:xfrm>
          <a:off x="14649450" y="613054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116840</xdr:rowOff>
    </xdr:from>
    <xdr:to>
      <xdr:col>81</xdr:col>
      <xdr:colOff>101600</xdr:colOff>
      <xdr:row>36</xdr:row>
      <xdr:rowOff>46990</xdr:rowOff>
    </xdr:to>
    <xdr:sp macro="" textlink="">
      <xdr:nvSpPr>
        <xdr:cNvPr id="517" name="フローチャート: 判断 516">
          <a:extLst>
            <a:ext uri="{FF2B5EF4-FFF2-40B4-BE49-F238E27FC236}">
              <a16:creationId xmlns:a16="http://schemas.microsoft.com/office/drawing/2014/main" id="{06E3C386-2384-4557-A8C3-B1507619BBF8}"/>
            </a:ext>
          </a:extLst>
        </xdr:cNvPr>
        <xdr:cNvSpPr/>
      </xdr:nvSpPr>
      <xdr:spPr>
        <a:xfrm>
          <a:off x="13887450" y="61175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55118</xdr:rowOff>
    </xdr:from>
    <xdr:to>
      <xdr:col>76</xdr:col>
      <xdr:colOff>165100</xdr:colOff>
      <xdr:row>35</xdr:row>
      <xdr:rowOff>156718</xdr:rowOff>
    </xdr:to>
    <xdr:sp macro="" textlink="">
      <xdr:nvSpPr>
        <xdr:cNvPr id="518" name="フローチャート: 判断 517">
          <a:extLst>
            <a:ext uri="{FF2B5EF4-FFF2-40B4-BE49-F238E27FC236}">
              <a16:creationId xmlns:a16="http://schemas.microsoft.com/office/drawing/2014/main" id="{CCAC4B55-9FBF-415D-BED1-56E03EAFECAB}"/>
            </a:ext>
          </a:extLst>
        </xdr:cNvPr>
        <xdr:cNvSpPr/>
      </xdr:nvSpPr>
      <xdr:spPr>
        <a:xfrm>
          <a:off x="13089890" y="605967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73406</xdr:rowOff>
    </xdr:from>
    <xdr:to>
      <xdr:col>72</xdr:col>
      <xdr:colOff>38100</xdr:colOff>
      <xdr:row>36</xdr:row>
      <xdr:rowOff>3556</xdr:rowOff>
    </xdr:to>
    <xdr:sp macro="" textlink="">
      <xdr:nvSpPr>
        <xdr:cNvPr id="519" name="フローチャート: 判断 518">
          <a:extLst>
            <a:ext uri="{FF2B5EF4-FFF2-40B4-BE49-F238E27FC236}">
              <a16:creationId xmlns:a16="http://schemas.microsoft.com/office/drawing/2014/main" id="{41C7E6F6-032F-4AAE-B6CB-03A14A878DFD}"/>
            </a:ext>
          </a:extLst>
        </xdr:cNvPr>
        <xdr:cNvSpPr/>
      </xdr:nvSpPr>
      <xdr:spPr>
        <a:xfrm>
          <a:off x="12303760" y="6074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55118</xdr:rowOff>
    </xdr:from>
    <xdr:to>
      <xdr:col>67</xdr:col>
      <xdr:colOff>101600</xdr:colOff>
      <xdr:row>35</xdr:row>
      <xdr:rowOff>156718</xdr:rowOff>
    </xdr:to>
    <xdr:sp macro="" textlink="">
      <xdr:nvSpPr>
        <xdr:cNvPr id="520" name="フローチャート: 判断 519">
          <a:extLst>
            <a:ext uri="{FF2B5EF4-FFF2-40B4-BE49-F238E27FC236}">
              <a16:creationId xmlns:a16="http://schemas.microsoft.com/office/drawing/2014/main" id="{15737486-398A-4DBB-96D4-B79865155071}"/>
            </a:ext>
          </a:extLst>
        </xdr:cNvPr>
        <xdr:cNvSpPr/>
      </xdr:nvSpPr>
      <xdr:spPr>
        <a:xfrm>
          <a:off x="11487150" y="60596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79C4BD17-5A09-49F9-8D4C-AF427A2755C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630F32A6-FDBC-41F4-9066-C802F7229E9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85728AD8-D131-499D-8097-35A227F511A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93148CB-92AB-4431-AEBE-C085ACB75BA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34A8118-69D0-46F8-8155-4293EB23D74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167132</xdr:rowOff>
    </xdr:from>
    <xdr:to>
      <xdr:col>85</xdr:col>
      <xdr:colOff>177800</xdr:colOff>
      <xdr:row>39</xdr:row>
      <xdr:rowOff>97282</xdr:rowOff>
    </xdr:to>
    <xdr:sp macro="" textlink="">
      <xdr:nvSpPr>
        <xdr:cNvPr id="526" name="楕円 525">
          <a:extLst>
            <a:ext uri="{FF2B5EF4-FFF2-40B4-BE49-F238E27FC236}">
              <a16:creationId xmlns:a16="http://schemas.microsoft.com/office/drawing/2014/main" id="{402295E4-9ED6-48B7-B129-9403D55F29C6}"/>
            </a:ext>
          </a:extLst>
        </xdr:cNvPr>
        <xdr:cNvSpPr/>
      </xdr:nvSpPr>
      <xdr:spPr>
        <a:xfrm>
          <a:off x="14649450" y="66860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145559</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A26F49EB-EC43-408E-A024-AD0B547F19DD}"/>
            </a:ext>
          </a:extLst>
        </xdr:cNvPr>
        <xdr:cNvSpPr txBox="1"/>
      </xdr:nvSpPr>
      <xdr:spPr>
        <a:xfrm>
          <a:off x="14742160" y="665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105410</xdr:rowOff>
    </xdr:from>
    <xdr:to>
      <xdr:col>81</xdr:col>
      <xdr:colOff>101600</xdr:colOff>
      <xdr:row>39</xdr:row>
      <xdr:rowOff>35560</xdr:rowOff>
    </xdr:to>
    <xdr:sp macro="" textlink="">
      <xdr:nvSpPr>
        <xdr:cNvPr id="528" name="楕円 527">
          <a:extLst>
            <a:ext uri="{FF2B5EF4-FFF2-40B4-BE49-F238E27FC236}">
              <a16:creationId xmlns:a16="http://schemas.microsoft.com/office/drawing/2014/main" id="{6EC638CC-E32E-4FCE-9A62-5BF5C5EF5AAB}"/>
            </a:ext>
          </a:extLst>
        </xdr:cNvPr>
        <xdr:cNvSpPr/>
      </xdr:nvSpPr>
      <xdr:spPr>
        <a:xfrm>
          <a:off x="13887450" y="6618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156210</xdr:rowOff>
    </xdr:from>
    <xdr:to>
      <xdr:col>85</xdr:col>
      <xdr:colOff>127000</xdr:colOff>
      <xdr:row>39</xdr:row>
      <xdr:rowOff>46482</xdr:rowOff>
    </xdr:to>
    <xdr:cxnSp macro="">
      <xdr:nvCxnSpPr>
        <xdr:cNvPr id="529" name="直線コネクタ 528">
          <a:extLst>
            <a:ext uri="{FF2B5EF4-FFF2-40B4-BE49-F238E27FC236}">
              <a16:creationId xmlns:a16="http://schemas.microsoft.com/office/drawing/2014/main" id="{2A254590-5A58-40B2-869B-FB8CCF84EE5B}"/>
            </a:ext>
          </a:extLst>
        </xdr:cNvPr>
        <xdr:cNvCxnSpPr/>
      </xdr:nvCxnSpPr>
      <xdr:spPr>
        <a:xfrm>
          <a:off x="13942060" y="6673215"/>
          <a:ext cx="762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43688</xdr:rowOff>
    </xdr:from>
    <xdr:to>
      <xdr:col>76</xdr:col>
      <xdr:colOff>165100</xdr:colOff>
      <xdr:row>38</xdr:row>
      <xdr:rowOff>145288</xdr:rowOff>
    </xdr:to>
    <xdr:sp macro="" textlink="">
      <xdr:nvSpPr>
        <xdr:cNvPr id="530" name="楕円 529">
          <a:extLst>
            <a:ext uri="{FF2B5EF4-FFF2-40B4-BE49-F238E27FC236}">
              <a16:creationId xmlns:a16="http://schemas.microsoft.com/office/drawing/2014/main" id="{545B0518-73FE-495F-9B4D-C9F6D8635CAA}"/>
            </a:ext>
          </a:extLst>
        </xdr:cNvPr>
        <xdr:cNvSpPr/>
      </xdr:nvSpPr>
      <xdr:spPr>
        <a:xfrm>
          <a:off x="13089890" y="656069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94488</xdr:rowOff>
    </xdr:from>
    <xdr:to>
      <xdr:col>81</xdr:col>
      <xdr:colOff>50800</xdr:colOff>
      <xdr:row>38</xdr:row>
      <xdr:rowOff>156210</xdr:rowOff>
    </xdr:to>
    <xdr:cxnSp macro="">
      <xdr:nvCxnSpPr>
        <xdr:cNvPr id="531" name="直線コネクタ 530">
          <a:extLst>
            <a:ext uri="{FF2B5EF4-FFF2-40B4-BE49-F238E27FC236}">
              <a16:creationId xmlns:a16="http://schemas.microsoft.com/office/drawing/2014/main" id="{73320F59-10E5-4430-8BB2-74983BEDF82E}"/>
            </a:ext>
          </a:extLst>
        </xdr:cNvPr>
        <xdr:cNvCxnSpPr/>
      </xdr:nvCxnSpPr>
      <xdr:spPr>
        <a:xfrm>
          <a:off x="13144500" y="6613398"/>
          <a:ext cx="79756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41402</xdr:rowOff>
    </xdr:from>
    <xdr:to>
      <xdr:col>72</xdr:col>
      <xdr:colOff>38100</xdr:colOff>
      <xdr:row>38</xdr:row>
      <xdr:rowOff>143002</xdr:rowOff>
    </xdr:to>
    <xdr:sp macro="" textlink="">
      <xdr:nvSpPr>
        <xdr:cNvPr id="532" name="楕円 531">
          <a:extLst>
            <a:ext uri="{FF2B5EF4-FFF2-40B4-BE49-F238E27FC236}">
              <a16:creationId xmlns:a16="http://schemas.microsoft.com/office/drawing/2014/main" id="{5C3B1316-BCC9-4AEE-90EC-7659DB67F0F3}"/>
            </a:ext>
          </a:extLst>
        </xdr:cNvPr>
        <xdr:cNvSpPr/>
      </xdr:nvSpPr>
      <xdr:spPr>
        <a:xfrm>
          <a:off x="12303760" y="65565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92202</xdr:rowOff>
    </xdr:from>
    <xdr:to>
      <xdr:col>76</xdr:col>
      <xdr:colOff>114300</xdr:colOff>
      <xdr:row>38</xdr:row>
      <xdr:rowOff>94488</xdr:rowOff>
    </xdr:to>
    <xdr:cxnSp macro="">
      <xdr:nvCxnSpPr>
        <xdr:cNvPr id="533" name="直線コネクタ 532">
          <a:extLst>
            <a:ext uri="{FF2B5EF4-FFF2-40B4-BE49-F238E27FC236}">
              <a16:creationId xmlns:a16="http://schemas.microsoft.com/office/drawing/2014/main" id="{98D5DD5E-E233-4770-9F8D-18C21F7D7940}"/>
            </a:ext>
          </a:extLst>
        </xdr:cNvPr>
        <xdr:cNvCxnSpPr/>
      </xdr:nvCxnSpPr>
      <xdr:spPr>
        <a:xfrm>
          <a:off x="12346940" y="6611112"/>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48260</xdr:rowOff>
    </xdr:from>
    <xdr:to>
      <xdr:col>67</xdr:col>
      <xdr:colOff>101600</xdr:colOff>
      <xdr:row>38</xdr:row>
      <xdr:rowOff>149860</xdr:rowOff>
    </xdr:to>
    <xdr:sp macro="" textlink="">
      <xdr:nvSpPr>
        <xdr:cNvPr id="534" name="楕円 533">
          <a:extLst>
            <a:ext uri="{FF2B5EF4-FFF2-40B4-BE49-F238E27FC236}">
              <a16:creationId xmlns:a16="http://schemas.microsoft.com/office/drawing/2014/main" id="{497869F3-C882-4C52-83DD-3747910C30A0}"/>
            </a:ext>
          </a:extLst>
        </xdr:cNvPr>
        <xdr:cNvSpPr/>
      </xdr:nvSpPr>
      <xdr:spPr>
        <a:xfrm>
          <a:off x="11487150" y="65652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92202</xdr:rowOff>
    </xdr:from>
    <xdr:to>
      <xdr:col>71</xdr:col>
      <xdr:colOff>177800</xdr:colOff>
      <xdr:row>38</xdr:row>
      <xdr:rowOff>99060</xdr:rowOff>
    </xdr:to>
    <xdr:cxnSp macro="">
      <xdr:nvCxnSpPr>
        <xdr:cNvPr id="535" name="直線コネクタ 534">
          <a:extLst>
            <a:ext uri="{FF2B5EF4-FFF2-40B4-BE49-F238E27FC236}">
              <a16:creationId xmlns:a16="http://schemas.microsoft.com/office/drawing/2014/main" id="{BF68B014-135F-48A0-A4C9-25A499E683A1}"/>
            </a:ext>
          </a:extLst>
        </xdr:cNvPr>
        <xdr:cNvCxnSpPr/>
      </xdr:nvCxnSpPr>
      <xdr:spPr>
        <a:xfrm flipV="1">
          <a:off x="11541760" y="661111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63517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B605F91B-DEB6-4A1D-B24F-45A3BC50A19C}"/>
            </a:ext>
          </a:extLst>
        </xdr:cNvPr>
        <xdr:cNvSpPr txBox="1"/>
      </xdr:nvSpPr>
      <xdr:spPr>
        <a:xfrm>
          <a:off x="1373823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1795</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AF56D526-ADB3-4F25-B913-F95A36BE9AFF}"/>
            </a:ext>
          </a:extLst>
        </xdr:cNvPr>
        <xdr:cNvSpPr txBox="1"/>
      </xdr:nvSpPr>
      <xdr:spPr>
        <a:xfrm>
          <a:off x="12957184"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20083</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7D3453CD-3047-4741-BBA3-6AAF6D805949}"/>
            </a:ext>
          </a:extLst>
        </xdr:cNvPr>
        <xdr:cNvSpPr txBox="1"/>
      </xdr:nvSpPr>
      <xdr:spPr>
        <a:xfrm>
          <a:off x="12171054" y="58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1795</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FADFCA54-BCC2-46BA-97B4-0D16E6D57E89}"/>
            </a:ext>
          </a:extLst>
        </xdr:cNvPr>
        <xdr:cNvSpPr txBox="1"/>
      </xdr:nvSpPr>
      <xdr:spPr>
        <a:xfrm>
          <a:off x="11354444"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26687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4E346B05-B803-4B4B-913F-DDF174CF3882}"/>
            </a:ext>
          </a:extLst>
        </xdr:cNvPr>
        <xdr:cNvSpPr txBox="1"/>
      </xdr:nvSpPr>
      <xdr:spPr>
        <a:xfrm>
          <a:off x="1373823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136415</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DD2195AA-118A-4016-97BD-DCED959232A3}"/>
            </a:ext>
          </a:extLst>
        </xdr:cNvPr>
        <xdr:cNvSpPr txBox="1"/>
      </xdr:nvSpPr>
      <xdr:spPr>
        <a:xfrm>
          <a:off x="12957184" y="664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134129</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96143EE0-4A6C-4363-ACC7-DA4B0F475A01}"/>
            </a:ext>
          </a:extLst>
        </xdr:cNvPr>
        <xdr:cNvSpPr txBox="1"/>
      </xdr:nvSpPr>
      <xdr:spPr>
        <a:xfrm>
          <a:off x="12171054" y="664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FD9B8DD5-2835-4814-86E4-753A214C572F}"/>
            </a:ext>
          </a:extLst>
        </xdr:cNvPr>
        <xdr:cNvSpPr txBox="1"/>
      </xdr:nvSpPr>
      <xdr:spPr>
        <a:xfrm>
          <a:off x="113544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9D32E47C-EFFB-4E1B-8CEE-0AD50660077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68CB318-F621-44CD-81D1-0B91390CD18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1E173840-EAB3-42EB-81CB-AC28EC41577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ADBD899B-E830-4C93-AEFE-45A75BBD8CE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17494121-2F28-4855-A607-D5FA5EFF458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C0B9C7F8-1661-4AB7-9D31-8A4B9F4E2EB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EE754372-43EF-4379-9998-6C07FA52318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3F39C1BC-2AC6-425A-AFE5-98BCE2E164B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9615101F-5E96-41E0-88BD-BB95651EC95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5C741E11-641E-4EAE-8673-800591C803C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4" name="直線コネクタ 553">
          <a:extLst>
            <a:ext uri="{FF2B5EF4-FFF2-40B4-BE49-F238E27FC236}">
              <a16:creationId xmlns:a16="http://schemas.microsoft.com/office/drawing/2014/main" id="{F1270F7F-D0FE-4F76-B8BA-4D4DC4284218}"/>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5" name="テキスト ボックス 554">
          <a:extLst>
            <a:ext uri="{FF2B5EF4-FFF2-40B4-BE49-F238E27FC236}">
              <a16:creationId xmlns:a16="http://schemas.microsoft.com/office/drawing/2014/main" id="{E2BFB8E7-4A76-47D5-AD9F-97AFD1CCA86F}"/>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6" name="直線コネクタ 555">
          <a:extLst>
            <a:ext uri="{FF2B5EF4-FFF2-40B4-BE49-F238E27FC236}">
              <a16:creationId xmlns:a16="http://schemas.microsoft.com/office/drawing/2014/main" id="{D2CB9874-BB67-4FBE-9953-6C79EBF1320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7" name="テキスト ボックス 556">
          <a:extLst>
            <a:ext uri="{FF2B5EF4-FFF2-40B4-BE49-F238E27FC236}">
              <a16:creationId xmlns:a16="http://schemas.microsoft.com/office/drawing/2014/main" id="{AE665EA8-D035-4988-925E-F3407B7C84EB}"/>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8" name="直線コネクタ 557">
          <a:extLst>
            <a:ext uri="{FF2B5EF4-FFF2-40B4-BE49-F238E27FC236}">
              <a16:creationId xmlns:a16="http://schemas.microsoft.com/office/drawing/2014/main" id="{D98D1268-8576-416A-B690-4DB4716F704B}"/>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9" name="テキスト ボックス 558">
          <a:extLst>
            <a:ext uri="{FF2B5EF4-FFF2-40B4-BE49-F238E27FC236}">
              <a16:creationId xmlns:a16="http://schemas.microsoft.com/office/drawing/2014/main" id="{D1B65D61-7EAC-4EA5-B38C-48CA3D19D924}"/>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0" name="直線コネクタ 559">
          <a:extLst>
            <a:ext uri="{FF2B5EF4-FFF2-40B4-BE49-F238E27FC236}">
              <a16:creationId xmlns:a16="http://schemas.microsoft.com/office/drawing/2014/main" id="{236E75C9-25FD-4693-97A1-68F7B88C1E0E}"/>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1" name="テキスト ボックス 560">
          <a:extLst>
            <a:ext uri="{FF2B5EF4-FFF2-40B4-BE49-F238E27FC236}">
              <a16:creationId xmlns:a16="http://schemas.microsoft.com/office/drawing/2014/main" id="{4778D5C6-B5F0-458C-80AB-1B2B0FA9C3EE}"/>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2" name="直線コネクタ 561">
          <a:extLst>
            <a:ext uri="{FF2B5EF4-FFF2-40B4-BE49-F238E27FC236}">
              <a16:creationId xmlns:a16="http://schemas.microsoft.com/office/drawing/2014/main" id="{CF0B8A60-7741-41E0-9B15-6CE28D482828}"/>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3" name="テキスト ボックス 562">
          <a:extLst>
            <a:ext uri="{FF2B5EF4-FFF2-40B4-BE49-F238E27FC236}">
              <a16:creationId xmlns:a16="http://schemas.microsoft.com/office/drawing/2014/main" id="{5D13EC73-42CC-47FC-99EE-7BF2FA1A9EA1}"/>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ED56CF72-A46B-4094-9871-09B183CF4E3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5" name="テキスト ボックス 564">
          <a:extLst>
            <a:ext uri="{FF2B5EF4-FFF2-40B4-BE49-F238E27FC236}">
              <a16:creationId xmlns:a16="http://schemas.microsoft.com/office/drawing/2014/main" id="{EEEA12BA-470D-4D7E-AB25-5D305E44CB59}"/>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認定こども園・幼稚園・保育所】&#10;一人当たり面積グラフ枠">
          <a:extLst>
            <a:ext uri="{FF2B5EF4-FFF2-40B4-BE49-F238E27FC236}">
              <a16:creationId xmlns:a16="http://schemas.microsoft.com/office/drawing/2014/main" id="{2922807B-600B-48B1-941B-73471D7FD60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125730</xdr:rowOff>
    </xdr:from>
    <xdr:to>
      <xdr:col>116</xdr:col>
      <xdr:colOff>62864</xdr:colOff>
      <xdr:row>41</xdr:row>
      <xdr:rowOff>152400</xdr:rowOff>
    </xdr:to>
    <xdr:cxnSp macro="">
      <xdr:nvCxnSpPr>
        <xdr:cNvPr id="567" name="直線コネクタ 566">
          <a:extLst>
            <a:ext uri="{FF2B5EF4-FFF2-40B4-BE49-F238E27FC236}">
              <a16:creationId xmlns:a16="http://schemas.microsoft.com/office/drawing/2014/main" id="{20436F37-BE33-4B47-A04D-5389B9EDA44C}"/>
            </a:ext>
          </a:extLst>
        </xdr:cNvPr>
        <xdr:cNvCxnSpPr/>
      </xdr:nvCxnSpPr>
      <xdr:spPr>
        <a:xfrm flipV="1">
          <a:off x="19947254" y="561594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156227</xdr:rowOff>
    </xdr:from>
    <xdr:ext cx="469744" cy="259045"/>
    <xdr:sp macro="" textlink="">
      <xdr:nvSpPr>
        <xdr:cNvPr id="568" name="【認定こども園・幼稚園・保育所】&#10;一人当たり面積最小値テキスト">
          <a:extLst>
            <a:ext uri="{FF2B5EF4-FFF2-40B4-BE49-F238E27FC236}">
              <a16:creationId xmlns:a16="http://schemas.microsoft.com/office/drawing/2014/main" id="{7D03CDEB-C738-431F-9EC0-2D484B029CFE}"/>
            </a:ext>
          </a:extLst>
        </xdr:cNvPr>
        <xdr:cNvSpPr txBox="1"/>
      </xdr:nvSpPr>
      <xdr:spPr>
        <a:xfrm>
          <a:off x="1998599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152400</xdr:rowOff>
    </xdr:from>
    <xdr:to>
      <xdr:col>116</xdr:col>
      <xdr:colOff>152400</xdr:colOff>
      <xdr:row>41</xdr:row>
      <xdr:rowOff>152400</xdr:rowOff>
    </xdr:to>
    <xdr:cxnSp macro="">
      <xdr:nvCxnSpPr>
        <xdr:cNvPr id="569" name="直線コネクタ 568">
          <a:extLst>
            <a:ext uri="{FF2B5EF4-FFF2-40B4-BE49-F238E27FC236}">
              <a16:creationId xmlns:a16="http://schemas.microsoft.com/office/drawing/2014/main" id="{1478D599-3646-47D1-8A0F-814A6C5CEE4A}"/>
            </a:ext>
          </a:extLst>
        </xdr:cNvPr>
        <xdr:cNvCxnSpPr/>
      </xdr:nvCxnSpPr>
      <xdr:spPr>
        <a:xfrm>
          <a:off x="19885660" y="71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72407</xdr:rowOff>
    </xdr:from>
    <xdr:ext cx="469744" cy="259045"/>
    <xdr:sp macro="" textlink="">
      <xdr:nvSpPr>
        <xdr:cNvPr id="570" name="【認定こども園・幼稚園・保育所】&#10;一人当たり面積最大値テキスト">
          <a:extLst>
            <a:ext uri="{FF2B5EF4-FFF2-40B4-BE49-F238E27FC236}">
              <a16:creationId xmlns:a16="http://schemas.microsoft.com/office/drawing/2014/main" id="{7E506812-A8EE-42F3-9F09-CB40452613AC}"/>
            </a:ext>
          </a:extLst>
        </xdr:cNvPr>
        <xdr:cNvSpPr txBox="1"/>
      </xdr:nvSpPr>
      <xdr:spPr>
        <a:xfrm>
          <a:off x="19985990" y="538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125730</xdr:rowOff>
    </xdr:from>
    <xdr:to>
      <xdr:col>116</xdr:col>
      <xdr:colOff>152400</xdr:colOff>
      <xdr:row>32</xdr:row>
      <xdr:rowOff>125730</xdr:rowOff>
    </xdr:to>
    <xdr:cxnSp macro="">
      <xdr:nvCxnSpPr>
        <xdr:cNvPr id="571" name="直線コネクタ 570">
          <a:extLst>
            <a:ext uri="{FF2B5EF4-FFF2-40B4-BE49-F238E27FC236}">
              <a16:creationId xmlns:a16="http://schemas.microsoft.com/office/drawing/2014/main" id="{FEDDE322-E399-4CE5-8D05-28D6D0D20ADE}"/>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82567</xdr:rowOff>
    </xdr:from>
    <xdr:ext cx="469744" cy="259045"/>
    <xdr:sp macro="" textlink="">
      <xdr:nvSpPr>
        <xdr:cNvPr id="572" name="【認定こども園・幼稚園・保育所】&#10;一人当たり面積平均値テキスト">
          <a:extLst>
            <a:ext uri="{FF2B5EF4-FFF2-40B4-BE49-F238E27FC236}">
              <a16:creationId xmlns:a16="http://schemas.microsoft.com/office/drawing/2014/main" id="{651508F5-59E4-461C-9709-016FD7F05733}"/>
            </a:ext>
          </a:extLst>
        </xdr:cNvPr>
        <xdr:cNvSpPr txBox="1"/>
      </xdr:nvSpPr>
      <xdr:spPr>
        <a:xfrm>
          <a:off x="19985990" y="6428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59690</xdr:rowOff>
    </xdr:from>
    <xdr:to>
      <xdr:col>116</xdr:col>
      <xdr:colOff>114300</xdr:colOff>
      <xdr:row>38</xdr:row>
      <xdr:rowOff>161290</xdr:rowOff>
    </xdr:to>
    <xdr:sp macro="" textlink="">
      <xdr:nvSpPr>
        <xdr:cNvPr id="573" name="フローチャート: 判断 572">
          <a:extLst>
            <a:ext uri="{FF2B5EF4-FFF2-40B4-BE49-F238E27FC236}">
              <a16:creationId xmlns:a16="http://schemas.microsoft.com/office/drawing/2014/main" id="{DBA400C6-D6C4-4DDE-A577-C3BAD2B57466}"/>
            </a:ext>
          </a:extLst>
        </xdr:cNvPr>
        <xdr:cNvSpPr/>
      </xdr:nvSpPr>
      <xdr:spPr>
        <a:xfrm>
          <a:off x="1990471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55880</xdr:rowOff>
    </xdr:from>
    <xdr:to>
      <xdr:col>112</xdr:col>
      <xdr:colOff>38100</xdr:colOff>
      <xdr:row>38</xdr:row>
      <xdr:rowOff>157480</xdr:rowOff>
    </xdr:to>
    <xdr:sp macro="" textlink="">
      <xdr:nvSpPr>
        <xdr:cNvPr id="574" name="フローチャート: 判断 573">
          <a:extLst>
            <a:ext uri="{FF2B5EF4-FFF2-40B4-BE49-F238E27FC236}">
              <a16:creationId xmlns:a16="http://schemas.microsoft.com/office/drawing/2014/main" id="{26B7E5FE-4661-4D2C-BB15-4E128B113CCD}"/>
            </a:ext>
          </a:extLst>
        </xdr:cNvPr>
        <xdr:cNvSpPr/>
      </xdr:nvSpPr>
      <xdr:spPr>
        <a:xfrm>
          <a:off x="19161760" y="65747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40640</xdr:rowOff>
    </xdr:from>
    <xdr:to>
      <xdr:col>107</xdr:col>
      <xdr:colOff>101600</xdr:colOff>
      <xdr:row>38</xdr:row>
      <xdr:rowOff>142240</xdr:rowOff>
    </xdr:to>
    <xdr:sp macro="" textlink="">
      <xdr:nvSpPr>
        <xdr:cNvPr id="575" name="フローチャート: 判断 574">
          <a:extLst>
            <a:ext uri="{FF2B5EF4-FFF2-40B4-BE49-F238E27FC236}">
              <a16:creationId xmlns:a16="http://schemas.microsoft.com/office/drawing/2014/main" id="{D8CA9A9D-DB67-40BC-9E8D-131AF76486F7}"/>
            </a:ext>
          </a:extLst>
        </xdr:cNvPr>
        <xdr:cNvSpPr/>
      </xdr:nvSpPr>
      <xdr:spPr>
        <a:xfrm>
          <a:off x="18345150" y="65557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576" name="フローチャート: 判断 575">
          <a:extLst>
            <a:ext uri="{FF2B5EF4-FFF2-40B4-BE49-F238E27FC236}">
              <a16:creationId xmlns:a16="http://schemas.microsoft.com/office/drawing/2014/main" id="{FA690EFC-2D8E-44C9-A7A1-46DDFF16AFA6}"/>
            </a:ext>
          </a:extLst>
        </xdr:cNvPr>
        <xdr:cNvSpPr/>
      </xdr:nvSpPr>
      <xdr:spPr>
        <a:xfrm>
          <a:off x="17547590" y="66509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128270</xdr:rowOff>
    </xdr:from>
    <xdr:to>
      <xdr:col>98</xdr:col>
      <xdr:colOff>38100</xdr:colOff>
      <xdr:row>39</xdr:row>
      <xdr:rowOff>58420</xdr:rowOff>
    </xdr:to>
    <xdr:sp macro="" textlink="">
      <xdr:nvSpPr>
        <xdr:cNvPr id="577" name="フローチャート: 判断 576">
          <a:extLst>
            <a:ext uri="{FF2B5EF4-FFF2-40B4-BE49-F238E27FC236}">
              <a16:creationId xmlns:a16="http://schemas.microsoft.com/office/drawing/2014/main" id="{FCE86A90-A061-46EA-9794-F6EEC135118C}"/>
            </a:ext>
          </a:extLst>
        </xdr:cNvPr>
        <xdr:cNvSpPr/>
      </xdr:nvSpPr>
      <xdr:spPr>
        <a:xfrm>
          <a:off x="167614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D78922C5-EB06-40BE-BDAA-EF187F09DDE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C3F90FB8-D841-47E4-B86D-C18626C87B0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ED9B505-5A59-4750-BBBE-F4C4599A94FB}"/>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52D8926-1F54-4812-9B4E-60B3826C06F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F5550EF-A8AF-4093-9094-72925FBE640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109220</xdr:rowOff>
    </xdr:from>
    <xdr:to>
      <xdr:col>116</xdr:col>
      <xdr:colOff>114300</xdr:colOff>
      <xdr:row>41</xdr:row>
      <xdr:rowOff>39370</xdr:rowOff>
    </xdr:to>
    <xdr:sp macro="" textlink="">
      <xdr:nvSpPr>
        <xdr:cNvPr id="583" name="楕円 582">
          <a:extLst>
            <a:ext uri="{FF2B5EF4-FFF2-40B4-BE49-F238E27FC236}">
              <a16:creationId xmlns:a16="http://schemas.microsoft.com/office/drawing/2014/main" id="{395204A5-7779-4B97-9FF7-8372CCB09E88}"/>
            </a:ext>
          </a:extLst>
        </xdr:cNvPr>
        <xdr:cNvSpPr/>
      </xdr:nvSpPr>
      <xdr:spPr>
        <a:xfrm>
          <a:off x="19904710" y="6965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87647</xdr:rowOff>
    </xdr:from>
    <xdr:ext cx="469744" cy="259045"/>
    <xdr:sp macro="" textlink="">
      <xdr:nvSpPr>
        <xdr:cNvPr id="584" name="【認定こども園・幼稚園・保育所】&#10;一人当たり面積該当値テキスト">
          <a:extLst>
            <a:ext uri="{FF2B5EF4-FFF2-40B4-BE49-F238E27FC236}">
              <a16:creationId xmlns:a16="http://schemas.microsoft.com/office/drawing/2014/main" id="{001B4A8C-D221-41C0-9C48-241961F8756E}"/>
            </a:ext>
          </a:extLst>
        </xdr:cNvPr>
        <xdr:cNvSpPr txBox="1"/>
      </xdr:nvSpPr>
      <xdr:spPr>
        <a:xfrm>
          <a:off x="19985990"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585" name="楕円 584">
          <a:extLst>
            <a:ext uri="{FF2B5EF4-FFF2-40B4-BE49-F238E27FC236}">
              <a16:creationId xmlns:a16="http://schemas.microsoft.com/office/drawing/2014/main" id="{EA8919B7-A0E7-4034-9BCF-36C092B46EA9}"/>
            </a:ext>
          </a:extLst>
        </xdr:cNvPr>
        <xdr:cNvSpPr/>
      </xdr:nvSpPr>
      <xdr:spPr>
        <a:xfrm>
          <a:off x="19161760" y="697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160020</xdr:rowOff>
    </xdr:from>
    <xdr:to>
      <xdr:col>116</xdr:col>
      <xdr:colOff>63500</xdr:colOff>
      <xdr:row>40</xdr:row>
      <xdr:rowOff>167640</xdr:rowOff>
    </xdr:to>
    <xdr:cxnSp macro="">
      <xdr:nvCxnSpPr>
        <xdr:cNvPr id="586" name="直線コネクタ 585">
          <a:extLst>
            <a:ext uri="{FF2B5EF4-FFF2-40B4-BE49-F238E27FC236}">
              <a16:creationId xmlns:a16="http://schemas.microsoft.com/office/drawing/2014/main" id="{581F09D7-DA7E-4E07-B8CF-8A14414DF281}"/>
            </a:ext>
          </a:extLst>
        </xdr:cNvPr>
        <xdr:cNvCxnSpPr/>
      </xdr:nvCxnSpPr>
      <xdr:spPr>
        <a:xfrm flipV="1">
          <a:off x="19204940" y="701992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120650</xdr:rowOff>
    </xdr:from>
    <xdr:to>
      <xdr:col>107</xdr:col>
      <xdr:colOff>101600</xdr:colOff>
      <xdr:row>41</xdr:row>
      <xdr:rowOff>50800</xdr:rowOff>
    </xdr:to>
    <xdr:sp macro="" textlink="">
      <xdr:nvSpPr>
        <xdr:cNvPr id="587" name="楕円 586">
          <a:extLst>
            <a:ext uri="{FF2B5EF4-FFF2-40B4-BE49-F238E27FC236}">
              <a16:creationId xmlns:a16="http://schemas.microsoft.com/office/drawing/2014/main" id="{1751B189-1D40-4207-A53D-D5049D93055B}"/>
            </a:ext>
          </a:extLst>
        </xdr:cNvPr>
        <xdr:cNvSpPr/>
      </xdr:nvSpPr>
      <xdr:spPr>
        <a:xfrm>
          <a:off x="18345150" y="6980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41</xdr:row>
      <xdr:rowOff>0</xdr:rowOff>
    </xdr:to>
    <xdr:cxnSp macro="">
      <xdr:nvCxnSpPr>
        <xdr:cNvPr id="588" name="直線コネクタ 587">
          <a:extLst>
            <a:ext uri="{FF2B5EF4-FFF2-40B4-BE49-F238E27FC236}">
              <a16:creationId xmlns:a16="http://schemas.microsoft.com/office/drawing/2014/main" id="{032461E7-AA5B-4EA6-AB3D-0A704854AE07}"/>
            </a:ext>
          </a:extLst>
        </xdr:cNvPr>
        <xdr:cNvCxnSpPr/>
      </xdr:nvCxnSpPr>
      <xdr:spPr>
        <a:xfrm flipV="1">
          <a:off x="18399760" y="70294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124460</xdr:rowOff>
    </xdr:from>
    <xdr:to>
      <xdr:col>102</xdr:col>
      <xdr:colOff>165100</xdr:colOff>
      <xdr:row>41</xdr:row>
      <xdr:rowOff>54610</xdr:rowOff>
    </xdr:to>
    <xdr:sp macro="" textlink="">
      <xdr:nvSpPr>
        <xdr:cNvPr id="589" name="楕円 588">
          <a:extLst>
            <a:ext uri="{FF2B5EF4-FFF2-40B4-BE49-F238E27FC236}">
              <a16:creationId xmlns:a16="http://schemas.microsoft.com/office/drawing/2014/main" id="{ED685EC5-BB0A-4E77-BA9D-ACC5421B01BE}"/>
            </a:ext>
          </a:extLst>
        </xdr:cNvPr>
        <xdr:cNvSpPr/>
      </xdr:nvSpPr>
      <xdr:spPr>
        <a:xfrm>
          <a:off x="17547590" y="6984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0</xdr:rowOff>
    </xdr:from>
    <xdr:to>
      <xdr:col>107</xdr:col>
      <xdr:colOff>50800</xdr:colOff>
      <xdr:row>41</xdr:row>
      <xdr:rowOff>3810</xdr:rowOff>
    </xdr:to>
    <xdr:cxnSp macro="">
      <xdr:nvCxnSpPr>
        <xdr:cNvPr id="590" name="直線コネクタ 589">
          <a:extLst>
            <a:ext uri="{FF2B5EF4-FFF2-40B4-BE49-F238E27FC236}">
              <a16:creationId xmlns:a16="http://schemas.microsoft.com/office/drawing/2014/main" id="{51957BE1-BD3F-4B32-9D4A-28255BF7E8A6}"/>
            </a:ext>
          </a:extLst>
        </xdr:cNvPr>
        <xdr:cNvCxnSpPr/>
      </xdr:nvCxnSpPr>
      <xdr:spPr>
        <a:xfrm flipV="1">
          <a:off x="17602200" y="702945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109220</xdr:rowOff>
    </xdr:from>
    <xdr:to>
      <xdr:col>98</xdr:col>
      <xdr:colOff>38100</xdr:colOff>
      <xdr:row>41</xdr:row>
      <xdr:rowOff>39370</xdr:rowOff>
    </xdr:to>
    <xdr:sp macro="" textlink="">
      <xdr:nvSpPr>
        <xdr:cNvPr id="591" name="楕円 590">
          <a:extLst>
            <a:ext uri="{FF2B5EF4-FFF2-40B4-BE49-F238E27FC236}">
              <a16:creationId xmlns:a16="http://schemas.microsoft.com/office/drawing/2014/main" id="{71084F4E-A6C8-4774-933A-0C8D860769C4}"/>
            </a:ext>
          </a:extLst>
        </xdr:cNvPr>
        <xdr:cNvSpPr/>
      </xdr:nvSpPr>
      <xdr:spPr>
        <a:xfrm>
          <a:off x="16761460" y="6965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160020</xdr:rowOff>
    </xdr:from>
    <xdr:to>
      <xdr:col>102</xdr:col>
      <xdr:colOff>114300</xdr:colOff>
      <xdr:row>41</xdr:row>
      <xdr:rowOff>3810</xdr:rowOff>
    </xdr:to>
    <xdr:cxnSp macro="">
      <xdr:nvCxnSpPr>
        <xdr:cNvPr id="592" name="直線コネクタ 591">
          <a:extLst>
            <a:ext uri="{FF2B5EF4-FFF2-40B4-BE49-F238E27FC236}">
              <a16:creationId xmlns:a16="http://schemas.microsoft.com/office/drawing/2014/main" id="{1A072527-D332-4B72-B8CB-26F785983317}"/>
            </a:ext>
          </a:extLst>
        </xdr:cNvPr>
        <xdr:cNvCxnSpPr/>
      </xdr:nvCxnSpPr>
      <xdr:spPr>
        <a:xfrm>
          <a:off x="16804640" y="701992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2557</xdr:rowOff>
    </xdr:from>
    <xdr:ext cx="469744" cy="259045"/>
    <xdr:sp macro="" textlink="">
      <xdr:nvSpPr>
        <xdr:cNvPr id="593" name="n_1aveValue【認定こども園・幼稚園・保育所】&#10;一人当たり面積">
          <a:extLst>
            <a:ext uri="{FF2B5EF4-FFF2-40B4-BE49-F238E27FC236}">
              <a16:creationId xmlns:a16="http://schemas.microsoft.com/office/drawing/2014/main" id="{3D6D531E-302C-4B75-A5DB-AE1E91E1FF74}"/>
            </a:ext>
          </a:extLst>
        </xdr:cNvPr>
        <xdr:cNvSpPr txBox="1"/>
      </xdr:nvSpPr>
      <xdr:spPr>
        <a:xfrm>
          <a:off x="1898213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158767</xdr:rowOff>
    </xdr:from>
    <xdr:ext cx="469744" cy="259045"/>
    <xdr:sp macro="" textlink="">
      <xdr:nvSpPr>
        <xdr:cNvPr id="594" name="n_2aveValue【認定こども園・幼稚園・保育所】&#10;一人当たり面積">
          <a:extLst>
            <a:ext uri="{FF2B5EF4-FFF2-40B4-BE49-F238E27FC236}">
              <a16:creationId xmlns:a16="http://schemas.microsoft.com/office/drawing/2014/main" id="{D7C799DD-8266-46A6-9F51-6D738C59D1EA}"/>
            </a:ext>
          </a:extLst>
        </xdr:cNvPr>
        <xdr:cNvSpPr txBox="1"/>
      </xdr:nvSpPr>
      <xdr:spPr>
        <a:xfrm>
          <a:off x="18182032" y="633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78757</xdr:rowOff>
    </xdr:from>
    <xdr:ext cx="469744" cy="259045"/>
    <xdr:sp macro="" textlink="">
      <xdr:nvSpPr>
        <xdr:cNvPr id="595" name="n_3aveValue【認定こども園・幼稚園・保育所】&#10;一人当たり面積">
          <a:extLst>
            <a:ext uri="{FF2B5EF4-FFF2-40B4-BE49-F238E27FC236}">
              <a16:creationId xmlns:a16="http://schemas.microsoft.com/office/drawing/2014/main" id="{193428E2-D7D2-40D0-9462-3084A232F41E}"/>
            </a:ext>
          </a:extLst>
        </xdr:cNvPr>
        <xdr:cNvSpPr txBox="1"/>
      </xdr:nvSpPr>
      <xdr:spPr>
        <a:xfrm>
          <a:off x="17384472"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74947</xdr:rowOff>
    </xdr:from>
    <xdr:ext cx="469744" cy="259045"/>
    <xdr:sp macro="" textlink="">
      <xdr:nvSpPr>
        <xdr:cNvPr id="596" name="n_4aveValue【認定こども園・幼稚園・保育所】&#10;一人当たり面積">
          <a:extLst>
            <a:ext uri="{FF2B5EF4-FFF2-40B4-BE49-F238E27FC236}">
              <a16:creationId xmlns:a16="http://schemas.microsoft.com/office/drawing/2014/main" id="{BD5E287A-D7C8-4B06-A722-DA39404983D1}"/>
            </a:ext>
          </a:extLst>
        </xdr:cNvPr>
        <xdr:cNvSpPr txBox="1"/>
      </xdr:nvSpPr>
      <xdr:spPr>
        <a:xfrm>
          <a:off x="1658881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597" name="n_1mainValue【認定こども園・幼稚園・保育所】&#10;一人当たり面積">
          <a:extLst>
            <a:ext uri="{FF2B5EF4-FFF2-40B4-BE49-F238E27FC236}">
              <a16:creationId xmlns:a16="http://schemas.microsoft.com/office/drawing/2014/main" id="{A5C251C5-9516-4EDA-9455-ECC7131B8F19}"/>
            </a:ext>
          </a:extLst>
        </xdr:cNvPr>
        <xdr:cNvSpPr txBox="1"/>
      </xdr:nvSpPr>
      <xdr:spPr>
        <a:xfrm>
          <a:off x="1898213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41927</xdr:rowOff>
    </xdr:from>
    <xdr:ext cx="469744" cy="259045"/>
    <xdr:sp macro="" textlink="">
      <xdr:nvSpPr>
        <xdr:cNvPr id="598" name="n_2mainValue【認定こども園・幼稚園・保育所】&#10;一人当たり面積">
          <a:extLst>
            <a:ext uri="{FF2B5EF4-FFF2-40B4-BE49-F238E27FC236}">
              <a16:creationId xmlns:a16="http://schemas.microsoft.com/office/drawing/2014/main" id="{632475FF-9073-4B03-93B6-7A165C0A443F}"/>
            </a:ext>
          </a:extLst>
        </xdr:cNvPr>
        <xdr:cNvSpPr txBox="1"/>
      </xdr:nvSpPr>
      <xdr:spPr>
        <a:xfrm>
          <a:off x="18182032" y="707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45737</xdr:rowOff>
    </xdr:from>
    <xdr:ext cx="469744" cy="259045"/>
    <xdr:sp macro="" textlink="">
      <xdr:nvSpPr>
        <xdr:cNvPr id="599" name="n_3mainValue【認定こども園・幼稚園・保育所】&#10;一人当たり面積">
          <a:extLst>
            <a:ext uri="{FF2B5EF4-FFF2-40B4-BE49-F238E27FC236}">
              <a16:creationId xmlns:a16="http://schemas.microsoft.com/office/drawing/2014/main" id="{48FDA2F5-57CC-4F69-8B82-77EB479C1A87}"/>
            </a:ext>
          </a:extLst>
        </xdr:cNvPr>
        <xdr:cNvSpPr txBox="1"/>
      </xdr:nvSpPr>
      <xdr:spPr>
        <a:xfrm>
          <a:off x="17384472"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30497</xdr:rowOff>
    </xdr:from>
    <xdr:ext cx="469744" cy="259045"/>
    <xdr:sp macro="" textlink="">
      <xdr:nvSpPr>
        <xdr:cNvPr id="600" name="n_4mainValue【認定こども園・幼稚園・保育所】&#10;一人当たり面積">
          <a:extLst>
            <a:ext uri="{FF2B5EF4-FFF2-40B4-BE49-F238E27FC236}">
              <a16:creationId xmlns:a16="http://schemas.microsoft.com/office/drawing/2014/main" id="{89D80D74-4A11-4B8D-94E9-D87A5EE7F6C2}"/>
            </a:ext>
          </a:extLst>
        </xdr:cNvPr>
        <xdr:cNvSpPr txBox="1"/>
      </xdr:nvSpPr>
      <xdr:spPr>
        <a:xfrm>
          <a:off x="16588817"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D8360FC-4EA8-4075-82E0-AB4AC5142E3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7F07263-DA65-452D-9A99-2CE517D6E5B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A36B4B3F-6C88-4B90-BB84-3B9823BEDEA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DA97E96E-BC5A-4848-B7EF-BA4E3E58966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39542F7E-7530-44B4-AB5B-C47D146E5E3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C735FA6-12E5-4656-987B-88C78641F15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506295C9-87C1-47BC-9234-F440ECD12CE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35D5B79-0995-43B9-8928-18FF8D96039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792B6115-4DEE-49BD-AC3D-7E0AA86AD4C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F77FC140-B5F3-4E6C-A20B-AF548712700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DF73D2D1-1988-47F7-9454-6694B6FCDA3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7A4A0FD7-973D-4D6D-A762-067289722BA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7546D2CD-3758-497B-94DA-6A620AB173C2}"/>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4EE95D21-8450-41FE-9261-7E3EA3403A2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498F068D-E5DA-4B87-BA68-89C09612D94B}"/>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A379D569-EF64-431F-819C-C47B494994C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32042256-FD6A-4AC8-9822-D0564004D62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12ED2802-F179-4301-BEEB-4A79A03C734B}"/>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DAD0B3A2-6AAE-4FBD-9892-48C9F20EEE24}"/>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1FD0AAD7-8BEB-4750-A94E-931A5D04EC1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2B5D76FB-854B-486D-901C-52D45FB91C70}"/>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418B26E6-C716-4D28-8795-31B418A1E01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0CCCFA7F-CE9D-43B1-93B9-A28BB908BCCF}"/>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8A70E5C4-8360-48BC-AA3E-A0F656F6B9F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24765</xdr:rowOff>
    </xdr:from>
    <xdr:to>
      <xdr:col>85</xdr:col>
      <xdr:colOff>126364</xdr:colOff>
      <xdr:row>63</xdr:row>
      <xdr:rowOff>41910</xdr:rowOff>
    </xdr:to>
    <xdr:cxnSp macro="">
      <xdr:nvCxnSpPr>
        <xdr:cNvPr id="625" name="直線コネクタ 624">
          <a:extLst>
            <a:ext uri="{FF2B5EF4-FFF2-40B4-BE49-F238E27FC236}">
              <a16:creationId xmlns:a16="http://schemas.microsoft.com/office/drawing/2014/main" id="{785AB753-00C4-4072-93A9-04E74E2F8A30}"/>
            </a:ext>
          </a:extLst>
        </xdr:cNvPr>
        <xdr:cNvCxnSpPr/>
      </xdr:nvCxnSpPr>
      <xdr:spPr>
        <a:xfrm flipV="1">
          <a:off x="14703424" y="962215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45737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D2E64D67-FB4B-4B3D-9048-B9172BBFB599}"/>
            </a:ext>
          </a:extLst>
        </xdr:cNvPr>
        <xdr:cNvSpPr txBox="1"/>
      </xdr:nvSpPr>
      <xdr:spPr>
        <a:xfrm>
          <a:off x="1474216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41910</xdr:rowOff>
    </xdr:from>
    <xdr:to>
      <xdr:col>86</xdr:col>
      <xdr:colOff>25400</xdr:colOff>
      <xdr:row>63</xdr:row>
      <xdr:rowOff>41910</xdr:rowOff>
    </xdr:to>
    <xdr:cxnSp macro="">
      <xdr:nvCxnSpPr>
        <xdr:cNvPr id="627" name="直線コネクタ 626">
          <a:extLst>
            <a:ext uri="{FF2B5EF4-FFF2-40B4-BE49-F238E27FC236}">
              <a16:creationId xmlns:a16="http://schemas.microsoft.com/office/drawing/2014/main" id="{014CA82D-480F-42A4-889C-646809D99C87}"/>
            </a:ext>
          </a:extLst>
        </xdr:cNvPr>
        <xdr:cNvCxnSpPr/>
      </xdr:nvCxnSpPr>
      <xdr:spPr>
        <a:xfrm>
          <a:off x="14611350" y="10845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142892</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CB648E83-9212-4AEE-BCA4-80BC2E7315C7}"/>
            </a:ext>
          </a:extLst>
        </xdr:cNvPr>
        <xdr:cNvSpPr txBox="1"/>
      </xdr:nvSpPr>
      <xdr:spPr>
        <a:xfrm>
          <a:off x="1474216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24765</xdr:rowOff>
    </xdr:from>
    <xdr:to>
      <xdr:col>86</xdr:col>
      <xdr:colOff>25400</xdr:colOff>
      <xdr:row>56</xdr:row>
      <xdr:rowOff>24765</xdr:rowOff>
    </xdr:to>
    <xdr:cxnSp macro="">
      <xdr:nvCxnSpPr>
        <xdr:cNvPr id="629" name="直線コネクタ 628">
          <a:extLst>
            <a:ext uri="{FF2B5EF4-FFF2-40B4-BE49-F238E27FC236}">
              <a16:creationId xmlns:a16="http://schemas.microsoft.com/office/drawing/2014/main" id="{85B54BDB-302C-49BB-8FF6-DC538DD0B524}"/>
            </a:ext>
          </a:extLst>
        </xdr:cNvPr>
        <xdr:cNvCxnSpPr/>
      </xdr:nvCxnSpPr>
      <xdr:spPr>
        <a:xfrm>
          <a:off x="14611350" y="9622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144797</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0CB08955-FD94-4CD4-9C9E-CEE313B17709}"/>
            </a:ext>
          </a:extLst>
        </xdr:cNvPr>
        <xdr:cNvSpPr txBox="1"/>
      </xdr:nvSpPr>
      <xdr:spPr>
        <a:xfrm>
          <a:off x="14742160" y="1025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631" name="フローチャート: 判断 630">
          <a:extLst>
            <a:ext uri="{FF2B5EF4-FFF2-40B4-BE49-F238E27FC236}">
              <a16:creationId xmlns:a16="http://schemas.microsoft.com/office/drawing/2014/main" id="{578F69B1-197F-466C-AED0-66C6EA6E714C}"/>
            </a:ext>
          </a:extLst>
        </xdr:cNvPr>
        <xdr:cNvSpPr/>
      </xdr:nvSpPr>
      <xdr:spPr>
        <a:xfrm>
          <a:off x="146494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147320</xdr:rowOff>
    </xdr:from>
    <xdr:to>
      <xdr:col>81</xdr:col>
      <xdr:colOff>101600</xdr:colOff>
      <xdr:row>60</xdr:row>
      <xdr:rowOff>77470</xdr:rowOff>
    </xdr:to>
    <xdr:sp macro="" textlink="">
      <xdr:nvSpPr>
        <xdr:cNvPr id="632" name="フローチャート: 判断 631">
          <a:extLst>
            <a:ext uri="{FF2B5EF4-FFF2-40B4-BE49-F238E27FC236}">
              <a16:creationId xmlns:a16="http://schemas.microsoft.com/office/drawing/2014/main" id="{E8813304-F333-464D-9853-6E157F4BCDDB}"/>
            </a:ext>
          </a:extLst>
        </xdr:cNvPr>
        <xdr:cNvSpPr/>
      </xdr:nvSpPr>
      <xdr:spPr>
        <a:xfrm>
          <a:off x="13887450" y="1026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126365</xdr:rowOff>
    </xdr:from>
    <xdr:to>
      <xdr:col>76</xdr:col>
      <xdr:colOff>165100</xdr:colOff>
      <xdr:row>60</xdr:row>
      <xdr:rowOff>56515</xdr:rowOff>
    </xdr:to>
    <xdr:sp macro="" textlink="">
      <xdr:nvSpPr>
        <xdr:cNvPr id="633" name="フローチャート: 判断 632">
          <a:extLst>
            <a:ext uri="{FF2B5EF4-FFF2-40B4-BE49-F238E27FC236}">
              <a16:creationId xmlns:a16="http://schemas.microsoft.com/office/drawing/2014/main" id="{F6327A53-F13E-4AA5-A682-045BB119B407}"/>
            </a:ext>
          </a:extLst>
        </xdr:cNvPr>
        <xdr:cNvSpPr/>
      </xdr:nvSpPr>
      <xdr:spPr>
        <a:xfrm>
          <a:off x="13089890" y="1024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634" name="フローチャート: 判断 633">
          <a:extLst>
            <a:ext uri="{FF2B5EF4-FFF2-40B4-BE49-F238E27FC236}">
              <a16:creationId xmlns:a16="http://schemas.microsoft.com/office/drawing/2014/main" id="{4A7319A3-0AB8-43AC-A001-527C01E76EEF}"/>
            </a:ext>
          </a:extLst>
        </xdr:cNvPr>
        <xdr:cNvSpPr/>
      </xdr:nvSpPr>
      <xdr:spPr>
        <a:xfrm>
          <a:off x="123037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92075</xdr:rowOff>
    </xdr:from>
    <xdr:to>
      <xdr:col>67</xdr:col>
      <xdr:colOff>101600</xdr:colOff>
      <xdr:row>60</xdr:row>
      <xdr:rowOff>22225</xdr:rowOff>
    </xdr:to>
    <xdr:sp macro="" textlink="">
      <xdr:nvSpPr>
        <xdr:cNvPr id="635" name="フローチャート: 判断 634">
          <a:extLst>
            <a:ext uri="{FF2B5EF4-FFF2-40B4-BE49-F238E27FC236}">
              <a16:creationId xmlns:a16="http://schemas.microsoft.com/office/drawing/2014/main" id="{5B017BB1-BA1D-4A41-987C-2C5DDDCA74A0}"/>
            </a:ext>
          </a:extLst>
        </xdr:cNvPr>
        <xdr:cNvSpPr/>
      </xdr:nvSpPr>
      <xdr:spPr>
        <a:xfrm>
          <a:off x="11487150" y="1021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4FD39CC-6731-4857-8FEA-B38F4E46513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35F5681A-AD77-44E9-9841-E199F427F96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AFB429FA-0065-41BD-9820-F5513C5B03A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9B81977-47AA-4362-8E80-B0302B25A83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0C12BFA-18B5-40FB-8B5C-49FAE857310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1" name="楕円 640">
          <a:extLst>
            <a:ext uri="{FF2B5EF4-FFF2-40B4-BE49-F238E27FC236}">
              <a16:creationId xmlns:a16="http://schemas.microsoft.com/office/drawing/2014/main" id="{470FE4A5-8C60-4E78-BAB3-707925274B1F}"/>
            </a:ext>
          </a:extLst>
        </xdr:cNvPr>
        <xdr:cNvSpPr/>
      </xdr:nvSpPr>
      <xdr:spPr>
        <a:xfrm>
          <a:off x="14649450" y="10247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151147</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9BDAC51D-F11B-42A0-AF91-FDEA6F6425A0}"/>
            </a:ext>
          </a:extLst>
        </xdr:cNvPr>
        <xdr:cNvSpPr txBox="1"/>
      </xdr:nvSpPr>
      <xdr:spPr>
        <a:xfrm>
          <a:off x="14742160"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92075</xdr:rowOff>
    </xdr:from>
    <xdr:to>
      <xdr:col>81</xdr:col>
      <xdr:colOff>101600</xdr:colOff>
      <xdr:row>60</xdr:row>
      <xdr:rowOff>22225</xdr:rowOff>
    </xdr:to>
    <xdr:sp macro="" textlink="">
      <xdr:nvSpPr>
        <xdr:cNvPr id="643" name="楕円 642">
          <a:extLst>
            <a:ext uri="{FF2B5EF4-FFF2-40B4-BE49-F238E27FC236}">
              <a16:creationId xmlns:a16="http://schemas.microsoft.com/office/drawing/2014/main" id="{24489D67-5EE4-4051-A998-FCC8DB4847F0}"/>
            </a:ext>
          </a:extLst>
        </xdr:cNvPr>
        <xdr:cNvSpPr/>
      </xdr:nvSpPr>
      <xdr:spPr>
        <a:xfrm>
          <a:off x="13887450" y="10211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142875</xdr:rowOff>
    </xdr:from>
    <xdr:to>
      <xdr:col>85</xdr:col>
      <xdr:colOff>127000</xdr:colOff>
      <xdr:row>60</xdr:row>
      <xdr:rowOff>7620</xdr:rowOff>
    </xdr:to>
    <xdr:cxnSp macro="">
      <xdr:nvCxnSpPr>
        <xdr:cNvPr id="644" name="直線コネクタ 643">
          <a:extLst>
            <a:ext uri="{FF2B5EF4-FFF2-40B4-BE49-F238E27FC236}">
              <a16:creationId xmlns:a16="http://schemas.microsoft.com/office/drawing/2014/main" id="{E3C08B16-05BD-475F-B7BB-7AA9CAEA8954}"/>
            </a:ext>
          </a:extLst>
        </xdr:cNvPr>
        <xdr:cNvCxnSpPr/>
      </xdr:nvCxnSpPr>
      <xdr:spPr>
        <a:xfrm>
          <a:off x="13942060" y="1025652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113030</xdr:rowOff>
    </xdr:from>
    <xdr:to>
      <xdr:col>76</xdr:col>
      <xdr:colOff>165100</xdr:colOff>
      <xdr:row>60</xdr:row>
      <xdr:rowOff>43180</xdr:rowOff>
    </xdr:to>
    <xdr:sp macro="" textlink="">
      <xdr:nvSpPr>
        <xdr:cNvPr id="645" name="楕円 644">
          <a:extLst>
            <a:ext uri="{FF2B5EF4-FFF2-40B4-BE49-F238E27FC236}">
              <a16:creationId xmlns:a16="http://schemas.microsoft.com/office/drawing/2014/main" id="{E091A246-7D0F-4432-8153-3440E1DF94BC}"/>
            </a:ext>
          </a:extLst>
        </xdr:cNvPr>
        <xdr:cNvSpPr/>
      </xdr:nvSpPr>
      <xdr:spPr>
        <a:xfrm>
          <a:off x="13089890" y="102285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142875</xdr:rowOff>
    </xdr:from>
    <xdr:to>
      <xdr:col>81</xdr:col>
      <xdr:colOff>50800</xdr:colOff>
      <xdr:row>59</xdr:row>
      <xdr:rowOff>163830</xdr:rowOff>
    </xdr:to>
    <xdr:cxnSp macro="">
      <xdr:nvCxnSpPr>
        <xdr:cNvPr id="646" name="直線コネクタ 645">
          <a:extLst>
            <a:ext uri="{FF2B5EF4-FFF2-40B4-BE49-F238E27FC236}">
              <a16:creationId xmlns:a16="http://schemas.microsoft.com/office/drawing/2014/main" id="{75E11679-CCAB-4189-A3C0-F8A536FC3498}"/>
            </a:ext>
          </a:extLst>
        </xdr:cNvPr>
        <xdr:cNvCxnSpPr/>
      </xdr:nvCxnSpPr>
      <xdr:spPr>
        <a:xfrm flipV="1">
          <a:off x="13144500" y="1025652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74930</xdr:rowOff>
    </xdr:from>
    <xdr:to>
      <xdr:col>72</xdr:col>
      <xdr:colOff>38100</xdr:colOff>
      <xdr:row>60</xdr:row>
      <xdr:rowOff>5080</xdr:rowOff>
    </xdr:to>
    <xdr:sp macro="" textlink="">
      <xdr:nvSpPr>
        <xdr:cNvPr id="647" name="楕円 646">
          <a:extLst>
            <a:ext uri="{FF2B5EF4-FFF2-40B4-BE49-F238E27FC236}">
              <a16:creationId xmlns:a16="http://schemas.microsoft.com/office/drawing/2014/main" id="{8F43B3B5-BC78-4076-A54A-025A8468FE72}"/>
            </a:ext>
          </a:extLst>
        </xdr:cNvPr>
        <xdr:cNvSpPr/>
      </xdr:nvSpPr>
      <xdr:spPr>
        <a:xfrm>
          <a:off x="12303760" y="10190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125730</xdr:rowOff>
    </xdr:from>
    <xdr:to>
      <xdr:col>76</xdr:col>
      <xdr:colOff>114300</xdr:colOff>
      <xdr:row>59</xdr:row>
      <xdr:rowOff>163830</xdr:rowOff>
    </xdr:to>
    <xdr:cxnSp macro="">
      <xdr:nvCxnSpPr>
        <xdr:cNvPr id="648" name="直線コネクタ 647">
          <a:extLst>
            <a:ext uri="{FF2B5EF4-FFF2-40B4-BE49-F238E27FC236}">
              <a16:creationId xmlns:a16="http://schemas.microsoft.com/office/drawing/2014/main" id="{F0EE5769-3608-48F1-A7ED-A8C49464FD71}"/>
            </a:ext>
          </a:extLst>
        </xdr:cNvPr>
        <xdr:cNvCxnSpPr/>
      </xdr:nvCxnSpPr>
      <xdr:spPr>
        <a:xfrm>
          <a:off x="12346940" y="102450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33020</xdr:rowOff>
    </xdr:from>
    <xdr:to>
      <xdr:col>67</xdr:col>
      <xdr:colOff>101600</xdr:colOff>
      <xdr:row>59</xdr:row>
      <xdr:rowOff>134620</xdr:rowOff>
    </xdr:to>
    <xdr:sp macro="" textlink="">
      <xdr:nvSpPr>
        <xdr:cNvPr id="649" name="楕円 648">
          <a:extLst>
            <a:ext uri="{FF2B5EF4-FFF2-40B4-BE49-F238E27FC236}">
              <a16:creationId xmlns:a16="http://schemas.microsoft.com/office/drawing/2014/main" id="{983F5CDD-ACA9-43F5-BE92-BD5451C78F5B}"/>
            </a:ext>
          </a:extLst>
        </xdr:cNvPr>
        <xdr:cNvSpPr/>
      </xdr:nvSpPr>
      <xdr:spPr>
        <a:xfrm>
          <a:off x="11487150" y="101466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83820</xdr:rowOff>
    </xdr:from>
    <xdr:to>
      <xdr:col>71</xdr:col>
      <xdr:colOff>177800</xdr:colOff>
      <xdr:row>59</xdr:row>
      <xdr:rowOff>125730</xdr:rowOff>
    </xdr:to>
    <xdr:cxnSp macro="">
      <xdr:nvCxnSpPr>
        <xdr:cNvPr id="650" name="直線コネクタ 649">
          <a:extLst>
            <a:ext uri="{FF2B5EF4-FFF2-40B4-BE49-F238E27FC236}">
              <a16:creationId xmlns:a16="http://schemas.microsoft.com/office/drawing/2014/main" id="{4EFFF43F-E363-4236-9CD8-689F6A974D44}"/>
            </a:ext>
          </a:extLst>
        </xdr:cNvPr>
        <xdr:cNvCxnSpPr/>
      </xdr:nvCxnSpPr>
      <xdr:spPr>
        <a:xfrm>
          <a:off x="11541760" y="1020127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68597</xdr:rowOff>
    </xdr:from>
    <xdr:ext cx="405111" cy="259045"/>
    <xdr:sp macro="" textlink="">
      <xdr:nvSpPr>
        <xdr:cNvPr id="651" name="n_1aveValue【学校施設】&#10;有形固定資産減価償却率">
          <a:extLst>
            <a:ext uri="{FF2B5EF4-FFF2-40B4-BE49-F238E27FC236}">
              <a16:creationId xmlns:a16="http://schemas.microsoft.com/office/drawing/2014/main" id="{9635C265-8E5F-45D2-B2EE-031B7CF424E7}"/>
            </a:ext>
          </a:extLst>
        </xdr:cNvPr>
        <xdr:cNvSpPr txBox="1"/>
      </xdr:nvSpPr>
      <xdr:spPr>
        <a:xfrm>
          <a:off x="1373823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47642</xdr:rowOff>
    </xdr:from>
    <xdr:ext cx="405111" cy="259045"/>
    <xdr:sp macro="" textlink="">
      <xdr:nvSpPr>
        <xdr:cNvPr id="652" name="n_2aveValue【学校施設】&#10;有形固定資産減価償却率">
          <a:extLst>
            <a:ext uri="{FF2B5EF4-FFF2-40B4-BE49-F238E27FC236}">
              <a16:creationId xmlns:a16="http://schemas.microsoft.com/office/drawing/2014/main" id="{CFF08431-F8D6-4378-A19D-BB1B0F714FA4}"/>
            </a:ext>
          </a:extLst>
        </xdr:cNvPr>
        <xdr:cNvSpPr txBox="1"/>
      </xdr:nvSpPr>
      <xdr:spPr>
        <a:xfrm>
          <a:off x="1295718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26687</xdr:rowOff>
    </xdr:from>
    <xdr:ext cx="405111" cy="259045"/>
    <xdr:sp macro="" textlink="">
      <xdr:nvSpPr>
        <xdr:cNvPr id="653" name="n_3aveValue【学校施設】&#10;有形固定資産減価償却率">
          <a:extLst>
            <a:ext uri="{FF2B5EF4-FFF2-40B4-BE49-F238E27FC236}">
              <a16:creationId xmlns:a16="http://schemas.microsoft.com/office/drawing/2014/main" id="{077A951E-F567-4581-9370-C2C4C0E11AFB}"/>
            </a:ext>
          </a:extLst>
        </xdr:cNvPr>
        <xdr:cNvSpPr txBox="1"/>
      </xdr:nvSpPr>
      <xdr:spPr>
        <a:xfrm>
          <a:off x="1217105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13352</xdr:rowOff>
    </xdr:from>
    <xdr:ext cx="405111" cy="259045"/>
    <xdr:sp macro="" textlink="">
      <xdr:nvSpPr>
        <xdr:cNvPr id="654" name="n_4aveValue【学校施設】&#10;有形固定資産減価償却率">
          <a:extLst>
            <a:ext uri="{FF2B5EF4-FFF2-40B4-BE49-F238E27FC236}">
              <a16:creationId xmlns:a16="http://schemas.microsoft.com/office/drawing/2014/main" id="{142DF081-3FA0-4854-80F2-CF5A3283EBBD}"/>
            </a:ext>
          </a:extLst>
        </xdr:cNvPr>
        <xdr:cNvSpPr txBox="1"/>
      </xdr:nvSpPr>
      <xdr:spPr>
        <a:xfrm>
          <a:off x="113544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38752</xdr:rowOff>
    </xdr:from>
    <xdr:ext cx="405111" cy="259045"/>
    <xdr:sp macro="" textlink="">
      <xdr:nvSpPr>
        <xdr:cNvPr id="655" name="n_1mainValue【学校施設】&#10;有形固定資産減価償却率">
          <a:extLst>
            <a:ext uri="{FF2B5EF4-FFF2-40B4-BE49-F238E27FC236}">
              <a16:creationId xmlns:a16="http://schemas.microsoft.com/office/drawing/2014/main" id="{58865BD0-9359-4821-BED1-FED699083CA7}"/>
            </a:ext>
          </a:extLst>
        </xdr:cNvPr>
        <xdr:cNvSpPr txBox="1"/>
      </xdr:nvSpPr>
      <xdr:spPr>
        <a:xfrm>
          <a:off x="1373823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59707</xdr:rowOff>
    </xdr:from>
    <xdr:ext cx="405111" cy="259045"/>
    <xdr:sp macro="" textlink="">
      <xdr:nvSpPr>
        <xdr:cNvPr id="656" name="n_2mainValue【学校施設】&#10;有形固定資産減価償却率">
          <a:extLst>
            <a:ext uri="{FF2B5EF4-FFF2-40B4-BE49-F238E27FC236}">
              <a16:creationId xmlns:a16="http://schemas.microsoft.com/office/drawing/2014/main" id="{0A8FD98B-5439-45DF-8954-F6E4D37E5EAC}"/>
            </a:ext>
          </a:extLst>
        </xdr:cNvPr>
        <xdr:cNvSpPr txBox="1"/>
      </xdr:nvSpPr>
      <xdr:spPr>
        <a:xfrm>
          <a:off x="1295718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21607</xdr:rowOff>
    </xdr:from>
    <xdr:ext cx="405111" cy="259045"/>
    <xdr:sp macro="" textlink="">
      <xdr:nvSpPr>
        <xdr:cNvPr id="657" name="n_3mainValue【学校施設】&#10;有形固定資産減価償却率">
          <a:extLst>
            <a:ext uri="{FF2B5EF4-FFF2-40B4-BE49-F238E27FC236}">
              <a16:creationId xmlns:a16="http://schemas.microsoft.com/office/drawing/2014/main" id="{CC070372-BE43-4416-85A7-DB9C4B6B2B59}"/>
            </a:ext>
          </a:extLst>
        </xdr:cNvPr>
        <xdr:cNvSpPr txBox="1"/>
      </xdr:nvSpPr>
      <xdr:spPr>
        <a:xfrm>
          <a:off x="1217105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151147</xdr:rowOff>
    </xdr:from>
    <xdr:ext cx="405111" cy="259045"/>
    <xdr:sp macro="" textlink="">
      <xdr:nvSpPr>
        <xdr:cNvPr id="658" name="n_4mainValue【学校施設】&#10;有形固定資産減価償却率">
          <a:extLst>
            <a:ext uri="{FF2B5EF4-FFF2-40B4-BE49-F238E27FC236}">
              <a16:creationId xmlns:a16="http://schemas.microsoft.com/office/drawing/2014/main" id="{09D2951D-BFE5-4C8D-A3C7-6602E2165686}"/>
            </a:ext>
          </a:extLst>
        </xdr:cNvPr>
        <xdr:cNvSpPr txBox="1"/>
      </xdr:nvSpPr>
      <xdr:spPr>
        <a:xfrm>
          <a:off x="113544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565DC5DA-96B1-4524-90D2-75D2542C0D6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B980EC10-6641-4642-AB09-DB18FD45CBC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333C5D4C-D0A5-44E4-9935-580D8229624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BF1DF177-42C4-463D-8491-DF981B309E2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32D4B734-9D1D-4CEB-BE3D-7BF24A7E120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95F76CD2-9566-4427-9E35-63D349CC123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49E27C33-1D92-4CA4-880C-CD4882D2E45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47BF0AB7-3917-49CF-9DDE-26F5B26DFD0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7EC3ADAB-BB99-485B-824E-890BE9A0293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4EA17B2F-E2A5-40DA-9596-2806A1EC061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F5BE9B43-A0AA-43AC-BE6C-438D4A5CA39D}"/>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61729FDF-EF06-45CF-90E2-7BD1B0BAC762}"/>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21B9F448-AD41-4E8B-8AC3-775B73EB1C10}"/>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0BBB29F1-E45A-4E3D-84D0-F6A87372E1E8}"/>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196E3F97-3070-4672-A72F-9A62DA61C5C4}"/>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885AF087-34E7-426A-A106-BD1EFA0B501F}"/>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EEA28224-74A7-46A9-89B6-37D0111716E9}"/>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9C59FE70-EB40-4235-B945-F5181EB975C6}"/>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1A96BEA5-B94E-4B57-9715-182C9AE82DF5}"/>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EB5EBCDA-651E-4190-AB77-F6B0A8EB07E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57FED441-8F26-473F-883C-DA5089DAFFD0}"/>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C54E027F-8500-42AC-9050-9C4EDA0C719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7DD61654-E127-4BBA-B0CA-47FE9C3EA48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E6D155D8-57CC-4DE7-BA8D-F416ED5B652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144780</xdr:rowOff>
    </xdr:from>
    <xdr:to>
      <xdr:col>116</xdr:col>
      <xdr:colOff>62864</xdr:colOff>
      <xdr:row>64</xdr:row>
      <xdr:rowOff>42672</xdr:rowOff>
    </xdr:to>
    <xdr:cxnSp macro="">
      <xdr:nvCxnSpPr>
        <xdr:cNvPr id="683" name="直線コネクタ 682">
          <a:extLst>
            <a:ext uri="{FF2B5EF4-FFF2-40B4-BE49-F238E27FC236}">
              <a16:creationId xmlns:a16="http://schemas.microsoft.com/office/drawing/2014/main" id="{D82833E4-C0E3-4095-A613-9E27A4C99B14}"/>
            </a:ext>
          </a:extLst>
        </xdr:cNvPr>
        <xdr:cNvCxnSpPr/>
      </xdr:nvCxnSpPr>
      <xdr:spPr>
        <a:xfrm flipV="1">
          <a:off x="19947254" y="9572625"/>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46499</xdr:rowOff>
    </xdr:from>
    <xdr:ext cx="469744" cy="259045"/>
    <xdr:sp macro="" textlink="">
      <xdr:nvSpPr>
        <xdr:cNvPr id="684" name="【学校施設】&#10;一人当たり面積最小値テキスト">
          <a:extLst>
            <a:ext uri="{FF2B5EF4-FFF2-40B4-BE49-F238E27FC236}">
              <a16:creationId xmlns:a16="http://schemas.microsoft.com/office/drawing/2014/main" id="{BC9A4274-60C6-4FE9-AE21-DD92F44B76AB}"/>
            </a:ext>
          </a:extLst>
        </xdr:cNvPr>
        <xdr:cNvSpPr txBox="1"/>
      </xdr:nvSpPr>
      <xdr:spPr>
        <a:xfrm>
          <a:off x="19985990"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42672</xdr:rowOff>
    </xdr:from>
    <xdr:to>
      <xdr:col>116</xdr:col>
      <xdr:colOff>152400</xdr:colOff>
      <xdr:row>64</xdr:row>
      <xdr:rowOff>42672</xdr:rowOff>
    </xdr:to>
    <xdr:cxnSp macro="">
      <xdr:nvCxnSpPr>
        <xdr:cNvPr id="685" name="直線コネクタ 684">
          <a:extLst>
            <a:ext uri="{FF2B5EF4-FFF2-40B4-BE49-F238E27FC236}">
              <a16:creationId xmlns:a16="http://schemas.microsoft.com/office/drawing/2014/main" id="{A74BDCF8-2B0C-4BE7-A18B-8BC05A64F4FD}"/>
            </a:ext>
          </a:extLst>
        </xdr:cNvPr>
        <xdr:cNvCxnSpPr/>
      </xdr:nvCxnSpPr>
      <xdr:spPr>
        <a:xfrm>
          <a:off x="19885660" y="11017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91457</xdr:rowOff>
    </xdr:from>
    <xdr:ext cx="469744" cy="259045"/>
    <xdr:sp macro="" textlink="">
      <xdr:nvSpPr>
        <xdr:cNvPr id="686" name="【学校施設】&#10;一人当たり面積最大値テキスト">
          <a:extLst>
            <a:ext uri="{FF2B5EF4-FFF2-40B4-BE49-F238E27FC236}">
              <a16:creationId xmlns:a16="http://schemas.microsoft.com/office/drawing/2014/main" id="{A96B3A52-9013-4F41-B088-05C967B553F6}"/>
            </a:ext>
          </a:extLst>
        </xdr:cNvPr>
        <xdr:cNvSpPr txBox="1"/>
      </xdr:nvSpPr>
      <xdr:spPr>
        <a:xfrm>
          <a:off x="1998599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144780</xdr:rowOff>
    </xdr:from>
    <xdr:to>
      <xdr:col>116</xdr:col>
      <xdr:colOff>152400</xdr:colOff>
      <xdr:row>55</xdr:row>
      <xdr:rowOff>144780</xdr:rowOff>
    </xdr:to>
    <xdr:cxnSp macro="">
      <xdr:nvCxnSpPr>
        <xdr:cNvPr id="687" name="直線コネクタ 686">
          <a:extLst>
            <a:ext uri="{FF2B5EF4-FFF2-40B4-BE49-F238E27FC236}">
              <a16:creationId xmlns:a16="http://schemas.microsoft.com/office/drawing/2014/main" id="{A1FADEA7-879A-4EDE-953C-5ED21182C824}"/>
            </a:ext>
          </a:extLst>
        </xdr:cNvPr>
        <xdr:cNvCxnSpPr/>
      </xdr:nvCxnSpPr>
      <xdr:spPr>
        <a:xfrm>
          <a:off x="1988566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75455</xdr:rowOff>
    </xdr:from>
    <xdr:ext cx="469744" cy="259045"/>
    <xdr:sp macro="" textlink="">
      <xdr:nvSpPr>
        <xdr:cNvPr id="688" name="【学校施設】&#10;一人当たり面積平均値テキスト">
          <a:extLst>
            <a:ext uri="{FF2B5EF4-FFF2-40B4-BE49-F238E27FC236}">
              <a16:creationId xmlns:a16="http://schemas.microsoft.com/office/drawing/2014/main" id="{6EE6A2FF-088B-4CAF-BB93-AB528DCBD78D}"/>
            </a:ext>
          </a:extLst>
        </xdr:cNvPr>
        <xdr:cNvSpPr txBox="1"/>
      </xdr:nvSpPr>
      <xdr:spPr>
        <a:xfrm>
          <a:off x="19985990" y="10191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97028</xdr:rowOff>
    </xdr:from>
    <xdr:to>
      <xdr:col>116</xdr:col>
      <xdr:colOff>114300</xdr:colOff>
      <xdr:row>60</xdr:row>
      <xdr:rowOff>27178</xdr:rowOff>
    </xdr:to>
    <xdr:sp macro="" textlink="">
      <xdr:nvSpPr>
        <xdr:cNvPr id="689" name="フローチャート: 判断 688">
          <a:extLst>
            <a:ext uri="{FF2B5EF4-FFF2-40B4-BE49-F238E27FC236}">
              <a16:creationId xmlns:a16="http://schemas.microsoft.com/office/drawing/2014/main" id="{6B344A7F-72F2-4337-8B24-EE1757E56873}"/>
            </a:ext>
          </a:extLst>
        </xdr:cNvPr>
        <xdr:cNvSpPr/>
      </xdr:nvSpPr>
      <xdr:spPr>
        <a:xfrm>
          <a:off x="19904710" y="102087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135890</xdr:rowOff>
    </xdr:from>
    <xdr:to>
      <xdr:col>112</xdr:col>
      <xdr:colOff>38100</xdr:colOff>
      <xdr:row>60</xdr:row>
      <xdr:rowOff>66040</xdr:rowOff>
    </xdr:to>
    <xdr:sp macro="" textlink="">
      <xdr:nvSpPr>
        <xdr:cNvPr id="690" name="フローチャート: 判断 689">
          <a:extLst>
            <a:ext uri="{FF2B5EF4-FFF2-40B4-BE49-F238E27FC236}">
              <a16:creationId xmlns:a16="http://schemas.microsoft.com/office/drawing/2014/main" id="{513E4DE6-77F2-47EC-B480-D20C7B20647F}"/>
            </a:ext>
          </a:extLst>
        </xdr:cNvPr>
        <xdr:cNvSpPr/>
      </xdr:nvSpPr>
      <xdr:spPr>
        <a:xfrm>
          <a:off x="19161760" y="102476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122174</xdr:rowOff>
    </xdr:from>
    <xdr:to>
      <xdr:col>107</xdr:col>
      <xdr:colOff>101600</xdr:colOff>
      <xdr:row>60</xdr:row>
      <xdr:rowOff>52324</xdr:rowOff>
    </xdr:to>
    <xdr:sp macro="" textlink="">
      <xdr:nvSpPr>
        <xdr:cNvPr id="691" name="フローチャート: 判断 690">
          <a:extLst>
            <a:ext uri="{FF2B5EF4-FFF2-40B4-BE49-F238E27FC236}">
              <a16:creationId xmlns:a16="http://schemas.microsoft.com/office/drawing/2014/main" id="{0D7BBAD5-53F5-41FE-B108-1BB03DA868F6}"/>
            </a:ext>
          </a:extLst>
        </xdr:cNvPr>
        <xdr:cNvSpPr/>
      </xdr:nvSpPr>
      <xdr:spPr>
        <a:xfrm>
          <a:off x="18345150" y="102396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78740</xdr:rowOff>
    </xdr:from>
    <xdr:to>
      <xdr:col>102</xdr:col>
      <xdr:colOff>165100</xdr:colOff>
      <xdr:row>61</xdr:row>
      <xdr:rowOff>8890</xdr:rowOff>
    </xdr:to>
    <xdr:sp macro="" textlink="">
      <xdr:nvSpPr>
        <xdr:cNvPr id="692" name="フローチャート: 判断 691">
          <a:extLst>
            <a:ext uri="{FF2B5EF4-FFF2-40B4-BE49-F238E27FC236}">
              <a16:creationId xmlns:a16="http://schemas.microsoft.com/office/drawing/2014/main" id="{604E0844-91B0-4ACB-AB91-F92612787DDB}"/>
            </a:ext>
          </a:extLst>
        </xdr:cNvPr>
        <xdr:cNvSpPr/>
      </xdr:nvSpPr>
      <xdr:spPr>
        <a:xfrm>
          <a:off x="17547590" y="103657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101600</xdr:rowOff>
    </xdr:from>
    <xdr:to>
      <xdr:col>98</xdr:col>
      <xdr:colOff>38100</xdr:colOff>
      <xdr:row>61</xdr:row>
      <xdr:rowOff>31750</xdr:rowOff>
    </xdr:to>
    <xdr:sp macro="" textlink="">
      <xdr:nvSpPr>
        <xdr:cNvPr id="693" name="フローチャート: 判断 692">
          <a:extLst>
            <a:ext uri="{FF2B5EF4-FFF2-40B4-BE49-F238E27FC236}">
              <a16:creationId xmlns:a16="http://schemas.microsoft.com/office/drawing/2014/main" id="{94B6A492-8308-4C2B-9166-D3F1D3E8C627}"/>
            </a:ext>
          </a:extLst>
        </xdr:cNvPr>
        <xdr:cNvSpPr/>
      </xdr:nvSpPr>
      <xdr:spPr>
        <a:xfrm>
          <a:off x="16761460" y="10384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E98EEF5-B7E6-4DDF-A359-583498AB0A9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E23895C-7EC1-479C-A45C-BEB779672B3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269101A-BE55-4B35-9139-FEEEB983EFB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49ED3B4A-EDAC-4D79-B64B-34E45709B15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CEB053E-DD42-4984-B482-B0753B25849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110744</xdr:rowOff>
    </xdr:from>
    <xdr:to>
      <xdr:col>116</xdr:col>
      <xdr:colOff>114300</xdr:colOff>
      <xdr:row>59</xdr:row>
      <xdr:rowOff>40894</xdr:rowOff>
    </xdr:to>
    <xdr:sp macro="" textlink="">
      <xdr:nvSpPr>
        <xdr:cNvPr id="699" name="楕円 698">
          <a:extLst>
            <a:ext uri="{FF2B5EF4-FFF2-40B4-BE49-F238E27FC236}">
              <a16:creationId xmlns:a16="http://schemas.microsoft.com/office/drawing/2014/main" id="{514373E3-AC88-4BDC-845E-602749906B93}"/>
            </a:ext>
          </a:extLst>
        </xdr:cNvPr>
        <xdr:cNvSpPr/>
      </xdr:nvSpPr>
      <xdr:spPr>
        <a:xfrm>
          <a:off x="19904710" y="100548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133621</xdr:rowOff>
    </xdr:from>
    <xdr:ext cx="469744" cy="259045"/>
    <xdr:sp macro="" textlink="">
      <xdr:nvSpPr>
        <xdr:cNvPr id="700" name="【学校施設】&#10;一人当たり面積該当値テキスト">
          <a:extLst>
            <a:ext uri="{FF2B5EF4-FFF2-40B4-BE49-F238E27FC236}">
              <a16:creationId xmlns:a16="http://schemas.microsoft.com/office/drawing/2014/main" id="{71B1C8FB-8855-4426-8441-D59D0B8DA820}"/>
            </a:ext>
          </a:extLst>
        </xdr:cNvPr>
        <xdr:cNvSpPr txBox="1"/>
      </xdr:nvSpPr>
      <xdr:spPr>
        <a:xfrm>
          <a:off x="19985990" y="990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148844</xdr:rowOff>
    </xdr:from>
    <xdr:to>
      <xdr:col>112</xdr:col>
      <xdr:colOff>38100</xdr:colOff>
      <xdr:row>59</xdr:row>
      <xdr:rowOff>78994</xdr:rowOff>
    </xdr:to>
    <xdr:sp macro="" textlink="">
      <xdr:nvSpPr>
        <xdr:cNvPr id="701" name="楕円 700">
          <a:extLst>
            <a:ext uri="{FF2B5EF4-FFF2-40B4-BE49-F238E27FC236}">
              <a16:creationId xmlns:a16="http://schemas.microsoft.com/office/drawing/2014/main" id="{F4A80820-B660-4CA2-AB6C-09C1349354D4}"/>
            </a:ext>
          </a:extLst>
        </xdr:cNvPr>
        <xdr:cNvSpPr/>
      </xdr:nvSpPr>
      <xdr:spPr>
        <a:xfrm>
          <a:off x="19161760" y="100929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161544</xdr:rowOff>
    </xdr:from>
    <xdr:to>
      <xdr:col>116</xdr:col>
      <xdr:colOff>63500</xdr:colOff>
      <xdr:row>59</xdr:row>
      <xdr:rowOff>28194</xdr:rowOff>
    </xdr:to>
    <xdr:cxnSp macro="">
      <xdr:nvCxnSpPr>
        <xdr:cNvPr id="702" name="直線コネクタ 701">
          <a:extLst>
            <a:ext uri="{FF2B5EF4-FFF2-40B4-BE49-F238E27FC236}">
              <a16:creationId xmlns:a16="http://schemas.microsoft.com/office/drawing/2014/main" id="{D4A884BC-68E4-42DB-BC68-6D3BA8F0CDC3}"/>
            </a:ext>
          </a:extLst>
        </xdr:cNvPr>
        <xdr:cNvCxnSpPr/>
      </xdr:nvCxnSpPr>
      <xdr:spPr>
        <a:xfrm flipV="1">
          <a:off x="19204940" y="10107549"/>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11684</xdr:rowOff>
    </xdr:from>
    <xdr:to>
      <xdr:col>107</xdr:col>
      <xdr:colOff>101600</xdr:colOff>
      <xdr:row>59</xdr:row>
      <xdr:rowOff>113284</xdr:rowOff>
    </xdr:to>
    <xdr:sp macro="" textlink="">
      <xdr:nvSpPr>
        <xdr:cNvPr id="703" name="楕円 702">
          <a:extLst>
            <a:ext uri="{FF2B5EF4-FFF2-40B4-BE49-F238E27FC236}">
              <a16:creationId xmlns:a16="http://schemas.microsoft.com/office/drawing/2014/main" id="{3918DDC5-9720-4536-970C-78E3E1AE24EC}"/>
            </a:ext>
          </a:extLst>
        </xdr:cNvPr>
        <xdr:cNvSpPr/>
      </xdr:nvSpPr>
      <xdr:spPr>
        <a:xfrm>
          <a:off x="18345150" y="101310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28194</xdr:rowOff>
    </xdr:from>
    <xdr:to>
      <xdr:col>111</xdr:col>
      <xdr:colOff>177800</xdr:colOff>
      <xdr:row>59</xdr:row>
      <xdr:rowOff>62484</xdr:rowOff>
    </xdr:to>
    <xdr:cxnSp macro="">
      <xdr:nvCxnSpPr>
        <xdr:cNvPr id="704" name="直線コネクタ 703">
          <a:extLst>
            <a:ext uri="{FF2B5EF4-FFF2-40B4-BE49-F238E27FC236}">
              <a16:creationId xmlns:a16="http://schemas.microsoft.com/office/drawing/2014/main" id="{989099DB-FAD6-4544-9F1B-410929303426}"/>
            </a:ext>
          </a:extLst>
        </xdr:cNvPr>
        <xdr:cNvCxnSpPr/>
      </xdr:nvCxnSpPr>
      <xdr:spPr>
        <a:xfrm flipV="1">
          <a:off x="18399760" y="10141839"/>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43688</xdr:rowOff>
    </xdr:from>
    <xdr:to>
      <xdr:col>102</xdr:col>
      <xdr:colOff>165100</xdr:colOff>
      <xdr:row>59</xdr:row>
      <xdr:rowOff>145288</xdr:rowOff>
    </xdr:to>
    <xdr:sp macro="" textlink="">
      <xdr:nvSpPr>
        <xdr:cNvPr id="705" name="楕円 704">
          <a:extLst>
            <a:ext uri="{FF2B5EF4-FFF2-40B4-BE49-F238E27FC236}">
              <a16:creationId xmlns:a16="http://schemas.microsoft.com/office/drawing/2014/main" id="{17F06899-BD28-4032-9C37-92F3653F0182}"/>
            </a:ext>
          </a:extLst>
        </xdr:cNvPr>
        <xdr:cNvSpPr/>
      </xdr:nvSpPr>
      <xdr:spPr>
        <a:xfrm>
          <a:off x="17547590" y="1016114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62484</xdr:rowOff>
    </xdr:from>
    <xdr:to>
      <xdr:col>107</xdr:col>
      <xdr:colOff>50800</xdr:colOff>
      <xdr:row>59</xdr:row>
      <xdr:rowOff>94488</xdr:rowOff>
    </xdr:to>
    <xdr:cxnSp macro="">
      <xdr:nvCxnSpPr>
        <xdr:cNvPr id="706" name="直線コネクタ 705">
          <a:extLst>
            <a:ext uri="{FF2B5EF4-FFF2-40B4-BE49-F238E27FC236}">
              <a16:creationId xmlns:a16="http://schemas.microsoft.com/office/drawing/2014/main" id="{D29E1C39-72FC-45FE-8FF0-03F252D3896D}"/>
            </a:ext>
          </a:extLst>
        </xdr:cNvPr>
        <xdr:cNvCxnSpPr/>
      </xdr:nvCxnSpPr>
      <xdr:spPr>
        <a:xfrm flipV="1">
          <a:off x="17602200" y="10174224"/>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72644</xdr:rowOff>
    </xdr:from>
    <xdr:to>
      <xdr:col>98</xdr:col>
      <xdr:colOff>38100</xdr:colOff>
      <xdr:row>60</xdr:row>
      <xdr:rowOff>2794</xdr:rowOff>
    </xdr:to>
    <xdr:sp macro="" textlink="">
      <xdr:nvSpPr>
        <xdr:cNvPr id="707" name="楕円 706">
          <a:extLst>
            <a:ext uri="{FF2B5EF4-FFF2-40B4-BE49-F238E27FC236}">
              <a16:creationId xmlns:a16="http://schemas.microsoft.com/office/drawing/2014/main" id="{5B78BC0F-48D0-43B0-A96A-91B7598BD31F}"/>
            </a:ext>
          </a:extLst>
        </xdr:cNvPr>
        <xdr:cNvSpPr/>
      </xdr:nvSpPr>
      <xdr:spPr>
        <a:xfrm>
          <a:off x="16761460" y="101881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94488</xdr:rowOff>
    </xdr:from>
    <xdr:to>
      <xdr:col>102</xdr:col>
      <xdr:colOff>114300</xdr:colOff>
      <xdr:row>59</xdr:row>
      <xdr:rowOff>123444</xdr:rowOff>
    </xdr:to>
    <xdr:cxnSp macro="">
      <xdr:nvCxnSpPr>
        <xdr:cNvPr id="708" name="直線コネクタ 707">
          <a:extLst>
            <a:ext uri="{FF2B5EF4-FFF2-40B4-BE49-F238E27FC236}">
              <a16:creationId xmlns:a16="http://schemas.microsoft.com/office/drawing/2014/main" id="{E24B5D1C-3A03-45EA-A7AD-9EA213D6F6EC}"/>
            </a:ext>
          </a:extLst>
        </xdr:cNvPr>
        <xdr:cNvCxnSpPr/>
      </xdr:nvCxnSpPr>
      <xdr:spPr>
        <a:xfrm flipV="1">
          <a:off x="16804640" y="10213848"/>
          <a:ext cx="79756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57167</xdr:rowOff>
    </xdr:from>
    <xdr:ext cx="469744" cy="259045"/>
    <xdr:sp macro="" textlink="">
      <xdr:nvSpPr>
        <xdr:cNvPr id="709" name="n_1aveValue【学校施設】&#10;一人当たり面積">
          <a:extLst>
            <a:ext uri="{FF2B5EF4-FFF2-40B4-BE49-F238E27FC236}">
              <a16:creationId xmlns:a16="http://schemas.microsoft.com/office/drawing/2014/main" id="{314B3C17-2391-476C-947A-55ED266002AA}"/>
            </a:ext>
          </a:extLst>
        </xdr:cNvPr>
        <xdr:cNvSpPr txBox="1"/>
      </xdr:nvSpPr>
      <xdr:spPr>
        <a:xfrm>
          <a:off x="18982132" y="103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43451</xdr:rowOff>
    </xdr:from>
    <xdr:ext cx="469744" cy="259045"/>
    <xdr:sp macro="" textlink="">
      <xdr:nvSpPr>
        <xdr:cNvPr id="710" name="n_2aveValue【学校施設】&#10;一人当たり面積">
          <a:extLst>
            <a:ext uri="{FF2B5EF4-FFF2-40B4-BE49-F238E27FC236}">
              <a16:creationId xmlns:a16="http://schemas.microsoft.com/office/drawing/2014/main" id="{BCEF8AF8-A383-4E09-A0A9-595E844DF8F8}"/>
            </a:ext>
          </a:extLst>
        </xdr:cNvPr>
        <xdr:cNvSpPr txBox="1"/>
      </xdr:nvSpPr>
      <xdr:spPr>
        <a:xfrm>
          <a:off x="18182032" y="1033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xdr:rowOff>
    </xdr:from>
    <xdr:ext cx="469744" cy="259045"/>
    <xdr:sp macro="" textlink="">
      <xdr:nvSpPr>
        <xdr:cNvPr id="711" name="n_3aveValue【学校施設】&#10;一人当たり面積">
          <a:extLst>
            <a:ext uri="{FF2B5EF4-FFF2-40B4-BE49-F238E27FC236}">
              <a16:creationId xmlns:a16="http://schemas.microsoft.com/office/drawing/2014/main" id="{D624B920-6099-4452-BA90-B0A567EBD8AE}"/>
            </a:ext>
          </a:extLst>
        </xdr:cNvPr>
        <xdr:cNvSpPr txBox="1"/>
      </xdr:nvSpPr>
      <xdr:spPr>
        <a:xfrm>
          <a:off x="17384472"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22877</xdr:rowOff>
    </xdr:from>
    <xdr:ext cx="469744" cy="259045"/>
    <xdr:sp macro="" textlink="">
      <xdr:nvSpPr>
        <xdr:cNvPr id="712" name="n_4aveValue【学校施設】&#10;一人当たり面積">
          <a:extLst>
            <a:ext uri="{FF2B5EF4-FFF2-40B4-BE49-F238E27FC236}">
              <a16:creationId xmlns:a16="http://schemas.microsoft.com/office/drawing/2014/main" id="{B704637C-D886-4807-BF7A-1E87F9DB4D6C}"/>
            </a:ext>
          </a:extLst>
        </xdr:cNvPr>
        <xdr:cNvSpPr txBox="1"/>
      </xdr:nvSpPr>
      <xdr:spPr>
        <a:xfrm>
          <a:off x="16588817"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95521</xdr:rowOff>
    </xdr:from>
    <xdr:ext cx="469744" cy="259045"/>
    <xdr:sp macro="" textlink="">
      <xdr:nvSpPr>
        <xdr:cNvPr id="713" name="n_1mainValue【学校施設】&#10;一人当たり面積">
          <a:extLst>
            <a:ext uri="{FF2B5EF4-FFF2-40B4-BE49-F238E27FC236}">
              <a16:creationId xmlns:a16="http://schemas.microsoft.com/office/drawing/2014/main" id="{6557F1A1-6281-4BEE-BAD9-57FE56CCB80C}"/>
            </a:ext>
          </a:extLst>
        </xdr:cNvPr>
        <xdr:cNvSpPr txBox="1"/>
      </xdr:nvSpPr>
      <xdr:spPr>
        <a:xfrm>
          <a:off x="18982132" y="986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129811</xdr:rowOff>
    </xdr:from>
    <xdr:ext cx="469744" cy="259045"/>
    <xdr:sp macro="" textlink="">
      <xdr:nvSpPr>
        <xdr:cNvPr id="714" name="n_2mainValue【学校施設】&#10;一人当たり面積">
          <a:extLst>
            <a:ext uri="{FF2B5EF4-FFF2-40B4-BE49-F238E27FC236}">
              <a16:creationId xmlns:a16="http://schemas.microsoft.com/office/drawing/2014/main" id="{5FEF661E-6DE1-440B-9996-C294A63E012F}"/>
            </a:ext>
          </a:extLst>
        </xdr:cNvPr>
        <xdr:cNvSpPr txBox="1"/>
      </xdr:nvSpPr>
      <xdr:spPr>
        <a:xfrm>
          <a:off x="18182032" y="990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161815</xdr:rowOff>
    </xdr:from>
    <xdr:ext cx="469744" cy="259045"/>
    <xdr:sp macro="" textlink="">
      <xdr:nvSpPr>
        <xdr:cNvPr id="715" name="n_3mainValue【学校施設】&#10;一人当たり面積">
          <a:extLst>
            <a:ext uri="{FF2B5EF4-FFF2-40B4-BE49-F238E27FC236}">
              <a16:creationId xmlns:a16="http://schemas.microsoft.com/office/drawing/2014/main" id="{D9418A81-4CC6-466A-9D95-38CB3F4777C6}"/>
            </a:ext>
          </a:extLst>
        </xdr:cNvPr>
        <xdr:cNvSpPr txBox="1"/>
      </xdr:nvSpPr>
      <xdr:spPr>
        <a:xfrm>
          <a:off x="17384472" y="993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19321</xdr:rowOff>
    </xdr:from>
    <xdr:ext cx="469744" cy="259045"/>
    <xdr:sp macro="" textlink="">
      <xdr:nvSpPr>
        <xdr:cNvPr id="716" name="n_4mainValue【学校施設】&#10;一人当たり面積">
          <a:extLst>
            <a:ext uri="{FF2B5EF4-FFF2-40B4-BE49-F238E27FC236}">
              <a16:creationId xmlns:a16="http://schemas.microsoft.com/office/drawing/2014/main" id="{7F53F413-BC88-4C38-87C1-8849E2224B57}"/>
            </a:ext>
          </a:extLst>
        </xdr:cNvPr>
        <xdr:cNvSpPr txBox="1"/>
      </xdr:nvSpPr>
      <xdr:spPr>
        <a:xfrm>
          <a:off x="16588817" y="995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9584CF9D-BAF8-4734-B5AA-9C3578DFDBF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10106D9-CFD8-4F24-94A5-C16D2C09EB3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132A72A4-198B-46CE-A5F0-E20510A6B80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44473327-9D71-4C0B-AC26-E27707C246C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8E03FEF5-265A-49E7-BE4A-534E1FB3EDA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77C6A775-EBD7-4DE4-8493-3BAD906D44B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6CB77FEF-67AA-45C0-880E-9727AE5AEC9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CCF2C2B9-4330-4507-AAA6-CFAB4A7DE40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69527781-E9DA-4AF4-91AA-DE9EB8260A0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709CB7B7-AD21-4A65-A4E0-1FC41ACB3D1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5376514B-287E-4A9D-897E-DA37DEEEC04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EDF293EE-C490-4540-9C42-EDBB55B50D6F}"/>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0D74D278-2073-44D3-AAE3-91AC726EDC74}"/>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498BF5EA-5CDF-485E-98BB-D129CA89C121}"/>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8A0FD74E-AF9E-44A1-B832-7A422D75DB30}"/>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1D6B23FE-58D0-4139-83A8-145C6910674F}"/>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337F578B-3817-43FA-9FCD-187FD5ECB4B4}"/>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7E2900A0-A319-4D14-9C73-65EF061CA204}"/>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A5C8CD25-BC28-4946-AFC7-59DB23FC0C88}"/>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73709725-1E83-415B-B4F9-F60199BAE5B9}"/>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9B6C8090-219D-41ED-9E08-D259FCC6A00F}"/>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134BD5A8-5B07-4547-A7CC-1122AC72C6E6}"/>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9B966675-E461-4EC9-ABB5-E046A5E6B653}"/>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EFDB5B55-6268-4F26-92F8-0942F18A534D}"/>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BEB4B3B8-B851-47D1-81BF-DFDBEE10FD2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150768</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B1641AEC-D722-45AD-944E-DBD011CA84AE}"/>
            </a:ext>
          </a:extLst>
        </xdr:cNvPr>
        <xdr:cNvCxnSpPr/>
      </xdr:nvCxnSpPr>
      <xdr:spPr>
        <a:xfrm flipV="1">
          <a:off x="14703424" y="13352418"/>
          <a:ext cx="0" cy="1564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a:extLst>
            <a:ext uri="{FF2B5EF4-FFF2-40B4-BE49-F238E27FC236}">
              <a16:creationId xmlns:a16="http://schemas.microsoft.com/office/drawing/2014/main" id="{56671155-6E7F-469F-BE03-3598BE5988E6}"/>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9AE6809D-4833-4C5B-848A-0EDCA5D29B8A}"/>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97445</xdr:rowOff>
    </xdr:from>
    <xdr:ext cx="340478" cy="259045"/>
    <xdr:sp macro="" textlink="">
      <xdr:nvSpPr>
        <xdr:cNvPr id="745" name="【児童館】&#10;有形固定資産減価償却率最大値テキスト">
          <a:extLst>
            <a:ext uri="{FF2B5EF4-FFF2-40B4-BE49-F238E27FC236}">
              <a16:creationId xmlns:a16="http://schemas.microsoft.com/office/drawing/2014/main" id="{9F1C5312-29F2-4CF3-9787-1DD1C8CB8DAD}"/>
            </a:ext>
          </a:extLst>
        </xdr:cNvPr>
        <xdr:cNvSpPr txBox="1"/>
      </xdr:nvSpPr>
      <xdr:spPr>
        <a:xfrm>
          <a:off x="14742160" y="131238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150768</xdr:rowOff>
    </xdr:from>
    <xdr:to>
      <xdr:col>86</xdr:col>
      <xdr:colOff>25400</xdr:colOff>
      <xdr:row>77</xdr:row>
      <xdr:rowOff>150768</xdr:rowOff>
    </xdr:to>
    <xdr:cxnSp macro="">
      <xdr:nvCxnSpPr>
        <xdr:cNvPr id="746" name="直線コネクタ 745">
          <a:extLst>
            <a:ext uri="{FF2B5EF4-FFF2-40B4-BE49-F238E27FC236}">
              <a16:creationId xmlns:a16="http://schemas.microsoft.com/office/drawing/2014/main" id="{19645BC7-C957-4830-8482-3410841AF960}"/>
            </a:ext>
          </a:extLst>
        </xdr:cNvPr>
        <xdr:cNvCxnSpPr/>
      </xdr:nvCxnSpPr>
      <xdr:spPr>
        <a:xfrm>
          <a:off x="14611350" y="133524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31404</xdr:rowOff>
    </xdr:from>
    <xdr:ext cx="405111" cy="259045"/>
    <xdr:sp macro="" textlink="">
      <xdr:nvSpPr>
        <xdr:cNvPr id="747" name="【児童館】&#10;有形固定資産減価償却率平均値テキスト">
          <a:extLst>
            <a:ext uri="{FF2B5EF4-FFF2-40B4-BE49-F238E27FC236}">
              <a16:creationId xmlns:a16="http://schemas.microsoft.com/office/drawing/2014/main" id="{049182AF-0725-4E61-9149-EA2AEB863B10}"/>
            </a:ext>
          </a:extLst>
        </xdr:cNvPr>
        <xdr:cNvSpPr txBox="1"/>
      </xdr:nvSpPr>
      <xdr:spPr>
        <a:xfrm>
          <a:off x="14742160" y="140883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8527</xdr:rowOff>
    </xdr:from>
    <xdr:to>
      <xdr:col>85</xdr:col>
      <xdr:colOff>177800</xdr:colOff>
      <xdr:row>83</xdr:row>
      <xdr:rowOff>110127</xdr:rowOff>
    </xdr:to>
    <xdr:sp macro="" textlink="">
      <xdr:nvSpPr>
        <xdr:cNvPr id="748" name="フローチャート: 判断 747">
          <a:extLst>
            <a:ext uri="{FF2B5EF4-FFF2-40B4-BE49-F238E27FC236}">
              <a16:creationId xmlns:a16="http://schemas.microsoft.com/office/drawing/2014/main" id="{CB4F0081-5E8D-4ADE-8661-08777D48315D}"/>
            </a:ext>
          </a:extLst>
        </xdr:cNvPr>
        <xdr:cNvSpPr/>
      </xdr:nvSpPr>
      <xdr:spPr>
        <a:xfrm>
          <a:off x="14649450" y="142407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153851</xdr:rowOff>
    </xdr:from>
    <xdr:to>
      <xdr:col>81</xdr:col>
      <xdr:colOff>101600</xdr:colOff>
      <xdr:row>83</xdr:row>
      <xdr:rowOff>84001</xdr:rowOff>
    </xdr:to>
    <xdr:sp macro="" textlink="">
      <xdr:nvSpPr>
        <xdr:cNvPr id="749" name="フローチャート: 判断 748">
          <a:extLst>
            <a:ext uri="{FF2B5EF4-FFF2-40B4-BE49-F238E27FC236}">
              <a16:creationId xmlns:a16="http://schemas.microsoft.com/office/drawing/2014/main" id="{88604A46-F022-4877-BF80-7803A4430042}"/>
            </a:ext>
          </a:extLst>
        </xdr:cNvPr>
        <xdr:cNvSpPr/>
      </xdr:nvSpPr>
      <xdr:spPr>
        <a:xfrm>
          <a:off x="13887450" y="142127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111398</xdr:rowOff>
    </xdr:from>
    <xdr:to>
      <xdr:col>76</xdr:col>
      <xdr:colOff>165100</xdr:colOff>
      <xdr:row>83</xdr:row>
      <xdr:rowOff>41548</xdr:rowOff>
    </xdr:to>
    <xdr:sp macro="" textlink="">
      <xdr:nvSpPr>
        <xdr:cNvPr id="750" name="フローチャート: 判断 749">
          <a:extLst>
            <a:ext uri="{FF2B5EF4-FFF2-40B4-BE49-F238E27FC236}">
              <a16:creationId xmlns:a16="http://schemas.microsoft.com/office/drawing/2014/main" id="{990BCDA1-E2F5-47BB-8EEE-A26683745971}"/>
            </a:ext>
          </a:extLst>
        </xdr:cNvPr>
        <xdr:cNvSpPr/>
      </xdr:nvSpPr>
      <xdr:spPr>
        <a:xfrm>
          <a:off x="13089890" y="1417029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113030</xdr:rowOff>
    </xdr:from>
    <xdr:to>
      <xdr:col>72</xdr:col>
      <xdr:colOff>38100</xdr:colOff>
      <xdr:row>83</xdr:row>
      <xdr:rowOff>43180</xdr:rowOff>
    </xdr:to>
    <xdr:sp macro="" textlink="">
      <xdr:nvSpPr>
        <xdr:cNvPr id="751" name="フローチャート: 判断 750">
          <a:extLst>
            <a:ext uri="{FF2B5EF4-FFF2-40B4-BE49-F238E27FC236}">
              <a16:creationId xmlns:a16="http://schemas.microsoft.com/office/drawing/2014/main" id="{54E381B0-136E-4964-A47F-950957CF49A7}"/>
            </a:ext>
          </a:extLst>
        </xdr:cNvPr>
        <xdr:cNvSpPr/>
      </xdr:nvSpPr>
      <xdr:spPr>
        <a:xfrm>
          <a:off x="12303760" y="1417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75474</xdr:rowOff>
    </xdr:from>
    <xdr:to>
      <xdr:col>67</xdr:col>
      <xdr:colOff>101600</xdr:colOff>
      <xdr:row>83</xdr:row>
      <xdr:rowOff>5624</xdr:rowOff>
    </xdr:to>
    <xdr:sp macro="" textlink="">
      <xdr:nvSpPr>
        <xdr:cNvPr id="752" name="フローチャート: 判断 751">
          <a:extLst>
            <a:ext uri="{FF2B5EF4-FFF2-40B4-BE49-F238E27FC236}">
              <a16:creationId xmlns:a16="http://schemas.microsoft.com/office/drawing/2014/main" id="{D010906F-711B-4654-A12C-4726B94D19C8}"/>
            </a:ext>
          </a:extLst>
        </xdr:cNvPr>
        <xdr:cNvSpPr/>
      </xdr:nvSpPr>
      <xdr:spPr>
        <a:xfrm>
          <a:off x="114871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3F381550-4A56-4F67-8830-0B228C36B161}"/>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43C8C2D-D504-442F-8D39-76CF53556BB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AD2BD40-9426-4264-B881-ECEF16007CE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11E237B1-FC31-4A14-A216-51BE0C978ACB}"/>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0EA0E27-48DA-47CF-ADAB-E7A3BE03ED9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10161</xdr:rowOff>
    </xdr:from>
    <xdr:to>
      <xdr:col>85</xdr:col>
      <xdr:colOff>177800</xdr:colOff>
      <xdr:row>84</xdr:row>
      <xdr:rowOff>111761</xdr:rowOff>
    </xdr:to>
    <xdr:sp macro="" textlink="">
      <xdr:nvSpPr>
        <xdr:cNvPr id="758" name="楕円 757">
          <a:extLst>
            <a:ext uri="{FF2B5EF4-FFF2-40B4-BE49-F238E27FC236}">
              <a16:creationId xmlns:a16="http://schemas.microsoft.com/office/drawing/2014/main" id="{9B4C973C-86F5-4BD8-8251-4C35FB6E0293}"/>
            </a:ext>
          </a:extLst>
        </xdr:cNvPr>
        <xdr:cNvSpPr/>
      </xdr:nvSpPr>
      <xdr:spPr>
        <a:xfrm>
          <a:off x="14649450" y="1441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160038</xdr:rowOff>
    </xdr:from>
    <xdr:ext cx="405111" cy="259045"/>
    <xdr:sp macro="" textlink="">
      <xdr:nvSpPr>
        <xdr:cNvPr id="759" name="【児童館】&#10;有形固定資産減価償却率該当値テキスト">
          <a:extLst>
            <a:ext uri="{FF2B5EF4-FFF2-40B4-BE49-F238E27FC236}">
              <a16:creationId xmlns:a16="http://schemas.microsoft.com/office/drawing/2014/main" id="{3F77C09B-EB86-44A9-B030-6ADA0ED17EC8}"/>
            </a:ext>
          </a:extLst>
        </xdr:cNvPr>
        <xdr:cNvSpPr txBox="1"/>
      </xdr:nvSpPr>
      <xdr:spPr>
        <a:xfrm>
          <a:off x="14742160" y="1439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155484</xdr:rowOff>
    </xdr:from>
    <xdr:to>
      <xdr:col>81</xdr:col>
      <xdr:colOff>101600</xdr:colOff>
      <xdr:row>84</xdr:row>
      <xdr:rowOff>85634</xdr:rowOff>
    </xdr:to>
    <xdr:sp macro="" textlink="">
      <xdr:nvSpPr>
        <xdr:cNvPr id="760" name="楕円 759">
          <a:extLst>
            <a:ext uri="{FF2B5EF4-FFF2-40B4-BE49-F238E27FC236}">
              <a16:creationId xmlns:a16="http://schemas.microsoft.com/office/drawing/2014/main" id="{22C493EA-4409-4675-9993-17BB515E5742}"/>
            </a:ext>
          </a:extLst>
        </xdr:cNvPr>
        <xdr:cNvSpPr/>
      </xdr:nvSpPr>
      <xdr:spPr>
        <a:xfrm>
          <a:off x="13887450" y="143858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34834</xdr:rowOff>
    </xdr:from>
    <xdr:to>
      <xdr:col>85</xdr:col>
      <xdr:colOff>127000</xdr:colOff>
      <xdr:row>84</xdr:row>
      <xdr:rowOff>60961</xdr:rowOff>
    </xdr:to>
    <xdr:cxnSp macro="">
      <xdr:nvCxnSpPr>
        <xdr:cNvPr id="761" name="直線コネクタ 760">
          <a:extLst>
            <a:ext uri="{FF2B5EF4-FFF2-40B4-BE49-F238E27FC236}">
              <a16:creationId xmlns:a16="http://schemas.microsoft.com/office/drawing/2014/main" id="{3A7D55E2-2991-4BA7-87E0-415AF9E4F853}"/>
            </a:ext>
          </a:extLst>
        </xdr:cNvPr>
        <xdr:cNvCxnSpPr/>
      </xdr:nvCxnSpPr>
      <xdr:spPr>
        <a:xfrm>
          <a:off x="13942060" y="14436634"/>
          <a:ext cx="762000" cy="2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124461</xdr:rowOff>
    </xdr:from>
    <xdr:to>
      <xdr:col>76</xdr:col>
      <xdr:colOff>165100</xdr:colOff>
      <xdr:row>84</xdr:row>
      <xdr:rowOff>54611</xdr:rowOff>
    </xdr:to>
    <xdr:sp macro="" textlink="">
      <xdr:nvSpPr>
        <xdr:cNvPr id="762" name="楕円 761">
          <a:extLst>
            <a:ext uri="{FF2B5EF4-FFF2-40B4-BE49-F238E27FC236}">
              <a16:creationId xmlns:a16="http://schemas.microsoft.com/office/drawing/2014/main" id="{B6C317BB-3541-4D86-B693-51942DA23406}"/>
            </a:ext>
          </a:extLst>
        </xdr:cNvPr>
        <xdr:cNvSpPr/>
      </xdr:nvSpPr>
      <xdr:spPr>
        <a:xfrm>
          <a:off x="13089890" y="143567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3811</xdr:rowOff>
    </xdr:from>
    <xdr:to>
      <xdr:col>81</xdr:col>
      <xdr:colOff>50800</xdr:colOff>
      <xdr:row>84</xdr:row>
      <xdr:rowOff>34834</xdr:rowOff>
    </xdr:to>
    <xdr:cxnSp macro="">
      <xdr:nvCxnSpPr>
        <xdr:cNvPr id="763" name="直線コネクタ 762">
          <a:extLst>
            <a:ext uri="{FF2B5EF4-FFF2-40B4-BE49-F238E27FC236}">
              <a16:creationId xmlns:a16="http://schemas.microsoft.com/office/drawing/2014/main" id="{93BDEF2C-F400-4755-A850-FF86AC09C3A9}"/>
            </a:ext>
          </a:extLst>
        </xdr:cNvPr>
        <xdr:cNvCxnSpPr/>
      </xdr:nvCxnSpPr>
      <xdr:spPr>
        <a:xfrm>
          <a:off x="13144500" y="14407516"/>
          <a:ext cx="797560" cy="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91802</xdr:rowOff>
    </xdr:from>
    <xdr:to>
      <xdr:col>72</xdr:col>
      <xdr:colOff>38100</xdr:colOff>
      <xdr:row>84</xdr:row>
      <xdr:rowOff>21952</xdr:rowOff>
    </xdr:to>
    <xdr:sp macro="" textlink="">
      <xdr:nvSpPr>
        <xdr:cNvPr id="764" name="楕円 763">
          <a:extLst>
            <a:ext uri="{FF2B5EF4-FFF2-40B4-BE49-F238E27FC236}">
              <a16:creationId xmlns:a16="http://schemas.microsoft.com/office/drawing/2014/main" id="{F9FDD8D5-5E1C-4422-9187-92D642449617}"/>
            </a:ext>
          </a:extLst>
        </xdr:cNvPr>
        <xdr:cNvSpPr/>
      </xdr:nvSpPr>
      <xdr:spPr>
        <a:xfrm>
          <a:off x="12303760" y="1432596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142602</xdr:rowOff>
    </xdr:from>
    <xdr:to>
      <xdr:col>76</xdr:col>
      <xdr:colOff>114300</xdr:colOff>
      <xdr:row>84</xdr:row>
      <xdr:rowOff>3811</xdr:rowOff>
    </xdr:to>
    <xdr:cxnSp macro="">
      <xdr:nvCxnSpPr>
        <xdr:cNvPr id="765" name="直線コネクタ 764">
          <a:extLst>
            <a:ext uri="{FF2B5EF4-FFF2-40B4-BE49-F238E27FC236}">
              <a16:creationId xmlns:a16="http://schemas.microsoft.com/office/drawing/2014/main" id="{FB4593B2-D186-43F8-863B-16838881F4FD}"/>
            </a:ext>
          </a:extLst>
        </xdr:cNvPr>
        <xdr:cNvCxnSpPr/>
      </xdr:nvCxnSpPr>
      <xdr:spPr>
        <a:xfrm>
          <a:off x="12346940" y="14371047"/>
          <a:ext cx="797560" cy="3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77107</xdr:rowOff>
    </xdr:from>
    <xdr:to>
      <xdr:col>67</xdr:col>
      <xdr:colOff>101600</xdr:colOff>
      <xdr:row>84</xdr:row>
      <xdr:rowOff>7257</xdr:rowOff>
    </xdr:to>
    <xdr:sp macro="" textlink="">
      <xdr:nvSpPr>
        <xdr:cNvPr id="766" name="楕円 765">
          <a:extLst>
            <a:ext uri="{FF2B5EF4-FFF2-40B4-BE49-F238E27FC236}">
              <a16:creationId xmlns:a16="http://schemas.microsoft.com/office/drawing/2014/main" id="{5593707A-8AA3-4821-8E02-850D6DBE0885}"/>
            </a:ext>
          </a:extLst>
        </xdr:cNvPr>
        <xdr:cNvSpPr/>
      </xdr:nvSpPr>
      <xdr:spPr>
        <a:xfrm>
          <a:off x="11487150" y="14307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127907</xdr:rowOff>
    </xdr:from>
    <xdr:to>
      <xdr:col>71</xdr:col>
      <xdr:colOff>177800</xdr:colOff>
      <xdr:row>83</xdr:row>
      <xdr:rowOff>142602</xdr:rowOff>
    </xdr:to>
    <xdr:cxnSp macro="">
      <xdr:nvCxnSpPr>
        <xdr:cNvPr id="767" name="直線コネクタ 766">
          <a:extLst>
            <a:ext uri="{FF2B5EF4-FFF2-40B4-BE49-F238E27FC236}">
              <a16:creationId xmlns:a16="http://schemas.microsoft.com/office/drawing/2014/main" id="{D59259F5-70C6-45DD-B5AD-DBDFEAF9168E}"/>
            </a:ext>
          </a:extLst>
        </xdr:cNvPr>
        <xdr:cNvCxnSpPr/>
      </xdr:nvCxnSpPr>
      <xdr:spPr>
        <a:xfrm>
          <a:off x="11541760" y="14362067"/>
          <a:ext cx="80518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100528</xdr:rowOff>
    </xdr:from>
    <xdr:ext cx="405111" cy="259045"/>
    <xdr:sp macro="" textlink="">
      <xdr:nvSpPr>
        <xdr:cNvPr id="768" name="n_1aveValue【児童館】&#10;有形固定資産減価償却率">
          <a:extLst>
            <a:ext uri="{FF2B5EF4-FFF2-40B4-BE49-F238E27FC236}">
              <a16:creationId xmlns:a16="http://schemas.microsoft.com/office/drawing/2014/main" id="{0D49FD2E-9157-40CD-98D9-0F081BDA8082}"/>
            </a:ext>
          </a:extLst>
        </xdr:cNvPr>
        <xdr:cNvSpPr txBox="1"/>
      </xdr:nvSpPr>
      <xdr:spPr>
        <a:xfrm>
          <a:off x="13738234" y="1398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58075</xdr:rowOff>
    </xdr:from>
    <xdr:ext cx="405111" cy="259045"/>
    <xdr:sp macro="" textlink="">
      <xdr:nvSpPr>
        <xdr:cNvPr id="769" name="n_2aveValue【児童館】&#10;有形固定資産減価償却率">
          <a:extLst>
            <a:ext uri="{FF2B5EF4-FFF2-40B4-BE49-F238E27FC236}">
              <a16:creationId xmlns:a16="http://schemas.microsoft.com/office/drawing/2014/main" id="{A89EA4DE-EAC2-4C65-97FC-71D456A62F52}"/>
            </a:ext>
          </a:extLst>
        </xdr:cNvPr>
        <xdr:cNvSpPr txBox="1"/>
      </xdr:nvSpPr>
      <xdr:spPr>
        <a:xfrm>
          <a:off x="1295718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59707</xdr:rowOff>
    </xdr:from>
    <xdr:ext cx="405111" cy="259045"/>
    <xdr:sp macro="" textlink="">
      <xdr:nvSpPr>
        <xdr:cNvPr id="770" name="n_3aveValue【児童館】&#10;有形固定資産減価償却率">
          <a:extLst>
            <a:ext uri="{FF2B5EF4-FFF2-40B4-BE49-F238E27FC236}">
              <a16:creationId xmlns:a16="http://schemas.microsoft.com/office/drawing/2014/main" id="{19ED2BEF-A60A-465E-9859-73B87EDF2F7A}"/>
            </a:ext>
          </a:extLst>
        </xdr:cNvPr>
        <xdr:cNvSpPr txBox="1"/>
      </xdr:nvSpPr>
      <xdr:spPr>
        <a:xfrm>
          <a:off x="1217105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22151</xdr:rowOff>
    </xdr:from>
    <xdr:ext cx="405111" cy="259045"/>
    <xdr:sp macro="" textlink="">
      <xdr:nvSpPr>
        <xdr:cNvPr id="771" name="n_4aveValue【児童館】&#10;有形固定資産減価償却率">
          <a:extLst>
            <a:ext uri="{FF2B5EF4-FFF2-40B4-BE49-F238E27FC236}">
              <a16:creationId xmlns:a16="http://schemas.microsoft.com/office/drawing/2014/main" id="{0A43F0ED-0C6E-4742-83C4-79B45759AA73}"/>
            </a:ext>
          </a:extLst>
        </xdr:cNvPr>
        <xdr:cNvSpPr txBox="1"/>
      </xdr:nvSpPr>
      <xdr:spPr>
        <a:xfrm>
          <a:off x="11354444" y="1390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76761</xdr:rowOff>
    </xdr:from>
    <xdr:ext cx="405111" cy="259045"/>
    <xdr:sp macro="" textlink="">
      <xdr:nvSpPr>
        <xdr:cNvPr id="772" name="n_1mainValue【児童館】&#10;有形固定資産減価償却率">
          <a:extLst>
            <a:ext uri="{FF2B5EF4-FFF2-40B4-BE49-F238E27FC236}">
              <a16:creationId xmlns:a16="http://schemas.microsoft.com/office/drawing/2014/main" id="{BA962B14-FAB3-4C4C-8DDD-782A22BC587C}"/>
            </a:ext>
          </a:extLst>
        </xdr:cNvPr>
        <xdr:cNvSpPr txBox="1"/>
      </xdr:nvSpPr>
      <xdr:spPr>
        <a:xfrm>
          <a:off x="1373823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45738</xdr:rowOff>
    </xdr:from>
    <xdr:ext cx="405111" cy="259045"/>
    <xdr:sp macro="" textlink="">
      <xdr:nvSpPr>
        <xdr:cNvPr id="773" name="n_2mainValue【児童館】&#10;有形固定資産減価償却率">
          <a:extLst>
            <a:ext uri="{FF2B5EF4-FFF2-40B4-BE49-F238E27FC236}">
              <a16:creationId xmlns:a16="http://schemas.microsoft.com/office/drawing/2014/main" id="{91B5BB75-E694-4DAF-B5DE-502A577A4157}"/>
            </a:ext>
          </a:extLst>
        </xdr:cNvPr>
        <xdr:cNvSpPr txBox="1"/>
      </xdr:nvSpPr>
      <xdr:spPr>
        <a:xfrm>
          <a:off x="12957184" y="1444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13079</xdr:rowOff>
    </xdr:from>
    <xdr:ext cx="405111" cy="259045"/>
    <xdr:sp macro="" textlink="">
      <xdr:nvSpPr>
        <xdr:cNvPr id="774" name="n_3mainValue【児童館】&#10;有形固定資産減価償却率">
          <a:extLst>
            <a:ext uri="{FF2B5EF4-FFF2-40B4-BE49-F238E27FC236}">
              <a16:creationId xmlns:a16="http://schemas.microsoft.com/office/drawing/2014/main" id="{886C590F-83BC-43DB-BEC8-A075068E199C}"/>
            </a:ext>
          </a:extLst>
        </xdr:cNvPr>
        <xdr:cNvSpPr txBox="1"/>
      </xdr:nvSpPr>
      <xdr:spPr>
        <a:xfrm>
          <a:off x="12171054" y="1441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169834</xdr:rowOff>
    </xdr:from>
    <xdr:ext cx="405111" cy="259045"/>
    <xdr:sp macro="" textlink="">
      <xdr:nvSpPr>
        <xdr:cNvPr id="775" name="n_4mainValue【児童館】&#10;有形固定資産減価償却率">
          <a:extLst>
            <a:ext uri="{FF2B5EF4-FFF2-40B4-BE49-F238E27FC236}">
              <a16:creationId xmlns:a16="http://schemas.microsoft.com/office/drawing/2014/main" id="{24EF04F9-7098-4C84-883B-9BB1DAF28F58}"/>
            </a:ext>
          </a:extLst>
        </xdr:cNvPr>
        <xdr:cNvSpPr txBox="1"/>
      </xdr:nvSpPr>
      <xdr:spPr>
        <a:xfrm>
          <a:off x="11354444" y="1440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12D5CAF1-3D51-41AB-B39B-9516965E79D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46434F4C-15DE-4058-B70B-F86960C2E17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5622E4C3-9729-4E62-84A2-1E526025222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569CEF89-712B-4667-B780-F56E368FFD1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8D99457C-5DD5-41E1-A779-F42419B74B2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5F588BC5-A658-47B2-88DE-1CEE365D06E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5358E3C-E050-46B2-AE0F-1A6549FE23B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B143B586-7452-4B6E-AB53-D6436C3B5AB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C2604BFA-0B4C-415E-82E5-723B69110D9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A827A7AC-E565-4737-B623-8CABB69C9A93}"/>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DB321FEC-C44D-47F4-AD1F-33BA75F6856C}"/>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FA81591E-347E-4A52-B5E4-AAB096EEF82D}"/>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1FAB2250-752B-4E79-896B-5C0FAC3D174C}"/>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E7D45E0F-9C88-4F65-87EF-7AF39ACDC1DC}"/>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7023BD42-0B0F-4E0E-BFBB-856485E47D51}"/>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CC786CBE-F027-48D5-9B01-42522B7FB523}"/>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24BCFFD0-B6A7-4156-B4F1-208953D3CD5D}"/>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7BBD8DF9-B292-4E82-9C8E-0194D8F63B10}"/>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554A881E-70A7-4FCE-9553-7CB957B6CFAE}"/>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057A5388-9A3A-461D-BDF9-B064D5B26E35}"/>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EDA85564-1EC7-4EBD-A3EC-C29E8321C642}"/>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36BDB1F0-197D-45F4-BF3B-264D66B1DE86}"/>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9EF71F80-0CAC-4AB0-9B53-8E83AF0F479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BB11072E-E287-444C-9DCD-7BF8E33FAAF0}"/>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7DF34725-3A18-4F25-BAEB-14B3DCF6F43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87086</xdr:rowOff>
    </xdr:to>
    <xdr:cxnSp macro="">
      <xdr:nvCxnSpPr>
        <xdr:cNvPr id="801" name="直線コネクタ 800">
          <a:extLst>
            <a:ext uri="{FF2B5EF4-FFF2-40B4-BE49-F238E27FC236}">
              <a16:creationId xmlns:a16="http://schemas.microsoft.com/office/drawing/2014/main" id="{34217DD2-9672-48A4-B907-8BE90DEC021F}"/>
            </a:ext>
          </a:extLst>
        </xdr:cNvPr>
        <xdr:cNvCxnSpPr/>
      </xdr:nvCxnSpPr>
      <xdr:spPr>
        <a:xfrm flipV="1">
          <a:off x="19947254" y="13293090"/>
          <a:ext cx="0" cy="1540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802" name="【児童館】&#10;一人当たり面積最小値テキスト">
          <a:extLst>
            <a:ext uri="{FF2B5EF4-FFF2-40B4-BE49-F238E27FC236}">
              <a16:creationId xmlns:a16="http://schemas.microsoft.com/office/drawing/2014/main" id="{35AF3FD8-2763-4FDD-8106-F4F75914CF1E}"/>
            </a:ext>
          </a:extLst>
        </xdr:cNvPr>
        <xdr:cNvSpPr txBox="1"/>
      </xdr:nvSpPr>
      <xdr:spPr>
        <a:xfrm>
          <a:off x="19985990" y="1483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803" name="直線コネクタ 802">
          <a:extLst>
            <a:ext uri="{FF2B5EF4-FFF2-40B4-BE49-F238E27FC236}">
              <a16:creationId xmlns:a16="http://schemas.microsoft.com/office/drawing/2014/main" id="{342CA561-4B8A-45DD-BC29-2BBF1A16309B}"/>
            </a:ext>
          </a:extLst>
        </xdr:cNvPr>
        <xdr:cNvCxnSpPr/>
      </xdr:nvCxnSpPr>
      <xdr:spPr>
        <a:xfrm>
          <a:off x="19885660" y="14833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4" name="【児童館】&#10;一人当たり面積最大値テキスト">
          <a:extLst>
            <a:ext uri="{FF2B5EF4-FFF2-40B4-BE49-F238E27FC236}">
              <a16:creationId xmlns:a16="http://schemas.microsoft.com/office/drawing/2014/main" id="{922FA2C4-3AFC-4F9B-BF1F-C442AF32BF1F}"/>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5" name="直線コネクタ 804">
          <a:extLst>
            <a:ext uri="{FF2B5EF4-FFF2-40B4-BE49-F238E27FC236}">
              <a16:creationId xmlns:a16="http://schemas.microsoft.com/office/drawing/2014/main" id="{348A19FC-5EF7-4F34-A49B-E062B613C66F}"/>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6" name="【児童館】&#10;一人当たり面積平均値テキスト">
          <a:extLst>
            <a:ext uri="{FF2B5EF4-FFF2-40B4-BE49-F238E27FC236}">
              <a16:creationId xmlns:a16="http://schemas.microsoft.com/office/drawing/2014/main" id="{C8EFAF35-DFF9-428E-A974-FD27E419E068}"/>
            </a:ext>
          </a:extLst>
        </xdr:cNvPr>
        <xdr:cNvSpPr txBox="1"/>
      </xdr:nvSpPr>
      <xdr:spPr>
        <a:xfrm>
          <a:off x="19985990" y="14155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7" name="フローチャート: 判断 806">
          <a:extLst>
            <a:ext uri="{FF2B5EF4-FFF2-40B4-BE49-F238E27FC236}">
              <a16:creationId xmlns:a16="http://schemas.microsoft.com/office/drawing/2014/main" id="{B912F84F-3148-4FB6-8E3D-85B0A2947705}"/>
            </a:ext>
          </a:extLst>
        </xdr:cNvPr>
        <xdr:cNvSpPr/>
      </xdr:nvSpPr>
      <xdr:spPr>
        <a:xfrm>
          <a:off x="19904710" y="1430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109764</xdr:rowOff>
    </xdr:from>
    <xdr:to>
      <xdr:col>112</xdr:col>
      <xdr:colOff>38100</xdr:colOff>
      <xdr:row>84</xdr:row>
      <xdr:rowOff>39914</xdr:rowOff>
    </xdr:to>
    <xdr:sp macro="" textlink="">
      <xdr:nvSpPr>
        <xdr:cNvPr id="808" name="フローチャート: 判断 807">
          <a:extLst>
            <a:ext uri="{FF2B5EF4-FFF2-40B4-BE49-F238E27FC236}">
              <a16:creationId xmlns:a16="http://schemas.microsoft.com/office/drawing/2014/main" id="{D60C8E93-CD74-4395-AEE7-D27D620E99F1}"/>
            </a:ext>
          </a:extLst>
        </xdr:cNvPr>
        <xdr:cNvSpPr/>
      </xdr:nvSpPr>
      <xdr:spPr>
        <a:xfrm>
          <a:off x="19161760" y="1433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3629</xdr:rowOff>
    </xdr:from>
    <xdr:to>
      <xdr:col>107</xdr:col>
      <xdr:colOff>101600</xdr:colOff>
      <xdr:row>84</xdr:row>
      <xdr:rowOff>105229</xdr:rowOff>
    </xdr:to>
    <xdr:sp macro="" textlink="">
      <xdr:nvSpPr>
        <xdr:cNvPr id="809" name="フローチャート: 判断 808">
          <a:extLst>
            <a:ext uri="{FF2B5EF4-FFF2-40B4-BE49-F238E27FC236}">
              <a16:creationId xmlns:a16="http://schemas.microsoft.com/office/drawing/2014/main" id="{0BF3FB1C-34F1-467B-A375-2745CF7E53C7}"/>
            </a:ext>
          </a:extLst>
        </xdr:cNvPr>
        <xdr:cNvSpPr/>
      </xdr:nvSpPr>
      <xdr:spPr>
        <a:xfrm>
          <a:off x="18345150" y="1440542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810" name="フローチャート: 判断 809">
          <a:extLst>
            <a:ext uri="{FF2B5EF4-FFF2-40B4-BE49-F238E27FC236}">
              <a16:creationId xmlns:a16="http://schemas.microsoft.com/office/drawing/2014/main" id="{9660AD71-08AA-4DAC-B3F3-4BB6E9A91935}"/>
            </a:ext>
          </a:extLst>
        </xdr:cNvPr>
        <xdr:cNvSpPr/>
      </xdr:nvSpPr>
      <xdr:spPr>
        <a:xfrm>
          <a:off x="17547590" y="1441794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811" name="フローチャート: 判断 810">
          <a:extLst>
            <a:ext uri="{FF2B5EF4-FFF2-40B4-BE49-F238E27FC236}">
              <a16:creationId xmlns:a16="http://schemas.microsoft.com/office/drawing/2014/main" id="{7ED20443-F2FC-4F17-ACBB-C4F64B8D96AB}"/>
            </a:ext>
          </a:extLst>
        </xdr:cNvPr>
        <xdr:cNvSpPr/>
      </xdr:nvSpPr>
      <xdr:spPr>
        <a:xfrm>
          <a:off x="16761460" y="1441794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553F51A-AD62-428A-B88C-6C19EE01ECA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E7758EF1-D041-4123-A184-EB6E3CA50F5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1C41D3D-A2E1-4FF1-8EAA-965FF9D1344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9F4B659-FD70-46F3-A122-A0285A16E11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121A243-073A-4FF3-9652-0A8686CFD60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52614</xdr:rowOff>
    </xdr:from>
    <xdr:to>
      <xdr:col>116</xdr:col>
      <xdr:colOff>114300</xdr:colOff>
      <xdr:row>84</xdr:row>
      <xdr:rowOff>154214</xdr:rowOff>
    </xdr:to>
    <xdr:sp macro="" textlink="">
      <xdr:nvSpPr>
        <xdr:cNvPr id="817" name="楕円 816">
          <a:extLst>
            <a:ext uri="{FF2B5EF4-FFF2-40B4-BE49-F238E27FC236}">
              <a16:creationId xmlns:a16="http://schemas.microsoft.com/office/drawing/2014/main" id="{5A0F7B1B-A5AB-4C8D-9E1B-A56B14EFD2B0}"/>
            </a:ext>
          </a:extLst>
        </xdr:cNvPr>
        <xdr:cNvSpPr/>
      </xdr:nvSpPr>
      <xdr:spPr>
        <a:xfrm>
          <a:off x="19904710" y="144582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31041</xdr:rowOff>
    </xdr:from>
    <xdr:ext cx="469744" cy="259045"/>
    <xdr:sp macro="" textlink="">
      <xdr:nvSpPr>
        <xdr:cNvPr id="818" name="【児童館】&#10;一人当たり面積該当値テキスト">
          <a:extLst>
            <a:ext uri="{FF2B5EF4-FFF2-40B4-BE49-F238E27FC236}">
              <a16:creationId xmlns:a16="http://schemas.microsoft.com/office/drawing/2014/main" id="{6C5FED58-95E3-46F8-ABC5-0561F0004A7F}"/>
            </a:ext>
          </a:extLst>
        </xdr:cNvPr>
        <xdr:cNvSpPr txBox="1"/>
      </xdr:nvSpPr>
      <xdr:spPr>
        <a:xfrm>
          <a:off x="19985990"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68943</xdr:rowOff>
    </xdr:from>
    <xdr:to>
      <xdr:col>112</xdr:col>
      <xdr:colOff>38100</xdr:colOff>
      <xdr:row>84</xdr:row>
      <xdr:rowOff>170543</xdr:rowOff>
    </xdr:to>
    <xdr:sp macro="" textlink="">
      <xdr:nvSpPr>
        <xdr:cNvPr id="819" name="楕円 818">
          <a:extLst>
            <a:ext uri="{FF2B5EF4-FFF2-40B4-BE49-F238E27FC236}">
              <a16:creationId xmlns:a16="http://schemas.microsoft.com/office/drawing/2014/main" id="{B0006E71-9DC4-4E31-809C-7110A0753F3A}"/>
            </a:ext>
          </a:extLst>
        </xdr:cNvPr>
        <xdr:cNvSpPr/>
      </xdr:nvSpPr>
      <xdr:spPr>
        <a:xfrm>
          <a:off x="19161760" y="144688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103414</xdr:rowOff>
    </xdr:from>
    <xdr:to>
      <xdr:col>116</xdr:col>
      <xdr:colOff>63500</xdr:colOff>
      <xdr:row>84</xdr:row>
      <xdr:rowOff>119743</xdr:rowOff>
    </xdr:to>
    <xdr:cxnSp macro="">
      <xdr:nvCxnSpPr>
        <xdr:cNvPr id="820" name="直線コネクタ 819">
          <a:extLst>
            <a:ext uri="{FF2B5EF4-FFF2-40B4-BE49-F238E27FC236}">
              <a16:creationId xmlns:a16="http://schemas.microsoft.com/office/drawing/2014/main" id="{A3DF1571-0B03-4CA8-8F70-6051237F9133}"/>
            </a:ext>
          </a:extLst>
        </xdr:cNvPr>
        <xdr:cNvCxnSpPr/>
      </xdr:nvCxnSpPr>
      <xdr:spPr>
        <a:xfrm flipV="1">
          <a:off x="19204940" y="14503309"/>
          <a:ext cx="74295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68943</xdr:rowOff>
    </xdr:from>
    <xdr:to>
      <xdr:col>107</xdr:col>
      <xdr:colOff>101600</xdr:colOff>
      <xdr:row>84</xdr:row>
      <xdr:rowOff>170543</xdr:rowOff>
    </xdr:to>
    <xdr:sp macro="" textlink="">
      <xdr:nvSpPr>
        <xdr:cNvPr id="821" name="楕円 820">
          <a:extLst>
            <a:ext uri="{FF2B5EF4-FFF2-40B4-BE49-F238E27FC236}">
              <a16:creationId xmlns:a16="http://schemas.microsoft.com/office/drawing/2014/main" id="{9CA49B2B-878B-466D-BF2D-585026D2499C}"/>
            </a:ext>
          </a:extLst>
        </xdr:cNvPr>
        <xdr:cNvSpPr/>
      </xdr:nvSpPr>
      <xdr:spPr>
        <a:xfrm>
          <a:off x="18345150" y="144688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119743</xdr:rowOff>
    </xdr:from>
    <xdr:to>
      <xdr:col>111</xdr:col>
      <xdr:colOff>177800</xdr:colOff>
      <xdr:row>84</xdr:row>
      <xdr:rowOff>119743</xdr:rowOff>
    </xdr:to>
    <xdr:cxnSp macro="">
      <xdr:nvCxnSpPr>
        <xdr:cNvPr id="822" name="直線コネクタ 821">
          <a:extLst>
            <a:ext uri="{FF2B5EF4-FFF2-40B4-BE49-F238E27FC236}">
              <a16:creationId xmlns:a16="http://schemas.microsoft.com/office/drawing/2014/main" id="{31DFE607-4FC1-40DB-B2C7-B781DC77FF28}"/>
            </a:ext>
          </a:extLst>
        </xdr:cNvPr>
        <xdr:cNvCxnSpPr/>
      </xdr:nvCxnSpPr>
      <xdr:spPr>
        <a:xfrm>
          <a:off x="18399760" y="1452344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85271</xdr:rowOff>
    </xdr:from>
    <xdr:to>
      <xdr:col>102</xdr:col>
      <xdr:colOff>165100</xdr:colOff>
      <xdr:row>85</xdr:row>
      <xdr:rowOff>15421</xdr:rowOff>
    </xdr:to>
    <xdr:sp macro="" textlink="">
      <xdr:nvSpPr>
        <xdr:cNvPr id="823" name="楕円 822">
          <a:extLst>
            <a:ext uri="{FF2B5EF4-FFF2-40B4-BE49-F238E27FC236}">
              <a16:creationId xmlns:a16="http://schemas.microsoft.com/office/drawing/2014/main" id="{B7513268-AA1A-43E4-888A-B714F68E6EF4}"/>
            </a:ext>
          </a:extLst>
        </xdr:cNvPr>
        <xdr:cNvSpPr/>
      </xdr:nvSpPr>
      <xdr:spPr>
        <a:xfrm>
          <a:off x="17547590" y="144889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119743</xdr:rowOff>
    </xdr:from>
    <xdr:to>
      <xdr:col>107</xdr:col>
      <xdr:colOff>50800</xdr:colOff>
      <xdr:row>84</xdr:row>
      <xdr:rowOff>136071</xdr:rowOff>
    </xdr:to>
    <xdr:cxnSp macro="">
      <xdr:nvCxnSpPr>
        <xdr:cNvPr id="824" name="直線コネクタ 823">
          <a:extLst>
            <a:ext uri="{FF2B5EF4-FFF2-40B4-BE49-F238E27FC236}">
              <a16:creationId xmlns:a16="http://schemas.microsoft.com/office/drawing/2014/main" id="{F8118AD0-7974-4D1F-B0D7-7862C6EBB6D4}"/>
            </a:ext>
          </a:extLst>
        </xdr:cNvPr>
        <xdr:cNvCxnSpPr/>
      </xdr:nvCxnSpPr>
      <xdr:spPr>
        <a:xfrm flipV="1">
          <a:off x="17602200" y="14523448"/>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85271</xdr:rowOff>
    </xdr:from>
    <xdr:to>
      <xdr:col>98</xdr:col>
      <xdr:colOff>38100</xdr:colOff>
      <xdr:row>85</xdr:row>
      <xdr:rowOff>15421</xdr:rowOff>
    </xdr:to>
    <xdr:sp macro="" textlink="">
      <xdr:nvSpPr>
        <xdr:cNvPr id="825" name="楕円 824">
          <a:extLst>
            <a:ext uri="{FF2B5EF4-FFF2-40B4-BE49-F238E27FC236}">
              <a16:creationId xmlns:a16="http://schemas.microsoft.com/office/drawing/2014/main" id="{4590206F-B73D-4CAE-9478-CD93E8E301F5}"/>
            </a:ext>
          </a:extLst>
        </xdr:cNvPr>
        <xdr:cNvSpPr/>
      </xdr:nvSpPr>
      <xdr:spPr>
        <a:xfrm>
          <a:off x="16761460" y="144889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136071</xdr:rowOff>
    </xdr:from>
    <xdr:to>
      <xdr:col>102</xdr:col>
      <xdr:colOff>114300</xdr:colOff>
      <xdr:row>84</xdr:row>
      <xdr:rowOff>136071</xdr:rowOff>
    </xdr:to>
    <xdr:cxnSp macro="">
      <xdr:nvCxnSpPr>
        <xdr:cNvPr id="826" name="直線コネクタ 825">
          <a:extLst>
            <a:ext uri="{FF2B5EF4-FFF2-40B4-BE49-F238E27FC236}">
              <a16:creationId xmlns:a16="http://schemas.microsoft.com/office/drawing/2014/main" id="{6781DC29-8BBA-403B-AADA-69AD5338B709}"/>
            </a:ext>
          </a:extLst>
        </xdr:cNvPr>
        <xdr:cNvCxnSpPr/>
      </xdr:nvCxnSpPr>
      <xdr:spPr>
        <a:xfrm>
          <a:off x="16804640" y="1453406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56441</xdr:rowOff>
    </xdr:from>
    <xdr:ext cx="469744" cy="259045"/>
    <xdr:sp macro="" textlink="">
      <xdr:nvSpPr>
        <xdr:cNvPr id="827" name="n_1aveValue【児童館】&#10;一人当たり面積">
          <a:extLst>
            <a:ext uri="{FF2B5EF4-FFF2-40B4-BE49-F238E27FC236}">
              <a16:creationId xmlns:a16="http://schemas.microsoft.com/office/drawing/2014/main" id="{AAF0F106-2095-48AB-89CE-81CCE0637CF8}"/>
            </a:ext>
          </a:extLst>
        </xdr:cNvPr>
        <xdr:cNvSpPr txBox="1"/>
      </xdr:nvSpPr>
      <xdr:spPr>
        <a:xfrm>
          <a:off x="18982132"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121756</xdr:rowOff>
    </xdr:from>
    <xdr:ext cx="469744" cy="259045"/>
    <xdr:sp macro="" textlink="">
      <xdr:nvSpPr>
        <xdr:cNvPr id="828" name="n_2aveValue【児童館】&#10;一人当たり面積">
          <a:extLst>
            <a:ext uri="{FF2B5EF4-FFF2-40B4-BE49-F238E27FC236}">
              <a16:creationId xmlns:a16="http://schemas.microsoft.com/office/drawing/2014/main" id="{21AECD3F-0757-4BF5-A972-D84A533CDEBB}"/>
            </a:ext>
          </a:extLst>
        </xdr:cNvPr>
        <xdr:cNvSpPr txBox="1"/>
      </xdr:nvSpPr>
      <xdr:spPr>
        <a:xfrm>
          <a:off x="18182032" y="1418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138084</xdr:rowOff>
    </xdr:from>
    <xdr:ext cx="469744" cy="259045"/>
    <xdr:sp macro="" textlink="">
      <xdr:nvSpPr>
        <xdr:cNvPr id="829" name="n_3aveValue【児童館】&#10;一人当たり面積">
          <a:extLst>
            <a:ext uri="{FF2B5EF4-FFF2-40B4-BE49-F238E27FC236}">
              <a16:creationId xmlns:a16="http://schemas.microsoft.com/office/drawing/2014/main" id="{BD7F3346-7A2B-414E-B6EC-E23CD2F522E6}"/>
            </a:ext>
          </a:extLst>
        </xdr:cNvPr>
        <xdr:cNvSpPr txBox="1"/>
      </xdr:nvSpPr>
      <xdr:spPr>
        <a:xfrm>
          <a:off x="17384472" y="14193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830" name="n_4aveValue【児童館】&#10;一人当たり面積">
          <a:extLst>
            <a:ext uri="{FF2B5EF4-FFF2-40B4-BE49-F238E27FC236}">
              <a16:creationId xmlns:a16="http://schemas.microsoft.com/office/drawing/2014/main" id="{05D13D6A-4AF0-4662-B674-97056C20AC31}"/>
            </a:ext>
          </a:extLst>
        </xdr:cNvPr>
        <xdr:cNvSpPr txBox="1"/>
      </xdr:nvSpPr>
      <xdr:spPr>
        <a:xfrm>
          <a:off x="16588817" y="14193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161670</xdr:rowOff>
    </xdr:from>
    <xdr:ext cx="469744" cy="259045"/>
    <xdr:sp macro="" textlink="">
      <xdr:nvSpPr>
        <xdr:cNvPr id="831" name="n_1mainValue【児童館】&#10;一人当たり面積">
          <a:extLst>
            <a:ext uri="{FF2B5EF4-FFF2-40B4-BE49-F238E27FC236}">
              <a16:creationId xmlns:a16="http://schemas.microsoft.com/office/drawing/2014/main" id="{3CC57003-3881-41EB-A0D0-9A19E91F020E}"/>
            </a:ext>
          </a:extLst>
        </xdr:cNvPr>
        <xdr:cNvSpPr txBox="1"/>
      </xdr:nvSpPr>
      <xdr:spPr>
        <a:xfrm>
          <a:off x="18982132" y="145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161670</xdr:rowOff>
    </xdr:from>
    <xdr:ext cx="469744" cy="259045"/>
    <xdr:sp macro="" textlink="">
      <xdr:nvSpPr>
        <xdr:cNvPr id="832" name="n_2mainValue【児童館】&#10;一人当たり面積">
          <a:extLst>
            <a:ext uri="{FF2B5EF4-FFF2-40B4-BE49-F238E27FC236}">
              <a16:creationId xmlns:a16="http://schemas.microsoft.com/office/drawing/2014/main" id="{E0FAD7B7-AC82-4CAA-9A77-BEAB330757B0}"/>
            </a:ext>
          </a:extLst>
        </xdr:cNvPr>
        <xdr:cNvSpPr txBox="1"/>
      </xdr:nvSpPr>
      <xdr:spPr>
        <a:xfrm>
          <a:off x="18182032" y="145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6548</xdr:rowOff>
    </xdr:from>
    <xdr:ext cx="469744" cy="259045"/>
    <xdr:sp macro="" textlink="">
      <xdr:nvSpPr>
        <xdr:cNvPr id="833" name="n_3mainValue【児童館】&#10;一人当たり面積">
          <a:extLst>
            <a:ext uri="{FF2B5EF4-FFF2-40B4-BE49-F238E27FC236}">
              <a16:creationId xmlns:a16="http://schemas.microsoft.com/office/drawing/2014/main" id="{7EF8FD02-FC62-4D29-87BB-77CD8D5D03DE}"/>
            </a:ext>
          </a:extLst>
        </xdr:cNvPr>
        <xdr:cNvSpPr txBox="1"/>
      </xdr:nvSpPr>
      <xdr:spPr>
        <a:xfrm>
          <a:off x="17384472" y="1458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6548</xdr:rowOff>
    </xdr:from>
    <xdr:ext cx="469744" cy="259045"/>
    <xdr:sp macro="" textlink="">
      <xdr:nvSpPr>
        <xdr:cNvPr id="834" name="n_4mainValue【児童館】&#10;一人当たり面積">
          <a:extLst>
            <a:ext uri="{FF2B5EF4-FFF2-40B4-BE49-F238E27FC236}">
              <a16:creationId xmlns:a16="http://schemas.microsoft.com/office/drawing/2014/main" id="{1AB76E16-58B5-4A0F-97FE-0B78E1E2B671}"/>
            </a:ext>
          </a:extLst>
        </xdr:cNvPr>
        <xdr:cNvSpPr txBox="1"/>
      </xdr:nvSpPr>
      <xdr:spPr>
        <a:xfrm>
          <a:off x="16588817" y="1458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4D8785A0-50E6-4B3A-8E57-AD096881393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B31739A5-4D05-44ED-8549-F7C39B53DF7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55C59F17-0E14-4F7B-9952-40652FEF616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833A1929-6411-444F-963F-7BF002427EE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E844EC9D-2FD1-452D-9E69-402A765283C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CF42FB00-84F4-4DAE-8C45-65DBF3611AF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1AB9B719-2DB3-4D63-8EBB-A5CEA186487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9F5162C9-4B83-48A9-B286-DA84BE9E923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BAABC4C4-E939-40A8-9017-C9E099AC72C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1D9A81CF-9BCB-4236-A399-C6EB3B8CE53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64834933-1D29-447C-B77C-ECD78300B60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6" name="直線コネクタ 845">
          <a:extLst>
            <a:ext uri="{FF2B5EF4-FFF2-40B4-BE49-F238E27FC236}">
              <a16:creationId xmlns:a16="http://schemas.microsoft.com/office/drawing/2014/main" id="{D987D583-F2B2-4833-BD04-1C2E8FA58E97}"/>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7" name="テキスト ボックス 846">
          <a:extLst>
            <a:ext uri="{FF2B5EF4-FFF2-40B4-BE49-F238E27FC236}">
              <a16:creationId xmlns:a16="http://schemas.microsoft.com/office/drawing/2014/main" id="{E9E5D1D6-1790-4794-AE35-1B575D86105B}"/>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8" name="直線コネクタ 847">
          <a:extLst>
            <a:ext uri="{FF2B5EF4-FFF2-40B4-BE49-F238E27FC236}">
              <a16:creationId xmlns:a16="http://schemas.microsoft.com/office/drawing/2014/main" id="{0318CC70-147B-4720-8D25-9F29C564A4A6}"/>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9" name="テキスト ボックス 848">
          <a:extLst>
            <a:ext uri="{FF2B5EF4-FFF2-40B4-BE49-F238E27FC236}">
              <a16:creationId xmlns:a16="http://schemas.microsoft.com/office/drawing/2014/main" id="{1908CFBD-1DD3-4C31-94F0-E6C6FA67DDD5}"/>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0" name="直線コネクタ 849">
          <a:extLst>
            <a:ext uri="{FF2B5EF4-FFF2-40B4-BE49-F238E27FC236}">
              <a16:creationId xmlns:a16="http://schemas.microsoft.com/office/drawing/2014/main" id="{22E15B45-02A9-4D55-A24C-D816D342DCD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1" name="テキスト ボックス 850">
          <a:extLst>
            <a:ext uri="{FF2B5EF4-FFF2-40B4-BE49-F238E27FC236}">
              <a16:creationId xmlns:a16="http://schemas.microsoft.com/office/drawing/2014/main" id="{D7CD76DD-E20B-4C9B-B743-804EAB54E8E6}"/>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2" name="直線コネクタ 851">
          <a:extLst>
            <a:ext uri="{FF2B5EF4-FFF2-40B4-BE49-F238E27FC236}">
              <a16:creationId xmlns:a16="http://schemas.microsoft.com/office/drawing/2014/main" id="{470DCCB6-8212-46C6-A88F-043178D2522F}"/>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3" name="テキスト ボックス 852">
          <a:extLst>
            <a:ext uri="{FF2B5EF4-FFF2-40B4-BE49-F238E27FC236}">
              <a16:creationId xmlns:a16="http://schemas.microsoft.com/office/drawing/2014/main" id="{366F712D-F318-4385-A6ED-1D879D876DEE}"/>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4" name="直線コネクタ 853">
          <a:extLst>
            <a:ext uri="{FF2B5EF4-FFF2-40B4-BE49-F238E27FC236}">
              <a16:creationId xmlns:a16="http://schemas.microsoft.com/office/drawing/2014/main" id="{A4A98643-ABEB-44FB-B02E-BB2F87EEDB8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5" name="テキスト ボックス 854">
          <a:extLst>
            <a:ext uri="{FF2B5EF4-FFF2-40B4-BE49-F238E27FC236}">
              <a16:creationId xmlns:a16="http://schemas.microsoft.com/office/drawing/2014/main" id="{B99BF19F-76D4-447F-A6E3-2956F1973D02}"/>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59DABDE7-5872-4721-9821-749A5E73EE8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7" name="テキスト ボックス 856">
          <a:extLst>
            <a:ext uri="{FF2B5EF4-FFF2-40B4-BE49-F238E27FC236}">
              <a16:creationId xmlns:a16="http://schemas.microsoft.com/office/drawing/2014/main" id="{98A78BF7-43C2-4A4A-9B65-76038F6B58B5}"/>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8" name="【公民館】&#10;有形固定資産減価償却率グラフ枠">
          <a:extLst>
            <a:ext uri="{FF2B5EF4-FFF2-40B4-BE49-F238E27FC236}">
              <a16:creationId xmlns:a16="http://schemas.microsoft.com/office/drawing/2014/main" id="{C0C6699E-846C-44D1-9E54-61EA0E5E574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81914</xdr:rowOff>
    </xdr:from>
    <xdr:to>
      <xdr:col>85</xdr:col>
      <xdr:colOff>126364</xdr:colOff>
      <xdr:row>108</xdr:row>
      <xdr:rowOff>53339</xdr:rowOff>
    </xdr:to>
    <xdr:cxnSp macro="">
      <xdr:nvCxnSpPr>
        <xdr:cNvPr id="859" name="直線コネクタ 858">
          <a:extLst>
            <a:ext uri="{FF2B5EF4-FFF2-40B4-BE49-F238E27FC236}">
              <a16:creationId xmlns:a16="http://schemas.microsoft.com/office/drawing/2014/main" id="{053CF64B-7D33-49F1-A623-5DF4E71EF325}"/>
            </a:ext>
          </a:extLst>
        </xdr:cNvPr>
        <xdr:cNvCxnSpPr/>
      </xdr:nvCxnSpPr>
      <xdr:spPr>
        <a:xfrm flipV="1">
          <a:off x="14703424" y="17057369"/>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57166</xdr:rowOff>
    </xdr:from>
    <xdr:ext cx="405111" cy="259045"/>
    <xdr:sp macro="" textlink="">
      <xdr:nvSpPr>
        <xdr:cNvPr id="860" name="【公民館】&#10;有形固定資産減価償却率最小値テキスト">
          <a:extLst>
            <a:ext uri="{FF2B5EF4-FFF2-40B4-BE49-F238E27FC236}">
              <a16:creationId xmlns:a16="http://schemas.microsoft.com/office/drawing/2014/main" id="{B4424AA0-D705-4213-859E-933477467E07}"/>
            </a:ext>
          </a:extLst>
        </xdr:cNvPr>
        <xdr:cNvSpPr txBox="1"/>
      </xdr:nvSpPr>
      <xdr:spPr>
        <a:xfrm>
          <a:off x="14742160" y="18569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53339</xdr:rowOff>
    </xdr:from>
    <xdr:to>
      <xdr:col>86</xdr:col>
      <xdr:colOff>25400</xdr:colOff>
      <xdr:row>108</xdr:row>
      <xdr:rowOff>53339</xdr:rowOff>
    </xdr:to>
    <xdr:cxnSp macro="">
      <xdr:nvCxnSpPr>
        <xdr:cNvPr id="861" name="直線コネクタ 860">
          <a:extLst>
            <a:ext uri="{FF2B5EF4-FFF2-40B4-BE49-F238E27FC236}">
              <a16:creationId xmlns:a16="http://schemas.microsoft.com/office/drawing/2014/main" id="{103A52BA-84B3-4822-9336-5F836C9BF003}"/>
            </a:ext>
          </a:extLst>
        </xdr:cNvPr>
        <xdr:cNvCxnSpPr/>
      </xdr:nvCxnSpPr>
      <xdr:spPr>
        <a:xfrm>
          <a:off x="14611350" y="1857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28591</xdr:rowOff>
    </xdr:from>
    <xdr:ext cx="405111" cy="259045"/>
    <xdr:sp macro="" textlink="">
      <xdr:nvSpPr>
        <xdr:cNvPr id="862" name="【公民館】&#10;有形固定資産減価償却率最大値テキスト">
          <a:extLst>
            <a:ext uri="{FF2B5EF4-FFF2-40B4-BE49-F238E27FC236}">
              <a16:creationId xmlns:a16="http://schemas.microsoft.com/office/drawing/2014/main" id="{860EAA04-CEC0-40B6-9E8F-6074F8C3AE42}"/>
            </a:ext>
          </a:extLst>
        </xdr:cNvPr>
        <xdr:cNvSpPr txBox="1"/>
      </xdr:nvSpPr>
      <xdr:spPr>
        <a:xfrm>
          <a:off x="14742160" y="16828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81914</xdr:rowOff>
    </xdr:from>
    <xdr:to>
      <xdr:col>86</xdr:col>
      <xdr:colOff>25400</xdr:colOff>
      <xdr:row>99</xdr:row>
      <xdr:rowOff>81914</xdr:rowOff>
    </xdr:to>
    <xdr:cxnSp macro="">
      <xdr:nvCxnSpPr>
        <xdr:cNvPr id="863" name="直線コネクタ 862">
          <a:extLst>
            <a:ext uri="{FF2B5EF4-FFF2-40B4-BE49-F238E27FC236}">
              <a16:creationId xmlns:a16="http://schemas.microsoft.com/office/drawing/2014/main" id="{2120978A-C0FC-4479-856C-AFABC4E3473C}"/>
            </a:ext>
          </a:extLst>
        </xdr:cNvPr>
        <xdr:cNvCxnSpPr/>
      </xdr:nvCxnSpPr>
      <xdr:spPr>
        <a:xfrm>
          <a:off x="14611350" y="1705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51452</xdr:rowOff>
    </xdr:from>
    <xdr:ext cx="405111" cy="259045"/>
    <xdr:sp macro="" textlink="">
      <xdr:nvSpPr>
        <xdr:cNvPr id="864" name="【公民館】&#10;有形固定資産減価償却率平均値テキスト">
          <a:extLst>
            <a:ext uri="{FF2B5EF4-FFF2-40B4-BE49-F238E27FC236}">
              <a16:creationId xmlns:a16="http://schemas.microsoft.com/office/drawing/2014/main" id="{8A56F582-E971-4B5F-84F0-614960D48780}"/>
            </a:ext>
          </a:extLst>
        </xdr:cNvPr>
        <xdr:cNvSpPr txBox="1"/>
      </xdr:nvSpPr>
      <xdr:spPr>
        <a:xfrm>
          <a:off x="14742160" y="1788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865" name="フローチャート: 判断 864">
          <a:extLst>
            <a:ext uri="{FF2B5EF4-FFF2-40B4-BE49-F238E27FC236}">
              <a16:creationId xmlns:a16="http://schemas.microsoft.com/office/drawing/2014/main" id="{7F0CC84D-9BDE-4833-9B15-EB862D696596}"/>
            </a:ext>
          </a:extLst>
        </xdr:cNvPr>
        <xdr:cNvSpPr/>
      </xdr:nvSpPr>
      <xdr:spPr>
        <a:xfrm>
          <a:off x="14649450" y="1790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53975</xdr:rowOff>
    </xdr:from>
    <xdr:to>
      <xdr:col>81</xdr:col>
      <xdr:colOff>101600</xdr:colOff>
      <xdr:row>104</xdr:row>
      <xdr:rowOff>155575</xdr:rowOff>
    </xdr:to>
    <xdr:sp macro="" textlink="">
      <xdr:nvSpPr>
        <xdr:cNvPr id="866" name="フローチャート: 判断 865">
          <a:extLst>
            <a:ext uri="{FF2B5EF4-FFF2-40B4-BE49-F238E27FC236}">
              <a16:creationId xmlns:a16="http://schemas.microsoft.com/office/drawing/2014/main" id="{99E19A7A-20E4-4F34-8520-5F88C006DC1F}"/>
            </a:ext>
          </a:extLst>
        </xdr:cNvPr>
        <xdr:cNvSpPr/>
      </xdr:nvSpPr>
      <xdr:spPr>
        <a:xfrm>
          <a:off x="13887450" y="178885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xdr:rowOff>
    </xdr:from>
    <xdr:to>
      <xdr:col>76</xdr:col>
      <xdr:colOff>165100</xdr:colOff>
      <xdr:row>104</xdr:row>
      <xdr:rowOff>106045</xdr:rowOff>
    </xdr:to>
    <xdr:sp macro="" textlink="">
      <xdr:nvSpPr>
        <xdr:cNvPr id="867" name="フローチャート: 判断 866">
          <a:extLst>
            <a:ext uri="{FF2B5EF4-FFF2-40B4-BE49-F238E27FC236}">
              <a16:creationId xmlns:a16="http://schemas.microsoft.com/office/drawing/2014/main" id="{CA1F3527-689F-4B1E-AFA5-4E2E788F6512}"/>
            </a:ext>
          </a:extLst>
        </xdr:cNvPr>
        <xdr:cNvSpPr/>
      </xdr:nvSpPr>
      <xdr:spPr>
        <a:xfrm>
          <a:off x="13089890" y="178371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170180</xdr:rowOff>
    </xdr:from>
    <xdr:to>
      <xdr:col>72</xdr:col>
      <xdr:colOff>38100</xdr:colOff>
      <xdr:row>104</xdr:row>
      <xdr:rowOff>100330</xdr:rowOff>
    </xdr:to>
    <xdr:sp macro="" textlink="">
      <xdr:nvSpPr>
        <xdr:cNvPr id="868" name="フローチャート: 判断 867">
          <a:extLst>
            <a:ext uri="{FF2B5EF4-FFF2-40B4-BE49-F238E27FC236}">
              <a16:creationId xmlns:a16="http://schemas.microsoft.com/office/drawing/2014/main" id="{AD86B83E-396A-4398-99E5-80E8765DFC75}"/>
            </a:ext>
          </a:extLst>
        </xdr:cNvPr>
        <xdr:cNvSpPr/>
      </xdr:nvSpPr>
      <xdr:spPr>
        <a:xfrm>
          <a:off x="12303760" y="1783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869" name="フローチャート: 判断 868">
          <a:extLst>
            <a:ext uri="{FF2B5EF4-FFF2-40B4-BE49-F238E27FC236}">
              <a16:creationId xmlns:a16="http://schemas.microsoft.com/office/drawing/2014/main" id="{884292A8-524D-412E-AF9D-0FBBF239D81C}"/>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C124762-B7F2-458D-954E-A8CD1B14FBC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B40586A7-E0D6-439F-BE1E-2636C78D9B5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93793582-2764-448F-B935-510406018D6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105A339-0905-485F-A713-E58C8458967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F9B3C4B3-5EC2-4F99-A93C-C8B4A8B9381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67311</xdr:rowOff>
    </xdr:from>
    <xdr:to>
      <xdr:col>85</xdr:col>
      <xdr:colOff>177800</xdr:colOff>
      <xdr:row>102</xdr:row>
      <xdr:rowOff>168911</xdr:rowOff>
    </xdr:to>
    <xdr:sp macro="" textlink="">
      <xdr:nvSpPr>
        <xdr:cNvPr id="875" name="楕円 874">
          <a:extLst>
            <a:ext uri="{FF2B5EF4-FFF2-40B4-BE49-F238E27FC236}">
              <a16:creationId xmlns:a16="http://schemas.microsoft.com/office/drawing/2014/main" id="{8F1375E8-B487-44F3-A56B-48E913962A6F}"/>
            </a:ext>
          </a:extLst>
        </xdr:cNvPr>
        <xdr:cNvSpPr/>
      </xdr:nvSpPr>
      <xdr:spPr>
        <a:xfrm>
          <a:off x="14649450" y="175533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90188</xdr:rowOff>
    </xdr:from>
    <xdr:ext cx="405111" cy="259045"/>
    <xdr:sp macro="" textlink="">
      <xdr:nvSpPr>
        <xdr:cNvPr id="876" name="【公民館】&#10;有形固定資産減価償却率該当値テキスト">
          <a:extLst>
            <a:ext uri="{FF2B5EF4-FFF2-40B4-BE49-F238E27FC236}">
              <a16:creationId xmlns:a16="http://schemas.microsoft.com/office/drawing/2014/main" id="{88A6A409-635D-4F1A-9AA9-2EB17AA55393}"/>
            </a:ext>
          </a:extLst>
        </xdr:cNvPr>
        <xdr:cNvSpPr txBox="1"/>
      </xdr:nvSpPr>
      <xdr:spPr>
        <a:xfrm>
          <a:off x="14742160" y="1741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15875</xdr:rowOff>
    </xdr:from>
    <xdr:to>
      <xdr:col>81</xdr:col>
      <xdr:colOff>101600</xdr:colOff>
      <xdr:row>102</xdr:row>
      <xdr:rowOff>117475</xdr:rowOff>
    </xdr:to>
    <xdr:sp macro="" textlink="">
      <xdr:nvSpPr>
        <xdr:cNvPr id="877" name="楕円 876">
          <a:extLst>
            <a:ext uri="{FF2B5EF4-FFF2-40B4-BE49-F238E27FC236}">
              <a16:creationId xmlns:a16="http://schemas.microsoft.com/office/drawing/2014/main" id="{987180BF-57EC-43C3-956C-3D63CAFE1977}"/>
            </a:ext>
          </a:extLst>
        </xdr:cNvPr>
        <xdr:cNvSpPr/>
      </xdr:nvSpPr>
      <xdr:spPr>
        <a:xfrm>
          <a:off x="13887450" y="175075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66675</xdr:rowOff>
    </xdr:from>
    <xdr:to>
      <xdr:col>85</xdr:col>
      <xdr:colOff>127000</xdr:colOff>
      <xdr:row>102</xdr:row>
      <xdr:rowOff>118111</xdr:rowOff>
    </xdr:to>
    <xdr:cxnSp macro="">
      <xdr:nvCxnSpPr>
        <xdr:cNvPr id="878" name="直線コネクタ 877">
          <a:extLst>
            <a:ext uri="{FF2B5EF4-FFF2-40B4-BE49-F238E27FC236}">
              <a16:creationId xmlns:a16="http://schemas.microsoft.com/office/drawing/2014/main" id="{1BD50860-9513-438A-975B-AD5E29E526C4}"/>
            </a:ext>
          </a:extLst>
        </xdr:cNvPr>
        <xdr:cNvCxnSpPr/>
      </xdr:nvCxnSpPr>
      <xdr:spPr>
        <a:xfrm>
          <a:off x="13942060" y="17552670"/>
          <a:ext cx="76200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135889</xdr:rowOff>
    </xdr:from>
    <xdr:to>
      <xdr:col>76</xdr:col>
      <xdr:colOff>165100</xdr:colOff>
      <xdr:row>102</xdr:row>
      <xdr:rowOff>66039</xdr:rowOff>
    </xdr:to>
    <xdr:sp macro="" textlink="">
      <xdr:nvSpPr>
        <xdr:cNvPr id="879" name="楕円 878">
          <a:extLst>
            <a:ext uri="{FF2B5EF4-FFF2-40B4-BE49-F238E27FC236}">
              <a16:creationId xmlns:a16="http://schemas.microsoft.com/office/drawing/2014/main" id="{6CDC3DBF-57BA-44B2-8EC4-BDD438E9C834}"/>
            </a:ext>
          </a:extLst>
        </xdr:cNvPr>
        <xdr:cNvSpPr/>
      </xdr:nvSpPr>
      <xdr:spPr>
        <a:xfrm>
          <a:off x="13089890" y="174485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15239</xdr:rowOff>
    </xdr:from>
    <xdr:to>
      <xdr:col>81</xdr:col>
      <xdr:colOff>50800</xdr:colOff>
      <xdr:row>102</xdr:row>
      <xdr:rowOff>66675</xdr:rowOff>
    </xdr:to>
    <xdr:cxnSp macro="">
      <xdr:nvCxnSpPr>
        <xdr:cNvPr id="880" name="直線コネクタ 879">
          <a:extLst>
            <a:ext uri="{FF2B5EF4-FFF2-40B4-BE49-F238E27FC236}">
              <a16:creationId xmlns:a16="http://schemas.microsoft.com/office/drawing/2014/main" id="{6A69099A-1E73-4E4A-B4CE-461862C24C72}"/>
            </a:ext>
          </a:extLst>
        </xdr:cNvPr>
        <xdr:cNvCxnSpPr/>
      </xdr:nvCxnSpPr>
      <xdr:spPr>
        <a:xfrm>
          <a:off x="13144500" y="17506949"/>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137795</xdr:rowOff>
    </xdr:from>
    <xdr:to>
      <xdr:col>72</xdr:col>
      <xdr:colOff>38100</xdr:colOff>
      <xdr:row>102</xdr:row>
      <xdr:rowOff>67945</xdr:rowOff>
    </xdr:to>
    <xdr:sp macro="" textlink="">
      <xdr:nvSpPr>
        <xdr:cNvPr id="881" name="楕円 880">
          <a:extLst>
            <a:ext uri="{FF2B5EF4-FFF2-40B4-BE49-F238E27FC236}">
              <a16:creationId xmlns:a16="http://schemas.microsoft.com/office/drawing/2014/main" id="{8A767558-1961-4A17-944A-8A440B34E799}"/>
            </a:ext>
          </a:extLst>
        </xdr:cNvPr>
        <xdr:cNvSpPr/>
      </xdr:nvSpPr>
      <xdr:spPr>
        <a:xfrm>
          <a:off x="12303760" y="174504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15239</xdr:rowOff>
    </xdr:from>
    <xdr:to>
      <xdr:col>76</xdr:col>
      <xdr:colOff>114300</xdr:colOff>
      <xdr:row>102</xdr:row>
      <xdr:rowOff>17145</xdr:rowOff>
    </xdr:to>
    <xdr:cxnSp macro="">
      <xdr:nvCxnSpPr>
        <xdr:cNvPr id="882" name="直線コネクタ 881">
          <a:extLst>
            <a:ext uri="{FF2B5EF4-FFF2-40B4-BE49-F238E27FC236}">
              <a16:creationId xmlns:a16="http://schemas.microsoft.com/office/drawing/2014/main" id="{A14BD0E9-B4BC-4E56-858A-CCF189741FB3}"/>
            </a:ext>
          </a:extLst>
        </xdr:cNvPr>
        <xdr:cNvCxnSpPr/>
      </xdr:nvCxnSpPr>
      <xdr:spPr>
        <a:xfrm flipV="1">
          <a:off x="12346940" y="17506949"/>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153036</xdr:rowOff>
    </xdr:from>
    <xdr:to>
      <xdr:col>67</xdr:col>
      <xdr:colOff>101600</xdr:colOff>
      <xdr:row>106</xdr:row>
      <xdr:rowOff>83186</xdr:rowOff>
    </xdr:to>
    <xdr:sp macro="" textlink="">
      <xdr:nvSpPr>
        <xdr:cNvPr id="883" name="楕円 882">
          <a:extLst>
            <a:ext uri="{FF2B5EF4-FFF2-40B4-BE49-F238E27FC236}">
              <a16:creationId xmlns:a16="http://schemas.microsoft.com/office/drawing/2014/main" id="{BDB6581F-74F1-411F-8F49-25826F0805B0}"/>
            </a:ext>
          </a:extLst>
        </xdr:cNvPr>
        <xdr:cNvSpPr/>
      </xdr:nvSpPr>
      <xdr:spPr>
        <a:xfrm>
          <a:off x="11487150" y="181552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17145</xdr:rowOff>
    </xdr:from>
    <xdr:to>
      <xdr:col>71</xdr:col>
      <xdr:colOff>177800</xdr:colOff>
      <xdr:row>106</xdr:row>
      <xdr:rowOff>32386</xdr:rowOff>
    </xdr:to>
    <xdr:cxnSp macro="">
      <xdr:nvCxnSpPr>
        <xdr:cNvPr id="884" name="直線コネクタ 883">
          <a:extLst>
            <a:ext uri="{FF2B5EF4-FFF2-40B4-BE49-F238E27FC236}">
              <a16:creationId xmlns:a16="http://schemas.microsoft.com/office/drawing/2014/main" id="{6FF16D83-8076-4F3D-85CF-09B40515A417}"/>
            </a:ext>
          </a:extLst>
        </xdr:cNvPr>
        <xdr:cNvCxnSpPr/>
      </xdr:nvCxnSpPr>
      <xdr:spPr>
        <a:xfrm flipV="1">
          <a:off x="11541760" y="17508855"/>
          <a:ext cx="805180" cy="6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146702</xdr:rowOff>
    </xdr:from>
    <xdr:ext cx="405111" cy="259045"/>
    <xdr:sp macro="" textlink="">
      <xdr:nvSpPr>
        <xdr:cNvPr id="885" name="n_1aveValue【公民館】&#10;有形固定資産減価償却率">
          <a:extLst>
            <a:ext uri="{FF2B5EF4-FFF2-40B4-BE49-F238E27FC236}">
              <a16:creationId xmlns:a16="http://schemas.microsoft.com/office/drawing/2014/main" id="{A5FE4F4A-27AB-4E5E-9FFC-7FFD0BD0B57C}"/>
            </a:ext>
          </a:extLst>
        </xdr:cNvPr>
        <xdr:cNvSpPr txBox="1"/>
      </xdr:nvSpPr>
      <xdr:spPr>
        <a:xfrm>
          <a:off x="1373823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97172</xdr:rowOff>
    </xdr:from>
    <xdr:ext cx="405111" cy="259045"/>
    <xdr:sp macro="" textlink="">
      <xdr:nvSpPr>
        <xdr:cNvPr id="886" name="n_2aveValue【公民館】&#10;有形固定資産減価償却率">
          <a:extLst>
            <a:ext uri="{FF2B5EF4-FFF2-40B4-BE49-F238E27FC236}">
              <a16:creationId xmlns:a16="http://schemas.microsoft.com/office/drawing/2014/main" id="{634FC2CB-0227-481D-9208-6274E035A7E5}"/>
            </a:ext>
          </a:extLst>
        </xdr:cNvPr>
        <xdr:cNvSpPr txBox="1"/>
      </xdr:nvSpPr>
      <xdr:spPr>
        <a:xfrm>
          <a:off x="12957184" y="179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91457</xdr:rowOff>
    </xdr:from>
    <xdr:ext cx="405111" cy="259045"/>
    <xdr:sp macro="" textlink="">
      <xdr:nvSpPr>
        <xdr:cNvPr id="887" name="n_3aveValue【公民館】&#10;有形固定資産減価償却率">
          <a:extLst>
            <a:ext uri="{FF2B5EF4-FFF2-40B4-BE49-F238E27FC236}">
              <a16:creationId xmlns:a16="http://schemas.microsoft.com/office/drawing/2014/main" id="{A1B24C6F-6981-4C6F-9539-F0B19197E7C1}"/>
            </a:ext>
          </a:extLst>
        </xdr:cNvPr>
        <xdr:cNvSpPr txBox="1"/>
      </xdr:nvSpPr>
      <xdr:spPr>
        <a:xfrm>
          <a:off x="1217105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888" name="n_4aveValue【公民館】&#10;有形固定資産減価償却率">
          <a:extLst>
            <a:ext uri="{FF2B5EF4-FFF2-40B4-BE49-F238E27FC236}">
              <a16:creationId xmlns:a16="http://schemas.microsoft.com/office/drawing/2014/main" id="{0A9986D6-FE23-47D6-A142-B7FD0C85545E}"/>
            </a:ext>
          </a:extLst>
        </xdr:cNvPr>
        <xdr:cNvSpPr txBox="1"/>
      </xdr:nvSpPr>
      <xdr:spPr>
        <a:xfrm>
          <a:off x="113544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134002</xdr:rowOff>
    </xdr:from>
    <xdr:ext cx="405111" cy="259045"/>
    <xdr:sp macro="" textlink="">
      <xdr:nvSpPr>
        <xdr:cNvPr id="889" name="n_1mainValue【公民館】&#10;有形固定資産減価償却率">
          <a:extLst>
            <a:ext uri="{FF2B5EF4-FFF2-40B4-BE49-F238E27FC236}">
              <a16:creationId xmlns:a16="http://schemas.microsoft.com/office/drawing/2014/main" id="{8CAD1C8D-B1AF-4EC0-9959-803CB2EB9574}"/>
            </a:ext>
          </a:extLst>
        </xdr:cNvPr>
        <xdr:cNvSpPr txBox="1"/>
      </xdr:nvSpPr>
      <xdr:spPr>
        <a:xfrm>
          <a:off x="13738234" y="1727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82566</xdr:rowOff>
    </xdr:from>
    <xdr:ext cx="405111" cy="259045"/>
    <xdr:sp macro="" textlink="">
      <xdr:nvSpPr>
        <xdr:cNvPr id="890" name="n_2mainValue【公民館】&#10;有形固定資産減価償却率">
          <a:extLst>
            <a:ext uri="{FF2B5EF4-FFF2-40B4-BE49-F238E27FC236}">
              <a16:creationId xmlns:a16="http://schemas.microsoft.com/office/drawing/2014/main" id="{1976619A-1052-489D-8149-2BAE94746CE9}"/>
            </a:ext>
          </a:extLst>
        </xdr:cNvPr>
        <xdr:cNvSpPr txBox="1"/>
      </xdr:nvSpPr>
      <xdr:spPr>
        <a:xfrm>
          <a:off x="12957184" y="172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84472</xdr:rowOff>
    </xdr:from>
    <xdr:ext cx="405111" cy="259045"/>
    <xdr:sp macro="" textlink="">
      <xdr:nvSpPr>
        <xdr:cNvPr id="891" name="n_3mainValue【公民館】&#10;有形固定資産減価償却率">
          <a:extLst>
            <a:ext uri="{FF2B5EF4-FFF2-40B4-BE49-F238E27FC236}">
              <a16:creationId xmlns:a16="http://schemas.microsoft.com/office/drawing/2014/main" id="{80135FC8-C2C2-4775-B26E-7581C602BABC}"/>
            </a:ext>
          </a:extLst>
        </xdr:cNvPr>
        <xdr:cNvSpPr txBox="1"/>
      </xdr:nvSpPr>
      <xdr:spPr>
        <a:xfrm>
          <a:off x="1217105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74313</xdr:rowOff>
    </xdr:from>
    <xdr:ext cx="405111" cy="259045"/>
    <xdr:sp macro="" textlink="">
      <xdr:nvSpPr>
        <xdr:cNvPr id="892" name="n_4mainValue【公民館】&#10;有形固定資産減価償却率">
          <a:extLst>
            <a:ext uri="{FF2B5EF4-FFF2-40B4-BE49-F238E27FC236}">
              <a16:creationId xmlns:a16="http://schemas.microsoft.com/office/drawing/2014/main" id="{2AB0BB37-4E3A-4E04-9E54-E80B5C388598}"/>
            </a:ext>
          </a:extLst>
        </xdr:cNvPr>
        <xdr:cNvSpPr txBox="1"/>
      </xdr:nvSpPr>
      <xdr:spPr>
        <a:xfrm>
          <a:off x="113544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a:extLst>
            <a:ext uri="{FF2B5EF4-FFF2-40B4-BE49-F238E27FC236}">
              <a16:creationId xmlns:a16="http://schemas.microsoft.com/office/drawing/2014/main" id="{711D3A6D-C721-47E9-8488-406A15834CD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a:extLst>
            <a:ext uri="{FF2B5EF4-FFF2-40B4-BE49-F238E27FC236}">
              <a16:creationId xmlns:a16="http://schemas.microsoft.com/office/drawing/2014/main" id="{BB6A9FE7-C62B-4D8C-8DCA-341334C4568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a:extLst>
            <a:ext uri="{FF2B5EF4-FFF2-40B4-BE49-F238E27FC236}">
              <a16:creationId xmlns:a16="http://schemas.microsoft.com/office/drawing/2014/main" id="{C98FFA5E-2C1F-4B2A-83DF-10D05D47CC7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a:extLst>
            <a:ext uri="{FF2B5EF4-FFF2-40B4-BE49-F238E27FC236}">
              <a16:creationId xmlns:a16="http://schemas.microsoft.com/office/drawing/2014/main" id="{355134FD-2B0E-4165-BA1A-9C1AA50C3EE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a:extLst>
            <a:ext uri="{FF2B5EF4-FFF2-40B4-BE49-F238E27FC236}">
              <a16:creationId xmlns:a16="http://schemas.microsoft.com/office/drawing/2014/main" id="{17C265B8-27F7-4115-81E4-7A91EC762F4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a:extLst>
            <a:ext uri="{FF2B5EF4-FFF2-40B4-BE49-F238E27FC236}">
              <a16:creationId xmlns:a16="http://schemas.microsoft.com/office/drawing/2014/main" id="{61BB803F-AA91-4455-88B7-500296E72B3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a:extLst>
            <a:ext uri="{FF2B5EF4-FFF2-40B4-BE49-F238E27FC236}">
              <a16:creationId xmlns:a16="http://schemas.microsoft.com/office/drawing/2014/main" id="{A388353E-6678-49A6-91E5-51FAF1C5A0A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a:extLst>
            <a:ext uri="{FF2B5EF4-FFF2-40B4-BE49-F238E27FC236}">
              <a16:creationId xmlns:a16="http://schemas.microsoft.com/office/drawing/2014/main" id="{25A0B0C6-03B3-4CFC-AF11-28123DF50C3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a:extLst>
            <a:ext uri="{FF2B5EF4-FFF2-40B4-BE49-F238E27FC236}">
              <a16:creationId xmlns:a16="http://schemas.microsoft.com/office/drawing/2014/main" id="{907F7F00-BF47-43CA-BEDA-9BC9962BA8D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a:extLst>
            <a:ext uri="{FF2B5EF4-FFF2-40B4-BE49-F238E27FC236}">
              <a16:creationId xmlns:a16="http://schemas.microsoft.com/office/drawing/2014/main" id="{4DAF37A4-BF37-4085-942C-FB33C52B0C4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a:extLst>
            <a:ext uri="{FF2B5EF4-FFF2-40B4-BE49-F238E27FC236}">
              <a16:creationId xmlns:a16="http://schemas.microsoft.com/office/drawing/2014/main" id="{2B6058F7-62DB-4AAC-B2C7-2EF0BE9F7DCD}"/>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a:extLst>
            <a:ext uri="{FF2B5EF4-FFF2-40B4-BE49-F238E27FC236}">
              <a16:creationId xmlns:a16="http://schemas.microsoft.com/office/drawing/2014/main" id="{A8BA2A99-36A9-4718-924A-5FE7BA251062}"/>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a:extLst>
            <a:ext uri="{FF2B5EF4-FFF2-40B4-BE49-F238E27FC236}">
              <a16:creationId xmlns:a16="http://schemas.microsoft.com/office/drawing/2014/main" id="{1DE6E755-6691-4437-82FE-F8B24AD184E6}"/>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a:extLst>
            <a:ext uri="{FF2B5EF4-FFF2-40B4-BE49-F238E27FC236}">
              <a16:creationId xmlns:a16="http://schemas.microsoft.com/office/drawing/2014/main" id="{4676DCC4-A168-4F19-BC6C-4BE02EEF45E8}"/>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a:extLst>
            <a:ext uri="{FF2B5EF4-FFF2-40B4-BE49-F238E27FC236}">
              <a16:creationId xmlns:a16="http://schemas.microsoft.com/office/drawing/2014/main" id="{170D3A8D-DE75-4FB9-B915-8526AB9765D2}"/>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a:extLst>
            <a:ext uri="{FF2B5EF4-FFF2-40B4-BE49-F238E27FC236}">
              <a16:creationId xmlns:a16="http://schemas.microsoft.com/office/drawing/2014/main" id="{D1F8E2EA-0F28-4C9D-8683-FEC89351A17C}"/>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a:extLst>
            <a:ext uri="{FF2B5EF4-FFF2-40B4-BE49-F238E27FC236}">
              <a16:creationId xmlns:a16="http://schemas.microsoft.com/office/drawing/2014/main" id="{2AE52019-9A41-4245-A8C7-FEB982714087}"/>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a:extLst>
            <a:ext uri="{FF2B5EF4-FFF2-40B4-BE49-F238E27FC236}">
              <a16:creationId xmlns:a16="http://schemas.microsoft.com/office/drawing/2014/main" id="{AAB17848-41E3-474B-9B43-D0BDF18692F6}"/>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E88DA16B-3212-404E-A658-2BCE3456027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5AE1923F-1FC3-4C60-B37A-0FEED207BF7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a:extLst>
            <a:ext uri="{FF2B5EF4-FFF2-40B4-BE49-F238E27FC236}">
              <a16:creationId xmlns:a16="http://schemas.microsoft.com/office/drawing/2014/main" id="{84B2320E-4A0F-4BA0-933A-4243CFB76F1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133350</xdr:rowOff>
    </xdr:from>
    <xdr:to>
      <xdr:col>116</xdr:col>
      <xdr:colOff>62864</xdr:colOff>
      <xdr:row>108</xdr:row>
      <xdr:rowOff>35052</xdr:rowOff>
    </xdr:to>
    <xdr:cxnSp macro="">
      <xdr:nvCxnSpPr>
        <xdr:cNvPr id="914" name="直線コネクタ 913">
          <a:extLst>
            <a:ext uri="{FF2B5EF4-FFF2-40B4-BE49-F238E27FC236}">
              <a16:creationId xmlns:a16="http://schemas.microsoft.com/office/drawing/2014/main" id="{B5D67996-2556-4AB8-B74B-95182A9D2134}"/>
            </a:ext>
          </a:extLst>
        </xdr:cNvPr>
        <xdr:cNvCxnSpPr/>
      </xdr:nvCxnSpPr>
      <xdr:spPr>
        <a:xfrm flipV="1">
          <a:off x="19947254" y="17274540"/>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5" name="【公民館】&#10;一人当たり面積最小値テキスト">
          <a:extLst>
            <a:ext uri="{FF2B5EF4-FFF2-40B4-BE49-F238E27FC236}">
              <a16:creationId xmlns:a16="http://schemas.microsoft.com/office/drawing/2014/main" id="{F9F70788-09EB-4AF2-8C92-82B347A4D98A}"/>
            </a:ext>
          </a:extLst>
        </xdr:cNvPr>
        <xdr:cNvSpPr txBox="1"/>
      </xdr:nvSpPr>
      <xdr:spPr>
        <a:xfrm>
          <a:off x="1998599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6" name="直線コネクタ 915">
          <a:extLst>
            <a:ext uri="{FF2B5EF4-FFF2-40B4-BE49-F238E27FC236}">
              <a16:creationId xmlns:a16="http://schemas.microsoft.com/office/drawing/2014/main" id="{14792055-BE18-40EA-AC55-FE8B7DA5D889}"/>
            </a:ext>
          </a:extLst>
        </xdr:cNvPr>
        <xdr:cNvCxnSpPr/>
      </xdr:nvCxnSpPr>
      <xdr:spPr>
        <a:xfrm>
          <a:off x="19885660" y="185516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80027</xdr:rowOff>
    </xdr:from>
    <xdr:ext cx="469744" cy="259045"/>
    <xdr:sp macro="" textlink="">
      <xdr:nvSpPr>
        <xdr:cNvPr id="917" name="【公民館】&#10;一人当たり面積最大値テキスト">
          <a:extLst>
            <a:ext uri="{FF2B5EF4-FFF2-40B4-BE49-F238E27FC236}">
              <a16:creationId xmlns:a16="http://schemas.microsoft.com/office/drawing/2014/main" id="{D95316AC-0375-43B8-9F7E-0ABAD1B8BD4E}"/>
            </a:ext>
          </a:extLst>
        </xdr:cNvPr>
        <xdr:cNvSpPr txBox="1"/>
      </xdr:nvSpPr>
      <xdr:spPr>
        <a:xfrm>
          <a:off x="19985990" y="1705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133350</xdr:rowOff>
    </xdr:from>
    <xdr:to>
      <xdr:col>116</xdr:col>
      <xdr:colOff>152400</xdr:colOff>
      <xdr:row>100</xdr:row>
      <xdr:rowOff>133350</xdr:rowOff>
    </xdr:to>
    <xdr:cxnSp macro="">
      <xdr:nvCxnSpPr>
        <xdr:cNvPr id="918" name="直線コネクタ 917">
          <a:extLst>
            <a:ext uri="{FF2B5EF4-FFF2-40B4-BE49-F238E27FC236}">
              <a16:creationId xmlns:a16="http://schemas.microsoft.com/office/drawing/2014/main" id="{4AF84903-AC13-426F-A3F9-FDE640EEE233}"/>
            </a:ext>
          </a:extLst>
        </xdr:cNvPr>
        <xdr:cNvCxnSpPr/>
      </xdr:nvCxnSpPr>
      <xdr:spPr>
        <a:xfrm>
          <a:off x="19885660" y="1727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19" name="【公民館】&#10;一人当たり面積平均値テキスト">
          <a:extLst>
            <a:ext uri="{FF2B5EF4-FFF2-40B4-BE49-F238E27FC236}">
              <a16:creationId xmlns:a16="http://schemas.microsoft.com/office/drawing/2014/main" id="{B7F5D096-5EE7-4D21-A970-02C8A2B87173}"/>
            </a:ext>
          </a:extLst>
        </xdr:cNvPr>
        <xdr:cNvSpPr txBox="1"/>
      </xdr:nvSpPr>
      <xdr:spPr>
        <a:xfrm>
          <a:off x="19985990" y="17992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20" name="フローチャート: 判断 919">
          <a:extLst>
            <a:ext uri="{FF2B5EF4-FFF2-40B4-BE49-F238E27FC236}">
              <a16:creationId xmlns:a16="http://schemas.microsoft.com/office/drawing/2014/main" id="{3B095656-C37E-49D4-9E4F-2E8F31667DD9}"/>
            </a:ext>
          </a:extLst>
        </xdr:cNvPr>
        <xdr:cNvSpPr/>
      </xdr:nvSpPr>
      <xdr:spPr>
        <a:xfrm>
          <a:off x="19904710" y="1813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921" name="フローチャート: 判断 920">
          <a:extLst>
            <a:ext uri="{FF2B5EF4-FFF2-40B4-BE49-F238E27FC236}">
              <a16:creationId xmlns:a16="http://schemas.microsoft.com/office/drawing/2014/main" id="{EB160A99-FD5A-4E9B-B745-FCBA34C27E14}"/>
            </a:ext>
          </a:extLst>
        </xdr:cNvPr>
        <xdr:cNvSpPr/>
      </xdr:nvSpPr>
      <xdr:spPr>
        <a:xfrm>
          <a:off x="19161760" y="1815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157987</xdr:rowOff>
    </xdr:from>
    <xdr:to>
      <xdr:col>107</xdr:col>
      <xdr:colOff>101600</xdr:colOff>
      <xdr:row>106</xdr:row>
      <xdr:rowOff>88137</xdr:rowOff>
    </xdr:to>
    <xdr:sp macro="" textlink="">
      <xdr:nvSpPr>
        <xdr:cNvPr id="922" name="フローチャート: 判断 921">
          <a:extLst>
            <a:ext uri="{FF2B5EF4-FFF2-40B4-BE49-F238E27FC236}">
              <a16:creationId xmlns:a16="http://schemas.microsoft.com/office/drawing/2014/main" id="{6307B1EE-3413-4672-A9A8-7745989D9183}"/>
            </a:ext>
          </a:extLst>
        </xdr:cNvPr>
        <xdr:cNvSpPr/>
      </xdr:nvSpPr>
      <xdr:spPr>
        <a:xfrm>
          <a:off x="18345150" y="181621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923" name="フローチャート: 判断 922">
          <a:extLst>
            <a:ext uri="{FF2B5EF4-FFF2-40B4-BE49-F238E27FC236}">
              <a16:creationId xmlns:a16="http://schemas.microsoft.com/office/drawing/2014/main" id="{1A453547-0A20-4179-AAB0-76891871B9E2}"/>
            </a:ext>
          </a:extLst>
        </xdr:cNvPr>
        <xdr:cNvSpPr/>
      </xdr:nvSpPr>
      <xdr:spPr>
        <a:xfrm>
          <a:off x="17547590" y="1819376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43687</xdr:rowOff>
    </xdr:from>
    <xdr:to>
      <xdr:col>98</xdr:col>
      <xdr:colOff>38100</xdr:colOff>
      <xdr:row>106</xdr:row>
      <xdr:rowOff>145287</xdr:rowOff>
    </xdr:to>
    <xdr:sp macro="" textlink="">
      <xdr:nvSpPr>
        <xdr:cNvPr id="924" name="フローチャート: 判断 923">
          <a:extLst>
            <a:ext uri="{FF2B5EF4-FFF2-40B4-BE49-F238E27FC236}">
              <a16:creationId xmlns:a16="http://schemas.microsoft.com/office/drawing/2014/main" id="{A929F975-9CE5-4FC2-A3AD-86F0807A6735}"/>
            </a:ext>
          </a:extLst>
        </xdr:cNvPr>
        <xdr:cNvSpPr/>
      </xdr:nvSpPr>
      <xdr:spPr>
        <a:xfrm>
          <a:off x="16761460" y="1821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109B56C-14D0-4C75-A941-FB2A6E09B64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8B4D92C-73CB-42E6-9F0E-C8149B59BEF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A389440B-9E09-41B8-84BA-7DBA405EC78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9D95364-C05E-460A-B392-F52FADE556E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4CD483-B4E5-4651-8182-41B0B78488B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155702</xdr:rowOff>
    </xdr:from>
    <xdr:to>
      <xdr:col>116</xdr:col>
      <xdr:colOff>114300</xdr:colOff>
      <xdr:row>108</xdr:row>
      <xdr:rowOff>85852</xdr:rowOff>
    </xdr:to>
    <xdr:sp macro="" textlink="">
      <xdr:nvSpPr>
        <xdr:cNvPr id="930" name="楕円 929">
          <a:extLst>
            <a:ext uri="{FF2B5EF4-FFF2-40B4-BE49-F238E27FC236}">
              <a16:creationId xmlns:a16="http://schemas.microsoft.com/office/drawing/2014/main" id="{F53DC0E9-7447-40C2-8528-4B846C0166A8}"/>
            </a:ext>
          </a:extLst>
        </xdr:cNvPr>
        <xdr:cNvSpPr/>
      </xdr:nvSpPr>
      <xdr:spPr>
        <a:xfrm>
          <a:off x="19904710" y="1850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70629</xdr:rowOff>
    </xdr:from>
    <xdr:ext cx="469744" cy="259045"/>
    <xdr:sp macro="" textlink="">
      <xdr:nvSpPr>
        <xdr:cNvPr id="931" name="【公民館】&#10;一人当たり面積該当値テキスト">
          <a:extLst>
            <a:ext uri="{FF2B5EF4-FFF2-40B4-BE49-F238E27FC236}">
              <a16:creationId xmlns:a16="http://schemas.microsoft.com/office/drawing/2014/main" id="{07B162C7-02D4-434C-918B-D9C0B2F39A80}"/>
            </a:ext>
          </a:extLst>
        </xdr:cNvPr>
        <xdr:cNvSpPr txBox="1"/>
      </xdr:nvSpPr>
      <xdr:spPr>
        <a:xfrm>
          <a:off x="19985990" y="1841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157987</xdr:rowOff>
    </xdr:from>
    <xdr:to>
      <xdr:col>112</xdr:col>
      <xdr:colOff>38100</xdr:colOff>
      <xdr:row>108</xdr:row>
      <xdr:rowOff>88137</xdr:rowOff>
    </xdr:to>
    <xdr:sp macro="" textlink="">
      <xdr:nvSpPr>
        <xdr:cNvPr id="932" name="楕円 931">
          <a:extLst>
            <a:ext uri="{FF2B5EF4-FFF2-40B4-BE49-F238E27FC236}">
              <a16:creationId xmlns:a16="http://schemas.microsoft.com/office/drawing/2014/main" id="{0032D4D5-8195-4D34-B445-8CD554AF46AD}"/>
            </a:ext>
          </a:extLst>
        </xdr:cNvPr>
        <xdr:cNvSpPr/>
      </xdr:nvSpPr>
      <xdr:spPr>
        <a:xfrm>
          <a:off x="19161760" y="185050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35052</xdr:rowOff>
    </xdr:from>
    <xdr:to>
      <xdr:col>116</xdr:col>
      <xdr:colOff>63500</xdr:colOff>
      <xdr:row>108</xdr:row>
      <xdr:rowOff>37337</xdr:rowOff>
    </xdr:to>
    <xdr:cxnSp macro="">
      <xdr:nvCxnSpPr>
        <xdr:cNvPr id="933" name="直線コネクタ 932">
          <a:extLst>
            <a:ext uri="{FF2B5EF4-FFF2-40B4-BE49-F238E27FC236}">
              <a16:creationId xmlns:a16="http://schemas.microsoft.com/office/drawing/2014/main" id="{E937681D-DF93-4357-89A3-B92C74A51886}"/>
            </a:ext>
          </a:extLst>
        </xdr:cNvPr>
        <xdr:cNvCxnSpPr/>
      </xdr:nvCxnSpPr>
      <xdr:spPr>
        <a:xfrm flipV="1">
          <a:off x="19204940" y="18551652"/>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157987</xdr:rowOff>
    </xdr:from>
    <xdr:to>
      <xdr:col>107</xdr:col>
      <xdr:colOff>101600</xdr:colOff>
      <xdr:row>108</xdr:row>
      <xdr:rowOff>88137</xdr:rowOff>
    </xdr:to>
    <xdr:sp macro="" textlink="">
      <xdr:nvSpPr>
        <xdr:cNvPr id="934" name="楕円 933">
          <a:extLst>
            <a:ext uri="{FF2B5EF4-FFF2-40B4-BE49-F238E27FC236}">
              <a16:creationId xmlns:a16="http://schemas.microsoft.com/office/drawing/2014/main" id="{2F13068D-07FA-474E-8BBA-A15D2B9B8F9E}"/>
            </a:ext>
          </a:extLst>
        </xdr:cNvPr>
        <xdr:cNvSpPr/>
      </xdr:nvSpPr>
      <xdr:spPr>
        <a:xfrm>
          <a:off x="18345150" y="185050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37337</xdr:rowOff>
    </xdr:from>
    <xdr:to>
      <xdr:col>111</xdr:col>
      <xdr:colOff>177800</xdr:colOff>
      <xdr:row>108</xdr:row>
      <xdr:rowOff>37337</xdr:rowOff>
    </xdr:to>
    <xdr:cxnSp macro="">
      <xdr:nvCxnSpPr>
        <xdr:cNvPr id="935" name="直線コネクタ 934">
          <a:extLst>
            <a:ext uri="{FF2B5EF4-FFF2-40B4-BE49-F238E27FC236}">
              <a16:creationId xmlns:a16="http://schemas.microsoft.com/office/drawing/2014/main" id="{8E265627-E9E6-44B8-BA52-0EA4881CEE6F}"/>
            </a:ext>
          </a:extLst>
        </xdr:cNvPr>
        <xdr:cNvCxnSpPr/>
      </xdr:nvCxnSpPr>
      <xdr:spPr>
        <a:xfrm>
          <a:off x="18399760" y="1855393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157987</xdr:rowOff>
    </xdr:from>
    <xdr:to>
      <xdr:col>102</xdr:col>
      <xdr:colOff>165100</xdr:colOff>
      <xdr:row>108</xdr:row>
      <xdr:rowOff>88137</xdr:rowOff>
    </xdr:to>
    <xdr:sp macro="" textlink="">
      <xdr:nvSpPr>
        <xdr:cNvPr id="936" name="楕円 935">
          <a:extLst>
            <a:ext uri="{FF2B5EF4-FFF2-40B4-BE49-F238E27FC236}">
              <a16:creationId xmlns:a16="http://schemas.microsoft.com/office/drawing/2014/main" id="{DAD57BC2-6B8D-4C7F-A3ED-A982E26E39A7}"/>
            </a:ext>
          </a:extLst>
        </xdr:cNvPr>
        <xdr:cNvSpPr/>
      </xdr:nvSpPr>
      <xdr:spPr>
        <a:xfrm>
          <a:off x="17547590" y="185050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37337</xdr:rowOff>
    </xdr:from>
    <xdr:to>
      <xdr:col>107</xdr:col>
      <xdr:colOff>50800</xdr:colOff>
      <xdr:row>108</xdr:row>
      <xdr:rowOff>37337</xdr:rowOff>
    </xdr:to>
    <xdr:cxnSp macro="">
      <xdr:nvCxnSpPr>
        <xdr:cNvPr id="937" name="直線コネクタ 936">
          <a:extLst>
            <a:ext uri="{FF2B5EF4-FFF2-40B4-BE49-F238E27FC236}">
              <a16:creationId xmlns:a16="http://schemas.microsoft.com/office/drawing/2014/main" id="{C1A36650-FCC0-49FB-B4A6-9C3A9B0DD614}"/>
            </a:ext>
          </a:extLst>
        </xdr:cNvPr>
        <xdr:cNvCxnSpPr/>
      </xdr:nvCxnSpPr>
      <xdr:spPr>
        <a:xfrm>
          <a:off x="17602200" y="185539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16256</xdr:rowOff>
    </xdr:from>
    <xdr:to>
      <xdr:col>98</xdr:col>
      <xdr:colOff>38100</xdr:colOff>
      <xdr:row>108</xdr:row>
      <xdr:rowOff>117856</xdr:rowOff>
    </xdr:to>
    <xdr:sp macro="" textlink="">
      <xdr:nvSpPr>
        <xdr:cNvPr id="938" name="楕円 937">
          <a:extLst>
            <a:ext uri="{FF2B5EF4-FFF2-40B4-BE49-F238E27FC236}">
              <a16:creationId xmlns:a16="http://schemas.microsoft.com/office/drawing/2014/main" id="{72D1ED05-32C0-416B-93EF-55170BFE4AAA}"/>
            </a:ext>
          </a:extLst>
        </xdr:cNvPr>
        <xdr:cNvSpPr/>
      </xdr:nvSpPr>
      <xdr:spPr>
        <a:xfrm>
          <a:off x="16761460" y="18536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37337</xdr:rowOff>
    </xdr:from>
    <xdr:to>
      <xdr:col>102</xdr:col>
      <xdr:colOff>114300</xdr:colOff>
      <xdr:row>108</xdr:row>
      <xdr:rowOff>67056</xdr:rowOff>
    </xdr:to>
    <xdr:cxnSp macro="">
      <xdr:nvCxnSpPr>
        <xdr:cNvPr id="939" name="直線コネクタ 938">
          <a:extLst>
            <a:ext uri="{FF2B5EF4-FFF2-40B4-BE49-F238E27FC236}">
              <a16:creationId xmlns:a16="http://schemas.microsoft.com/office/drawing/2014/main" id="{21C14A9D-5715-4BBB-8E5C-EB3CD4E8CE22}"/>
            </a:ext>
          </a:extLst>
        </xdr:cNvPr>
        <xdr:cNvCxnSpPr/>
      </xdr:nvCxnSpPr>
      <xdr:spPr>
        <a:xfrm flipV="1">
          <a:off x="16804640" y="18553937"/>
          <a:ext cx="797560" cy="2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940" name="n_1aveValue【公民館】&#10;一人当たり面積">
          <a:extLst>
            <a:ext uri="{FF2B5EF4-FFF2-40B4-BE49-F238E27FC236}">
              <a16:creationId xmlns:a16="http://schemas.microsoft.com/office/drawing/2014/main" id="{648204A0-99D8-42D3-A45A-B58406EF59F7}"/>
            </a:ext>
          </a:extLst>
        </xdr:cNvPr>
        <xdr:cNvSpPr txBox="1"/>
      </xdr:nvSpPr>
      <xdr:spPr>
        <a:xfrm>
          <a:off x="18982132"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104664</xdr:rowOff>
    </xdr:from>
    <xdr:ext cx="469744" cy="259045"/>
    <xdr:sp macro="" textlink="">
      <xdr:nvSpPr>
        <xdr:cNvPr id="941" name="n_2aveValue【公民館】&#10;一人当たり面積">
          <a:extLst>
            <a:ext uri="{FF2B5EF4-FFF2-40B4-BE49-F238E27FC236}">
              <a16:creationId xmlns:a16="http://schemas.microsoft.com/office/drawing/2014/main" id="{0CA9DD50-7F51-4F9B-BC57-98120D3D4965}"/>
            </a:ext>
          </a:extLst>
        </xdr:cNvPr>
        <xdr:cNvSpPr txBox="1"/>
      </xdr:nvSpPr>
      <xdr:spPr>
        <a:xfrm>
          <a:off x="18182032" y="179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134383</xdr:rowOff>
    </xdr:from>
    <xdr:ext cx="469744" cy="259045"/>
    <xdr:sp macro="" textlink="">
      <xdr:nvSpPr>
        <xdr:cNvPr id="942" name="n_3aveValue【公民館】&#10;一人当たり面積">
          <a:extLst>
            <a:ext uri="{FF2B5EF4-FFF2-40B4-BE49-F238E27FC236}">
              <a16:creationId xmlns:a16="http://schemas.microsoft.com/office/drawing/2014/main" id="{F91F5FF6-361F-4327-9865-B8FF88F9486B}"/>
            </a:ext>
          </a:extLst>
        </xdr:cNvPr>
        <xdr:cNvSpPr txBox="1"/>
      </xdr:nvSpPr>
      <xdr:spPr>
        <a:xfrm>
          <a:off x="17384472" y="1796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161814</xdr:rowOff>
    </xdr:from>
    <xdr:ext cx="469744" cy="259045"/>
    <xdr:sp macro="" textlink="">
      <xdr:nvSpPr>
        <xdr:cNvPr id="943" name="n_4aveValue【公民館】&#10;一人当たり面積">
          <a:extLst>
            <a:ext uri="{FF2B5EF4-FFF2-40B4-BE49-F238E27FC236}">
              <a16:creationId xmlns:a16="http://schemas.microsoft.com/office/drawing/2014/main" id="{4EA391F0-D4AE-4D97-8F7E-E6F6EE0C3CB9}"/>
            </a:ext>
          </a:extLst>
        </xdr:cNvPr>
        <xdr:cNvSpPr txBox="1"/>
      </xdr:nvSpPr>
      <xdr:spPr>
        <a:xfrm>
          <a:off x="16588817" y="1799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79264</xdr:rowOff>
    </xdr:from>
    <xdr:ext cx="469744" cy="259045"/>
    <xdr:sp macro="" textlink="">
      <xdr:nvSpPr>
        <xdr:cNvPr id="944" name="n_1mainValue【公民館】&#10;一人当たり面積">
          <a:extLst>
            <a:ext uri="{FF2B5EF4-FFF2-40B4-BE49-F238E27FC236}">
              <a16:creationId xmlns:a16="http://schemas.microsoft.com/office/drawing/2014/main" id="{88091D11-8FDC-4540-8CD8-7A74E8A185F8}"/>
            </a:ext>
          </a:extLst>
        </xdr:cNvPr>
        <xdr:cNvSpPr txBox="1"/>
      </xdr:nvSpPr>
      <xdr:spPr>
        <a:xfrm>
          <a:off x="1898213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79264</xdr:rowOff>
    </xdr:from>
    <xdr:ext cx="469744" cy="259045"/>
    <xdr:sp macro="" textlink="">
      <xdr:nvSpPr>
        <xdr:cNvPr id="945" name="n_2mainValue【公民館】&#10;一人当たり面積">
          <a:extLst>
            <a:ext uri="{FF2B5EF4-FFF2-40B4-BE49-F238E27FC236}">
              <a16:creationId xmlns:a16="http://schemas.microsoft.com/office/drawing/2014/main" id="{3357117E-4A50-4A7E-9DB6-5EADBC66AE28}"/>
            </a:ext>
          </a:extLst>
        </xdr:cNvPr>
        <xdr:cNvSpPr txBox="1"/>
      </xdr:nvSpPr>
      <xdr:spPr>
        <a:xfrm>
          <a:off x="1818203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79264</xdr:rowOff>
    </xdr:from>
    <xdr:ext cx="469744" cy="259045"/>
    <xdr:sp macro="" textlink="">
      <xdr:nvSpPr>
        <xdr:cNvPr id="946" name="n_3mainValue【公民館】&#10;一人当たり面積">
          <a:extLst>
            <a:ext uri="{FF2B5EF4-FFF2-40B4-BE49-F238E27FC236}">
              <a16:creationId xmlns:a16="http://schemas.microsoft.com/office/drawing/2014/main" id="{987C6B1F-E699-437E-B8E6-A112A41E322E}"/>
            </a:ext>
          </a:extLst>
        </xdr:cNvPr>
        <xdr:cNvSpPr txBox="1"/>
      </xdr:nvSpPr>
      <xdr:spPr>
        <a:xfrm>
          <a:off x="1738447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108983</xdr:rowOff>
    </xdr:from>
    <xdr:ext cx="469744" cy="259045"/>
    <xdr:sp macro="" textlink="">
      <xdr:nvSpPr>
        <xdr:cNvPr id="947" name="n_4mainValue【公民館】&#10;一人当たり面積">
          <a:extLst>
            <a:ext uri="{FF2B5EF4-FFF2-40B4-BE49-F238E27FC236}">
              <a16:creationId xmlns:a16="http://schemas.microsoft.com/office/drawing/2014/main" id="{F7DA2DF6-84DA-4411-947B-7B9F5C8E550E}"/>
            </a:ext>
          </a:extLst>
        </xdr:cNvPr>
        <xdr:cNvSpPr txBox="1"/>
      </xdr:nvSpPr>
      <xdr:spPr>
        <a:xfrm>
          <a:off x="16588817" y="186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EF5FB190-4B05-43ED-9AA2-54D70951B11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5599D57E-2FA7-45FB-9767-63768766A05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5FDC84EA-6B1F-4978-B3D1-5D3B74FAAA3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市</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町の合併により市域が広域になっており、全体的に施設の老朽化が進んでいる。住民一人当たりの数値も平均よりも高く、施設が充実している一方で一人当たりの更新必要額も多額となっていると考えられる。今後は公共施設等総合管理計画に基づき施設の集約化・複合化を進め、公共施設の適正管理を行っていく必要がある。</a:t>
          </a:r>
          <a:endParaRPr lang="ja-JP" altLang="ja-JP" sz="1400">
            <a:effectLst/>
          </a:endParaRPr>
        </a:p>
        <a:p>
          <a:r>
            <a:rPr kumimoji="1" lang="ja-JP" altLang="ja-JP" sz="1100">
              <a:solidFill>
                <a:schemeClr val="dk1"/>
              </a:solidFill>
              <a:effectLst/>
              <a:latin typeface="+mn-lt"/>
              <a:ea typeface="+mn-ea"/>
              <a:cs typeface="+mn-cs"/>
            </a:rPr>
            <a:t>公民館の一人当たり面積については、平成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年からの公民館再編より各支所内に公民館を設置したことで低い数値となっている。一方で港湾・漁港については、市の主な産業が漁</a:t>
          </a:r>
          <a:r>
            <a:rPr kumimoji="1" lang="ja-JP" altLang="en-US" sz="1100">
              <a:solidFill>
                <a:schemeClr val="dk1"/>
              </a:solidFill>
              <a:effectLst/>
              <a:latin typeface="+mn-lt"/>
              <a:ea typeface="+mn-ea"/>
              <a:cs typeface="+mn-cs"/>
            </a:rPr>
            <a:t>業</a:t>
          </a:r>
          <a:r>
            <a:rPr kumimoji="1" lang="ja-JP" altLang="ja-JP" sz="1100">
              <a:solidFill>
                <a:schemeClr val="dk1"/>
              </a:solidFill>
              <a:effectLst/>
              <a:latin typeface="+mn-lt"/>
              <a:ea typeface="+mn-ea"/>
              <a:cs typeface="+mn-cs"/>
            </a:rPr>
            <a:t>となっているため他団体と比較して一人当たり有形固定資産（償却資産）額が高い数値となっている。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3179F4-72C4-4D9B-9BFE-93C15C57330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0363F6-10E8-4A2A-8D90-37AE41B6E3A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9C3B03-E323-4651-A045-A24CB6AAB43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2555D6-404F-45D9-9665-1F775FE1007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160CFE1-561E-4F74-8448-01A1D065E6F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4F4B47-8B52-4DA7-9F1C-51D75CBBD6C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C14E98-D781-488E-BDA8-96AF4AFC340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81DA5C-0A2F-4985-A634-EB2ED7BF281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717ED1-0ECE-4D5B-8470-E79E52AFBE6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8DDE0F-7414-429C-8D3D-58E45087D03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73,437
72,955
683.82
61,156,822
58,852,685
2,012,114
30,471,288
48,192,275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FC1E3E-75B3-4355-9000-95689193AADA}"/>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960D54-CBC7-4A3F-AD8C-60E34EBF1D1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FB4F3C-92AC-4E7D-87ED-413C9908482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5708B2-B97A-4B5A-9C04-09E1FDDF3AE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26BDEB-801C-40B6-A951-3F09B9A7286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72DF9B0-1983-4A4E-8A6F-643AF8EADFA0}"/>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CCFE35C-3998-4E29-BD04-D065CBED6DF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0530ED-3888-4479-863F-E9FDC762BF8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19C9E4-24D8-4B68-897F-CDF66B43B57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CCDFC5-FFCF-4034-A322-D7C171AE3ED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0DE73E-D8B3-4219-B456-98861CFD0FD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C880CE5-4BB0-4AC3-B482-8529463757F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970FAE4-63FD-4736-8F83-A9F063499FA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82288A-4A98-4226-9535-25F5ACE0EC2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B58E10-94DC-41BF-8EB4-35877C7A308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9B73ED-260E-4169-BFE0-13AF3E3CA54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0A0A6B-71D1-4986-8898-646C92F3207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1D1C0D-1496-4DCB-AFD3-4C1A7F7EC79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6DACE5-7C23-4817-B61B-B3899153C29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134E1F-7A4D-4BC9-BC73-3BB8AF7D25D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4CEBA5-DA98-4CD1-A134-BF368810C73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DE5AEB4-C022-4B20-8058-F13E7E1C0F5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3A5CD8-F8F5-4E27-B49C-917411B1C9E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85F4232-65EA-46B1-8B22-BAE57E7740E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2E9630-F2D0-4C8F-9457-F08AD0C2BA3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1220D7F-6C00-4924-8D52-16E6F9E6FE4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2E7CC2-8C65-422A-B809-CB917F3A6A6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554DBF-E070-41BB-9DCE-BB41F61B173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2C8D56-0367-4745-A7CC-8ACA6E7725B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6EFDC83-62C5-46C2-9069-45A08A554D7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26AC3A-D274-428D-B496-1F8F2FE5806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C3CE63-1F27-4613-AC9C-84B2D290964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301C9C6-A51D-4094-A245-4286563428CA}"/>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DCB3ACB-CB7A-42A4-BCAF-EB821B2B8C2D}"/>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4226865-3A75-49E3-880E-CBCC56C567E6}"/>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5485221-1E01-42AE-AF69-F70F828E164A}"/>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8FF1C6B-206D-4BF4-BB74-AE82B2AC4411}"/>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02949F0-7810-4F58-9F94-A4CCDE0D8D60}"/>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0E0945F-49A4-467A-A44F-CAD67BE474D1}"/>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EE5DDFA-1A02-48B1-B251-20B4BBACBA6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B90104C-1DC4-41C7-A747-A94B5280F0BE}"/>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F8D418E-9026-45D4-9B5C-9D32D22C24A4}"/>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EEC33EC-9AE7-41BC-9A79-BA202FF7A2C3}"/>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D461A89-F0F7-423E-B004-3DEEEECF0184}"/>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6212547-0888-40E2-8B02-3D258508D7F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2101283-0CD0-4056-97E8-CCD210421CF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108857</xdr:rowOff>
    </xdr:to>
    <xdr:cxnSp macro="">
      <xdr:nvCxnSpPr>
        <xdr:cNvPr id="58" name="直線コネクタ 57">
          <a:extLst>
            <a:ext uri="{FF2B5EF4-FFF2-40B4-BE49-F238E27FC236}">
              <a16:creationId xmlns:a16="http://schemas.microsoft.com/office/drawing/2014/main" id="{6F86BAFB-14E9-4D42-B91D-8F8CDC479803}"/>
            </a:ext>
          </a:extLst>
        </xdr:cNvPr>
        <xdr:cNvCxnSpPr/>
      </xdr:nvCxnSpPr>
      <xdr:spPr>
        <a:xfrm flipV="1">
          <a:off x="4173855" y="5837192"/>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112684</xdr:rowOff>
    </xdr:from>
    <xdr:ext cx="405111" cy="259045"/>
    <xdr:sp macro="" textlink="">
      <xdr:nvSpPr>
        <xdr:cNvPr id="59" name="【図書館】&#10;有形固定資産減価償却率最小値テキスト">
          <a:extLst>
            <a:ext uri="{FF2B5EF4-FFF2-40B4-BE49-F238E27FC236}">
              <a16:creationId xmlns:a16="http://schemas.microsoft.com/office/drawing/2014/main" id="{74C2134F-F6D1-441B-870B-438E9E14C77D}"/>
            </a:ext>
          </a:extLst>
        </xdr:cNvPr>
        <xdr:cNvSpPr txBox="1"/>
      </xdr:nvSpPr>
      <xdr:spPr>
        <a:xfrm>
          <a:off x="4212590" y="714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108857</xdr:rowOff>
    </xdr:from>
    <xdr:to>
      <xdr:col>24</xdr:col>
      <xdr:colOff>152400</xdr:colOff>
      <xdr:row>41</xdr:row>
      <xdr:rowOff>108857</xdr:rowOff>
    </xdr:to>
    <xdr:cxnSp macro="">
      <xdr:nvCxnSpPr>
        <xdr:cNvPr id="60" name="直線コネクタ 59">
          <a:extLst>
            <a:ext uri="{FF2B5EF4-FFF2-40B4-BE49-F238E27FC236}">
              <a16:creationId xmlns:a16="http://schemas.microsoft.com/office/drawing/2014/main" id="{4EA0F99C-DB10-46E4-A6BE-E21902D8A62E}"/>
            </a:ext>
          </a:extLst>
        </xdr:cNvPr>
        <xdr:cNvCxnSpPr/>
      </xdr:nvCxnSpPr>
      <xdr:spPr>
        <a:xfrm>
          <a:off x="4112260" y="7136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CC679414-0DCE-4168-8F72-AD6C1BB1934F}"/>
            </a:ext>
          </a:extLst>
        </xdr:cNvPr>
        <xdr:cNvSpPr txBox="1"/>
      </xdr:nvSpPr>
      <xdr:spPr>
        <a:xfrm>
          <a:off x="4212590" y="561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BB20D93F-1E92-4260-8AF1-41F50F14ECFD}"/>
            </a:ext>
          </a:extLst>
        </xdr:cNvPr>
        <xdr:cNvCxnSpPr/>
      </xdr:nvCxnSpPr>
      <xdr:spPr>
        <a:xfrm>
          <a:off x="4112260" y="5837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147519</xdr:rowOff>
    </xdr:from>
    <xdr:ext cx="405111" cy="259045"/>
    <xdr:sp macro="" textlink="">
      <xdr:nvSpPr>
        <xdr:cNvPr id="63" name="【図書館】&#10;有形固定資産減価償却率平均値テキスト">
          <a:extLst>
            <a:ext uri="{FF2B5EF4-FFF2-40B4-BE49-F238E27FC236}">
              <a16:creationId xmlns:a16="http://schemas.microsoft.com/office/drawing/2014/main" id="{746D4B61-7A0F-459A-A963-0A95DAA1D8E1}"/>
            </a:ext>
          </a:extLst>
        </xdr:cNvPr>
        <xdr:cNvSpPr txBox="1"/>
      </xdr:nvSpPr>
      <xdr:spPr>
        <a:xfrm>
          <a:off x="4212590" y="6317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169092</xdr:rowOff>
    </xdr:from>
    <xdr:to>
      <xdr:col>24</xdr:col>
      <xdr:colOff>114300</xdr:colOff>
      <xdr:row>37</xdr:row>
      <xdr:rowOff>99242</xdr:rowOff>
    </xdr:to>
    <xdr:sp macro="" textlink="">
      <xdr:nvSpPr>
        <xdr:cNvPr id="64" name="フローチャート: 判断 63">
          <a:extLst>
            <a:ext uri="{FF2B5EF4-FFF2-40B4-BE49-F238E27FC236}">
              <a16:creationId xmlns:a16="http://schemas.microsoft.com/office/drawing/2014/main" id="{219C384A-0B79-4B04-B199-363A73D9EFEE}"/>
            </a:ext>
          </a:extLst>
        </xdr:cNvPr>
        <xdr:cNvSpPr/>
      </xdr:nvSpPr>
      <xdr:spPr>
        <a:xfrm>
          <a:off x="4131310" y="63451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133169</xdr:rowOff>
    </xdr:from>
    <xdr:to>
      <xdr:col>20</xdr:col>
      <xdr:colOff>38100</xdr:colOff>
      <xdr:row>37</xdr:row>
      <xdr:rowOff>63319</xdr:rowOff>
    </xdr:to>
    <xdr:sp macro="" textlink="">
      <xdr:nvSpPr>
        <xdr:cNvPr id="65" name="フローチャート: 判断 64">
          <a:extLst>
            <a:ext uri="{FF2B5EF4-FFF2-40B4-BE49-F238E27FC236}">
              <a16:creationId xmlns:a16="http://schemas.microsoft.com/office/drawing/2014/main" id="{6BFAF100-C4D7-468B-90E0-199CD702B5A3}"/>
            </a:ext>
          </a:extLst>
        </xdr:cNvPr>
        <xdr:cNvSpPr/>
      </xdr:nvSpPr>
      <xdr:spPr>
        <a:xfrm>
          <a:off x="3388360" y="63091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121739</xdr:rowOff>
    </xdr:from>
    <xdr:to>
      <xdr:col>15</xdr:col>
      <xdr:colOff>101600</xdr:colOff>
      <xdr:row>37</xdr:row>
      <xdr:rowOff>51889</xdr:rowOff>
    </xdr:to>
    <xdr:sp macro="" textlink="">
      <xdr:nvSpPr>
        <xdr:cNvPr id="66" name="フローチャート: 判断 65">
          <a:extLst>
            <a:ext uri="{FF2B5EF4-FFF2-40B4-BE49-F238E27FC236}">
              <a16:creationId xmlns:a16="http://schemas.microsoft.com/office/drawing/2014/main" id="{DD1A8D1D-84BA-4D62-A231-F9DCCCA31F33}"/>
            </a:ext>
          </a:extLst>
        </xdr:cNvPr>
        <xdr:cNvSpPr/>
      </xdr:nvSpPr>
      <xdr:spPr>
        <a:xfrm>
          <a:off x="2571750" y="62958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125004</xdr:rowOff>
    </xdr:from>
    <xdr:to>
      <xdr:col>10</xdr:col>
      <xdr:colOff>165100</xdr:colOff>
      <xdr:row>37</xdr:row>
      <xdr:rowOff>55154</xdr:rowOff>
    </xdr:to>
    <xdr:sp macro="" textlink="">
      <xdr:nvSpPr>
        <xdr:cNvPr id="67" name="フローチャート: 判断 66">
          <a:extLst>
            <a:ext uri="{FF2B5EF4-FFF2-40B4-BE49-F238E27FC236}">
              <a16:creationId xmlns:a16="http://schemas.microsoft.com/office/drawing/2014/main" id="{7674505B-822F-49C7-B843-59A04E207424}"/>
            </a:ext>
          </a:extLst>
        </xdr:cNvPr>
        <xdr:cNvSpPr/>
      </xdr:nvSpPr>
      <xdr:spPr>
        <a:xfrm>
          <a:off x="1774190" y="62991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111942</xdr:rowOff>
    </xdr:from>
    <xdr:to>
      <xdr:col>6</xdr:col>
      <xdr:colOff>38100</xdr:colOff>
      <xdr:row>37</xdr:row>
      <xdr:rowOff>42092</xdr:rowOff>
    </xdr:to>
    <xdr:sp macro="" textlink="">
      <xdr:nvSpPr>
        <xdr:cNvPr id="68" name="フローチャート: 判断 67">
          <a:extLst>
            <a:ext uri="{FF2B5EF4-FFF2-40B4-BE49-F238E27FC236}">
              <a16:creationId xmlns:a16="http://schemas.microsoft.com/office/drawing/2014/main" id="{EF8F9CF5-1C3A-48ED-894E-317AE9D13349}"/>
            </a:ext>
          </a:extLst>
        </xdr:cNvPr>
        <xdr:cNvSpPr/>
      </xdr:nvSpPr>
      <xdr:spPr>
        <a:xfrm>
          <a:off x="988060" y="62841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B6DDDC9-4F03-4EF9-BAB5-93D3F555219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54C132-8B19-4E51-AE63-A8F60C969CA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AE2D5C-C6CB-41A6-AB22-08949A71E32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5F83D2-C8FA-4B77-8275-35459FB3EE5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E3884B8-8752-4D4E-A718-F333B569AB5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82550</xdr:rowOff>
    </xdr:from>
    <xdr:to>
      <xdr:col>24</xdr:col>
      <xdr:colOff>114300</xdr:colOff>
      <xdr:row>35</xdr:row>
      <xdr:rowOff>12700</xdr:rowOff>
    </xdr:to>
    <xdr:sp macro="" textlink="">
      <xdr:nvSpPr>
        <xdr:cNvPr id="74" name="楕円 73">
          <a:extLst>
            <a:ext uri="{FF2B5EF4-FFF2-40B4-BE49-F238E27FC236}">
              <a16:creationId xmlns:a16="http://schemas.microsoft.com/office/drawing/2014/main" id="{546A3A27-DCD3-4E08-AB98-1C00DE913728}"/>
            </a:ext>
          </a:extLst>
        </xdr:cNvPr>
        <xdr:cNvSpPr/>
      </xdr:nvSpPr>
      <xdr:spPr>
        <a:xfrm>
          <a:off x="4131310" y="59137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105427</xdr:rowOff>
    </xdr:from>
    <xdr:ext cx="405111" cy="259045"/>
    <xdr:sp macro="" textlink="">
      <xdr:nvSpPr>
        <xdr:cNvPr id="75" name="【図書館】&#10;有形固定資産減価償却率該当値テキスト">
          <a:extLst>
            <a:ext uri="{FF2B5EF4-FFF2-40B4-BE49-F238E27FC236}">
              <a16:creationId xmlns:a16="http://schemas.microsoft.com/office/drawing/2014/main" id="{00AA8F81-741A-4371-BB6F-B7BFECC1588F}"/>
            </a:ext>
          </a:extLst>
        </xdr:cNvPr>
        <xdr:cNvSpPr txBox="1"/>
      </xdr:nvSpPr>
      <xdr:spPr>
        <a:xfrm>
          <a:off x="4212590"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23767</xdr:rowOff>
    </xdr:from>
    <xdr:to>
      <xdr:col>20</xdr:col>
      <xdr:colOff>38100</xdr:colOff>
      <xdr:row>34</xdr:row>
      <xdr:rowOff>125367</xdr:rowOff>
    </xdr:to>
    <xdr:sp macro="" textlink="">
      <xdr:nvSpPr>
        <xdr:cNvPr id="76" name="楕円 75">
          <a:extLst>
            <a:ext uri="{FF2B5EF4-FFF2-40B4-BE49-F238E27FC236}">
              <a16:creationId xmlns:a16="http://schemas.microsoft.com/office/drawing/2014/main" id="{26B5DBF5-2B4D-423F-89F4-10408944798C}"/>
            </a:ext>
          </a:extLst>
        </xdr:cNvPr>
        <xdr:cNvSpPr/>
      </xdr:nvSpPr>
      <xdr:spPr>
        <a:xfrm>
          <a:off x="3388360" y="584925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74567</xdr:rowOff>
    </xdr:from>
    <xdr:to>
      <xdr:col>24</xdr:col>
      <xdr:colOff>63500</xdr:colOff>
      <xdr:row>34</xdr:row>
      <xdr:rowOff>133350</xdr:rowOff>
    </xdr:to>
    <xdr:cxnSp macro="">
      <xdr:nvCxnSpPr>
        <xdr:cNvPr id="77" name="直線コネクタ 76">
          <a:extLst>
            <a:ext uri="{FF2B5EF4-FFF2-40B4-BE49-F238E27FC236}">
              <a16:creationId xmlns:a16="http://schemas.microsoft.com/office/drawing/2014/main" id="{116C1651-17C5-4FA1-BFA5-20F7A4684912}"/>
            </a:ext>
          </a:extLst>
        </xdr:cNvPr>
        <xdr:cNvCxnSpPr/>
      </xdr:nvCxnSpPr>
      <xdr:spPr>
        <a:xfrm>
          <a:off x="3431540" y="5903867"/>
          <a:ext cx="74295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136434</xdr:rowOff>
    </xdr:from>
    <xdr:to>
      <xdr:col>15</xdr:col>
      <xdr:colOff>101600</xdr:colOff>
      <xdr:row>34</xdr:row>
      <xdr:rowOff>66584</xdr:rowOff>
    </xdr:to>
    <xdr:sp macro="" textlink="">
      <xdr:nvSpPr>
        <xdr:cNvPr id="78" name="楕円 77">
          <a:extLst>
            <a:ext uri="{FF2B5EF4-FFF2-40B4-BE49-F238E27FC236}">
              <a16:creationId xmlns:a16="http://schemas.microsoft.com/office/drawing/2014/main" id="{119AFF84-CA19-4025-99E0-F914B6306CDF}"/>
            </a:ext>
          </a:extLst>
        </xdr:cNvPr>
        <xdr:cNvSpPr/>
      </xdr:nvSpPr>
      <xdr:spPr>
        <a:xfrm>
          <a:off x="2571750" y="57904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15784</xdr:rowOff>
    </xdr:from>
    <xdr:to>
      <xdr:col>19</xdr:col>
      <xdr:colOff>177800</xdr:colOff>
      <xdr:row>34</xdr:row>
      <xdr:rowOff>74567</xdr:rowOff>
    </xdr:to>
    <xdr:cxnSp macro="">
      <xdr:nvCxnSpPr>
        <xdr:cNvPr id="79" name="直線コネクタ 78">
          <a:extLst>
            <a:ext uri="{FF2B5EF4-FFF2-40B4-BE49-F238E27FC236}">
              <a16:creationId xmlns:a16="http://schemas.microsoft.com/office/drawing/2014/main" id="{6DDBD757-74D7-4C36-8934-F8EBE0466A8D}"/>
            </a:ext>
          </a:extLst>
        </xdr:cNvPr>
        <xdr:cNvCxnSpPr/>
      </xdr:nvCxnSpPr>
      <xdr:spPr>
        <a:xfrm>
          <a:off x="2626360" y="5848894"/>
          <a:ext cx="80518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92347</xdr:rowOff>
    </xdr:from>
    <xdr:to>
      <xdr:col>10</xdr:col>
      <xdr:colOff>165100</xdr:colOff>
      <xdr:row>34</xdr:row>
      <xdr:rowOff>22497</xdr:rowOff>
    </xdr:to>
    <xdr:sp macro="" textlink="">
      <xdr:nvSpPr>
        <xdr:cNvPr id="80" name="楕円 79">
          <a:extLst>
            <a:ext uri="{FF2B5EF4-FFF2-40B4-BE49-F238E27FC236}">
              <a16:creationId xmlns:a16="http://schemas.microsoft.com/office/drawing/2014/main" id="{5FD75A02-E5C3-4DF9-989E-9C19A090427B}"/>
            </a:ext>
          </a:extLst>
        </xdr:cNvPr>
        <xdr:cNvSpPr/>
      </xdr:nvSpPr>
      <xdr:spPr>
        <a:xfrm>
          <a:off x="1774190" y="57540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143147</xdr:rowOff>
    </xdr:from>
    <xdr:to>
      <xdr:col>15</xdr:col>
      <xdr:colOff>50800</xdr:colOff>
      <xdr:row>34</xdr:row>
      <xdr:rowOff>15784</xdr:rowOff>
    </xdr:to>
    <xdr:cxnSp macro="">
      <xdr:nvCxnSpPr>
        <xdr:cNvPr id="81" name="直線コネクタ 80">
          <a:extLst>
            <a:ext uri="{FF2B5EF4-FFF2-40B4-BE49-F238E27FC236}">
              <a16:creationId xmlns:a16="http://schemas.microsoft.com/office/drawing/2014/main" id="{FE51A526-D93C-477C-B25C-A064E27A69BB}"/>
            </a:ext>
          </a:extLst>
        </xdr:cNvPr>
        <xdr:cNvCxnSpPr/>
      </xdr:nvCxnSpPr>
      <xdr:spPr>
        <a:xfrm>
          <a:off x="1828800" y="5799092"/>
          <a:ext cx="797560" cy="4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61323</xdr:rowOff>
    </xdr:from>
    <xdr:to>
      <xdr:col>6</xdr:col>
      <xdr:colOff>38100</xdr:colOff>
      <xdr:row>40</xdr:row>
      <xdr:rowOff>162923</xdr:rowOff>
    </xdr:to>
    <xdr:sp macro="" textlink="">
      <xdr:nvSpPr>
        <xdr:cNvPr id="82" name="楕円 81">
          <a:extLst>
            <a:ext uri="{FF2B5EF4-FFF2-40B4-BE49-F238E27FC236}">
              <a16:creationId xmlns:a16="http://schemas.microsoft.com/office/drawing/2014/main" id="{945EA933-EEDF-4720-A194-A9AFC1CDD5A1}"/>
            </a:ext>
          </a:extLst>
        </xdr:cNvPr>
        <xdr:cNvSpPr/>
      </xdr:nvSpPr>
      <xdr:spPr>
        <a:xfrm>
          <a:off x="988060" y="69155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143147</xdr:rowOff>
    </xdr:from>
    <xdr:to>
      <xdr:col>10</xdr:col>
      <xdr:colOff>114300</xdr:colOff>
      <xdr:row>40</xdr:row>
      <xdr:rowOff>112123</xdr:rowOff>
    </xdr:to>
    <xdr:cxnSp macro="">
      <xdr:nvCxnSpPr>
        <xdr:cNvPr id="83" name="直線コネクタ 82">
          <a:extLst>
            <a:ext uri="{FF2B5EF4-FFF2-40B4-BE49-F238E27FC236}">
              <a16:creationId xmlns:a16="http://schemas.microsoft.com/office/drawing/2014/main" id="{0DC0B796-EF1D-4707-B34E-0DF456A1B51E}"/>
            </a:ext>
          </a:extLst>
        </xdr:cNvPr>
        <xdr:cNvCxnSpPr/>
      </xdr:nvCxnSpPr>
      <xdr:spPr>
        <a:xfrm flipV="1">
          <a:off x="1031240" y="5799092"/>
          <a:ext cx="797560" cy="117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54446</xdr:rowOff>
    </xdr:from>
    <xdr:ext cx="405111" cy="259045"/>
    <xdr:sp macro="" textlink="">
      <xdr:nvSpPr>
        <xdr:cNvPr id="84" name="n_1aveValue【図書館】&#10;有形固定資産減価償却率">
          <a:extLst>
            <a:ext uri="{FF2B5EF4-FFF2-40B4-BE49-F238E27FC236}">
              <a16:creationId xmlns:a16="http://schemas.microsoft.com/office/drawing/2014/main" id="{53162305-E5C7-48F3-A974-B993EC87E31F}"/>
            </a:ext>
          </a:extLst>
        </xdr:cNvPr>
        <xdr:cNvSpPr txBox="1"/>
      </xdr:nvSpPr>
      <xdr:spPr>
        <a:xfrm>
          <a:off x="3239144" y="64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43016</xdr:rowOff>
    </xdr:from>
    <xdr:ext cx="405111" cy="259045"/>
    <xdr:sp macro="" textlink="">
      <xdr:nvSpPr>
        <xdr:cNvPr id="85" name="n_2aveValue【図書館】&#10;有形固定資産減価償却率">
          <a:extLst>
            <a:ext uri="{FF2B5EF4-FFF2-40B4-BE49-F238E27FC236}">
              <a16:creationId xmlns:a16="http://schemas.microsoft.com/office/drawing/2014/main" id="{FE7ED634-EDF7-483D-82C6-F960A877F530}"/>
            </a:ext>
          </a:extLst>
        </xdr:cNvPr>
        <xdr:cNvSpPr txBox="1"/>
      </xdr:nvSpPr>
      <xdr:spPr>
        <a:xfrm>
          <a:off x="2439044" y="638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5C042DE8-4CD5-4100-9112-396BD5A4BEBC}"/>
            </a:ext>
          </a:extLst>
        </xdr:cNvPr>
        <xdr:cNvSpPr txBox="1"/>
      </xdr:nvSpPr>
      <xdr:spPr>
        <a:xfrm>
          <a:off x="1641484" y="6391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58619</xdr:rowOff>
    </xdr:from>
    <xdr:ext cx="405111" cy="259045"/>
    <xdr:sp macro="" textlink="">
      <xdr:nvSpPr>
        <xdr:cNvPr id="87" name="n_4aveValue【図書館】&#10;有形固定資産減価償却率">
          <a:extLst>
            <a:ext uri="{FF2B5EF4-FFF2-40B4-BE49-F238E27FC236}">
              <a16:creationId xmlns:a16="http://schemas.microsoft.com/office/drawing/2014/main" id="{174EB77C-CB84-4808-9AA3-850AEC7EC458}"/>
            </a:ext>
          </a:extLst>
        </xdr:cNvPr>
        <xdr:cNvSpPr txBox="1"/>
      </xdr:nvSpPr>
      <xdr:spPr>
        <a:xfrm>
          <a:off x="855354" y="605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141894</xdr:rowOff>
    </xdr:from>
    <xdr:ext cx="405111" cy="259045"/>
    <xdr:sp macro="" textlink="">
      <xdr:nvSpPr>
        <xdr:cNvPr id="88" name="n_1mainValue【図書館】&#10;有形固定資産減価償却率">
          <a:extLst>
            <a:ext uri="{FF2B5EF4-FFF2-40B4-BE49-F238E27FC236}">
              <a16:creationId xmlns:a16="http://schemas.microsoft.com/office/drawing/2014/main" id="{C5841FB8-B9FA-47C2-A379-E25A41E63738}"/>
            </a:ext>
          </a:extLst>
        </xdr:cNvPr>
        <xdr:cNvSpPr txBox="1"/>
      </xdr:nvSpPr>
      <xdr:spPr>
        <a:xfrm>
          <a:off x="3239144" y="562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83111</xdr:rowOff>
    </xdr:from>
    <xdr:ext cx="405111" cy="259045"/>
    <xdr:sp macro="" textlink="">
      <xdr:nvSpPr>
        <xdr:cNvPr id="89" name="n_2mainValue【図書館】&#10;有形固定資産減価償却率">
          <a:extLst>
            <a:ext uri="{FF2B5EF4-FFF2-40B4-BE49-F238E27FC236}">
              <a16:creationId xmlns:a16="http://schemas.microsoft.com/office/drawing/2014/main" id="{1833D877-C767-444A-8B99-3F2F2438DD6C}"/>
            </a:ext>
          </a:extLst>
        </xdr:cNvPr>
        <xdr:cNvSpPr txBox="1"/>
      </xdr:nvSpPr>
      <xdr:spPr>
        <a:xfrm>
          <a:off x="2439044" y="557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39024</xdr:rowOff>
    </xdr:from>
    <xdr:ext cx="340478" cy="259045"/>
    <xdr:sp macro="" textlink="">
      <xdr:nvSpPr>
        <xdr:cNvPr id="90" name="n_3mainValue【図書館】&#10;有形固定資産減価償却率">
          <a:extLst>
            <a:ext uri="{FF2B5EF4-FFF2-40B4-BE49-F238E27FC236}">
              <a16:creationId xmlns:a16="http://schemas.microsoft.com/office/drawing/2014/main" id="{BF5E1C0A-9989-4275-9892-E24C801AC982}"/>
            </a:ext>
          </a:extLst>
        </xdr:cNvPr>
        <xdr:cNvSpPr txBox="1"/>
      </xdr:nvSpPr>
      <xdr:spPr>
        <a:xfrm>
          <a:off x="1673801" y="55254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154050</xdr:rowOff>
    </xdr:from>
    <xdr:ext cx="405111" cy="259045"/>
    <xdr:sp macro="" textlink="">
      <xdr:nvSpPr>
        <xdr:cNvPr id="91" name="n_4mainValue【図書館】&#10;有形固定資産減価償却率">
          <a:extLst>
            <a:ext uri="{FF2B5EF4-FFF2-40B4-BE49-F238E27FC236}">
              <a16:creationId xmlns:a16="http://schemas.microsoft.com/office/drawing/2014/main" id="{63612A25-5D30-4270-8001-E7AB3D365F7A}"/>
            </a:ext>
          </a:extLst>
        </xdr:cNvPr>
        <xdr:cNvSpPr txBox="1"/>
      </xdr:nvSpPr>
      <xdr:spPr>
        <a:xfrm>
          <a:off x="85535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2AB32B7-6A7D-48D8-A221-B2FD8C2C9B2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BDA24B0-FCD8-428E-B7A1-E55E030CCE6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5DF156-FD8E-47AC-AE8F-54F0B839D29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3BBB5DE-9D7F-4DEC-9C6A-4E4C6CFDA8F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9B3D25-D750-47E6-8304-310C5EC9AEE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1E677C0-9E6F-4103-8413-7D95AD0AF9E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0589A7-6AEA-4D65-95E6-0889E734FBE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2953AE5-ABE4-447F-B24A-E4BCF63436B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9E67FF5-6240-40C3-9C69-C99FA01F2934}"/>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4410F08-C1EB-4738-8071-44B6598B0F5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29EEB26-0BBD-4008-A1F7-C02805F846D1}"/>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3745B2B-0B7B-4218-A9EA-9BDB903DF2CD}"/>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E8DEF6D-6506-4B95-8283-ACE97D719706}"/>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E7FDDE26-2C70-4E4C-9B61-7BA2D81929E0}"/>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CEB66C9-ED29-44F4-8AF4-04FD28A125DE}"/>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FD7B0B1-12CE-456C-97B0-D939B648F2B2}"/>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867421C-F9D2-475D-8358-1289A5AD1CFC}"/>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91539401-AC0B-4200-80FD-E28B996DDAF8}"/>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F3EA407-5C67-427B-B0D4-F05E94079AD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4A07D94-AE52-41BF-B7D3-B1CDC6FB8AE8}"/>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E3820D2-DB98-49CF-94F2-6F4C43CF91B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28194</xdr:rowOff>
    </xdr:to>
    <xdr:cxnSp macro="">
      <xdr:nvCxnSpPr>
        <xdr:cNvPr id="113" name="直線コネクタ 112">
          <a:extLst>
            <a:ext uri="{FF2B5EF4-FFF2-40B4-BE49-F238E27FC236}">
              <a16:creationId xmlns:a16="http://schemas.microsoft.com/office/drawing/2014/main" id="{3592DB2B-A8CE-4C9C-AD33-F42DAA83A60A}"/>
            </a:ext>
          </a:extLst>
        </xdr:cNvPr>
        <xdr:cNvCxnSpPr/>
      </xdr:nvCxnSpPr>
      <xdr:spPr>
        <a:xfrm flipV="1">
          <a:off x="9429115" y="6079236"/>
          <a:ext cx="0" cy="97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32021</xdr:rowOff>
    </xdr:from>
    <xdr:ext cx="469744" cy="259045"/>
    <xdr:sp macro="" textlink="">
      <xdr:nvSpPr>
        <xdr:cNvPr id="114" name="【図書館】&#10;一人当たり面積最小値テキスト">
          <a:extLst>
            <a:ext uri="{FF2B5EF4-FFF2-40B4-BE49-F238E27FC236}">
              <a16:creationId xmlns:a16="http://schemas.microsoft.com/office/drawing/2014/main" id="{3DB84B5E-EB7E-4A2E-B448-C9F8BF85934B}"/>
            </a:ext>
          </a:extLst>
        </xdr:cNvPr>
        <xdr:cNvSpPr txBox="1"/>
      </xdr:nvSpPr>
      <xdr:spPr>
        <a:xfrm>
          <a:off x="9467850" y="705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28194</xdr:rowOff>
    </xdr:from>
    <xdr:to>
      <xdr:col>55</xdr:col>
      <xdr:colOff>88900</xdr:colOff>
      <xdr:row>41</xdr:row>
      <xdr:rowOff>28194</xdr:rowOff>
    </xdr:to>
    <xdr:cxnSp macro="">
      <xdr:nvCxnSpPr>
        <xdr:cNvPr id="115" name="直線コネクタ 114">
          <a:extLst>
            <a:ext uri="{FF2B5EF4-FFF2-40B4-BE49-F238E27FC236}">
              <a16:creationId xmlns:a16="http://schemas.microsoft.com/office/drawing/2014/main" id="{BFC6760A-AFB4-4BA7-8886-5FD891F26B36}"/>
            </a:ext>
          </a:extLst>
        </xdr:cNvPr>
        <xdr:cNvCxnSpPr/>
      </xdr:nvCxnSpPr>
      <xdr:spPr>
        <a:xfrm>
          <a:off x="9356090" y="70557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A79C2E29-18AF-4FDC-BD8F-89F00DAA5BE9}"/>
            </a:ext>
          </a:extLst>
        </xdr:cNvPr>
        <xdr:cNvSpPr txBox="1"/>
      </xdr:nvSpPr>
      <xdr:spPr>
        <a:xfrm>
          <a:off x="9467850" y="585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7FD9E6B3-5F30-41A1-A35E-D601CCE8B549}"/>
            </a:ext>
          </a:extLst>
        </xdr:cNvPr>
        <xdr:cNvCxnSpPr/>
      </xdr:nvCxnSpPr>
      <xdr:spPr>
        <a:xfrm>
          <a:off x="9356090" y="60792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20845</xdr:rowOff>
    </xdr:from>
    <xdr:ext cx="469744" cy="259045"/>
    <xdr:sp macro="" textlink="">
      <xdr:nvSpPr>
        <xdr:cNvPr id="118" name="【図書館】&#10;一人当たり面積平均値テキスト">
          <a:extLst>
            <a:ext uri="{FF2B5EF4-FFF2-40B4-BE49-F238E27FC236}">
              <a16:creationId xmlns:a16="http://schemas.microsoft.com/office/drawing/2014/main" id="{DEA9B3FD-2718-42F2-87A6-95EBEF84B9BC}"/>
            </a:ext>
          </a:extLst>
        </xdr:cNvPr>
        <xdr:cNvSpPr txBox="1"/>
      </xdr:nvSpPr>
      <xdr:spPr>
        <a:xfrm>
          <a:off x="9467850" y="6703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169418</xdr:rowOff>
    </xdr:from>
    <xdr:to>
      <xdr:col>55</xdr:col>
      <xdr:colOff>50800</xdr:colOff>
      <xdr:row>40</xdr:row>
      <xdr:rowOff>99568</xdr:rowOff>
    </xdr:to>
    <xdr:sp macro="" textlink="">
      <xdr:nvSpPr>
        <xdr:cNvPr id="119" name="フローチャート: 判断 118">
          <a:extLst>
            <a:ext uri="{FF2B5EF4-FFF2-40B4-BE49-F238E27FC236}">
              <a16:creationId xmlns:a16="http://schemas.microsoft.com/office/drawing/2014/main" id="{D87AB13D-EC81-4034-9633-85C854CD63ED}"/>
            </a:ext>
          </a:extLst>
        </xdr:cNvPr>
        <xdr:cNvSpPr/>
      </xdr:nvSpPr>
      <xdr:spPr>
        <a:xfrm>
          <a:off x="9394190" y="6859778"/>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2540</xdr:rowOff>
    </xdr:from>
    <xdr:to>
      <xdr:col>50</xdr:col>
      <xdr:colOff>165100</xdr:colOff>
      <xdr:row>40</xdr:row>
      <xdr:rowOff>104140</xdr:rowOff>
    </xdr:to>
    <xdr:sp macro="" textlink="">
      <xdr:nvSpPr>
        <xdr:cNvPr id="120" name="フローチャート: 判断 119">
          <a:extLst>
            <a:ext uri="{FF2B5EF4-FFF2-40B4-BE49-F238E27FC236}">
              <a16:creationId xmlns:a16="http://schemas.microsoft.com/office/drawing/2014/main" id="{29B04494-7618-4ECB-9472-F7CAA4C640FE}"/>
            </a:ext>
          </a:extLst>
        </xdr:cNvPr>
        <xdr:cNvSpPr/>
      </xdr:nvSpPr>
      <xdr:spPr>
        <a:xfrm>
          <a:off x="8632190" y="68605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11684</xdr:rowOff>
    </xdr:from>
    <xdr:to>
      <xdr:col>46</xdr:col>
      <xdr:colOff>38100</xdr:colOff>
      <xdr:row>40</xdr:row>
      <xdr:rowOff>113284</xdr:rowOff>
    </xdr:to>
    <xdr:sp macro="" textlink="">
      <xdr:nvSpPr>
        <xdr:cNvPr id="121" name="フローチャート: 判断 120">
          <a:extLst>
            <a:ext uri="{FF2B5EF4-FFF2-40B4-BE49-F238E27FC236}">
              <a16:creationId xmlns:a16="http://schemas.microsoft.com/office/drawing/2014/main" id="{2992955D-68C7-4E27-96FE-413B29A31FD5}"/>
            </a:ext>
          </a:extLst>
        </xdr:cNvPr>
        <xdr:cNvSpPr/>
      </xdr:nvSpPr>
      <xdr:spPr>
        <a:xfrm>
          <a:off x="7846060" y="6873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48260</xdr:rowOff>
    </xdr:from>
    <xdr:to>
      <xdr:col>41</xdr:col>
      <xdr:colOff>101600</xdr:colOff>
      <xdr:row>40</xdr:row>
      <xdr:rowOff>149860</xdr:rowOff>
    </xdr:to>
    <xdr:sp macro="" textlink="">
      <xdr:nvSpPr>
        <xdr:cNvPr id="122" name="フローチャート: 判断 121">
          <a:extLst>
            <a:ext uri="{FF2B5EF4-FFF2-40B4-BE49-F238E27FC236}">
              <a16:creationId xmlns:a16="http://schemas.microsoft.com/office/drawing/2014/main" id="{72B13A9E-8270-484B-9B1E-CDD19A468E9F}"/>
            </a:ext>
          </a:extLst>
        </xdr:cNvPr>
        <xdr:cNvSpPr/>
      </xdr:nvSpPr>
      <xdr:spPr>
        <a:xfrm>
          <a:off x="7029450" y="6908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52832</xdr:rowOff>
    </xdr:from>
    <xdr:to>
      <xdr:col>36</xdr:col>
      <xdr:colOff>165100</xdr:colOff>
      <xdr:row>40</xdr:row>
      <xdr:rowOff>154432</xdr:rowOff>
    </xdr:to>
    <xdr:sp macro="" textlink="">
      <xdr:nvSpPr>
        <xdr:cNvPr id="123" name="フローチャート: 判断 122">
          <a:extLst>
            <a:ext uri="{FF2B5EF4-FFF2-40B4-BE49-F238E27FC236}">
              <a16:creationId xmlns:a16="http://schemas.microsoft.com/office/drawing/2014/main" id="{31A20FFB-FDA8-454B-9B29-986DB77D49E5}"/>
            </a:ext>
          </a:extLst>
        </xdr:cNvPr>
        <xdr:cNvSpPr/>
      </xdr:nvSpPr>
      <xdr:spPr>
        <a:xfrm>
          <a:off x="6231890" y="69146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AFB4B2B-224C-4933-92DA-7D47F48544A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D7A0F3F-815E-4FC1-BE43-57334B10764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DFA3693-2C72-4386-8AC4-5E22A3EEA85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2FD42EA-6381-4B5F-8D66-12CC460A677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C299131-181A-4528-88BB-5E7EBAD986B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20828</xdr:rowOff>
    </xdr:from>
    <xdr:to>
      <xdr:col>55</xdr:col>
      <xdr:colOff>50800</xdr:colOff>
      <xdr:row>40</xdr:row>
      <xdr:rowOff>122428</xdr:rowOff>
    </xdr:to>
    <xdr:sp macro="" textlink="">
      <xdr:nvSpPr>
        <xdr:cNvPr id="129" name="楕円 128">
          <a:extLst>
            <a:ext uri="{FF2B5EF4-FFF2-40B4-BE49-F238E27FC236}">
              <a16:creationId xmlns:a16="http://schemas.microsoft.com/office/drawing/2014/main" id="{4B4F74E2-46E8-487C-848C-ECC14077BEEE}"/>
            </a:ext>
          </a:extLst>
        </xdr:cNvPr>
        <xdr:cNvSpPr/>
      </xdr:nvSpPr>
      <xdr:spPr>
        <a:xfrm>
          <a:off x="9394190" y="6875018"/>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170705</xdr:rowOff>
    </xdr:from>
    <xdr:ext cx="469744" cy="259045"/>
    <xdr:sp macro="" textlink="">
      <xdr:nvSpPr>
        <xdr:cNvPr id="130" name="【図書館】&#10;一人当たり面積該当値テキスト">
          <a:extLst>
            <a:ext uri="{FF2B5EF4-FFF2-40B4-BE49-F238E27FC236}">
              <a16:creationId xmlns:a16="http://schemas.microsoft.com/office/drawing/2014/main" id="{666629E6-053C-49D2-8C8C-303DD0DBADBC}"/>
            </a:ext>
          </a:extLst>
        </xdr:cNvPr>
        <xdr:cNvSpPr txBox="1"/>
      </xdr:nvSpPr>
      <xdr:spPr>
        <a:xfrm>
          <a:off x="9467850" y="686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1" name="楕円 130">
          <a:extLst>
            <a:ext uri="{FF2B5EF4-FFF2-40B4-BE49-F238E27FC236}">
              <a16:creationId xmlns:a16="http://schemas.microsoft.com/office/drawing/2014/main" id="{25E6FC65-11F8-412D-8720-4948D737D433}"/>
            </a:ext>
          </a:extLst>
        </xdr:cNvPr>
        <xdr:cNvSpPr/>
      </xdr:nvSpPr>
      <xdr:spPr>
        <a:xfrm>
          <a:off x="8632190" y="6879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71628</xdr:rowOff>
    </xdr:from>
    <xdr:to>
      <xdr:col>55</xdr:col>
      <xdr:colOff>0</xdr:colOff>
      <xdr:row>40</xdr:row>
      <xdr:rowOff>76200</xdr:rowOff>
    </xdr:to>
    <xdr:cxnSp macro="">
      <xdr:nvCxnSpPr>
        <xdr:cNvPr id="132" name="直線コネクタ 131">
          <a:extLst>
            <a:ext uri="{FF2B5EF4-FFF2-40B4-BE49-F238E27FC236}">
              <a16:creationId xmlns:a16="http://schemas.microsoft.com/office/drawing/2014/main" id="{C7246B23-88E5-44AF-9B06-381CEBF45E65}"/>
            </a:ext>
          </a:extLst>
        </xdr:cNvPr>
        <xdr:cNvCxnSpPr/>
      </xdr:nvCxnSpPr>
      <xdr:spPr>
        <a:xfrm flipV="1">
          <a:off x="8686800" y="6927723"/>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29972</xdr:rowOff>
    </xdr:from>
    <xdr:to>
      <xdr:col>46</xdr:col>
      <xdr:colOff>38100</xdr:colOff>
      <xdr:row>40</xdr:row>
      <xdr:rowOff>131572</xdr:rowOff>
    </xdr:to>
    <xdr:sp macro="" textlink="">
      <xdr:nvSpPr>
        <xdr:cNvPr id="133" name="楕円 132">
          <a:extLst>
            <a:ext uri="{FF2B5EF4-FFF2-40B4-BE49-F238E27FC236}">
              <a16:creationId xmlns:a16="http://schemas.microsoft.com/office/drawing/2014/main" id="{F2850C46-F576-4F75-B6D6-A9593D4F6E49}"/>
            </a:ext>
          </a:extLst>
        </xdr:cNvPr>
        <xdr:cNvSpPr/>
      </xdr:nvSpPr>
      <xdr:spPr>
        <a:xfrm>
          <a:off x="7846060" y="68860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80772</xdr:rowOff>
    </xdr:to>
    <xdr:cxnSp macro="">
      <xdr:nvCxnSpPr>
        <xdr:cNvPr id="134" name="直線コネクタ 133">
          <a:extLst>
            <a:ext uri="{FF2B5EF4-FFF2-40B4-BE49-F238E27FC236}">
              <a16:creationId xmlns:a16="http://schemas.microsoft.com/office/drawing/2014/main" id="{51E175DB-EE09-4628-9804-DCED5EB9204E}"/>
            </a:ext>
          </a:extLst>
        </xdr:cNvPr>
        <xdr:cNvCxnSpPr/>
      </xdr:nvCxnSpPr>
      <xdr:spPr>
        <a:xfrm flipV="1">
          <a:off x="7889240" y="6934200"/>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34544</xdr:rowOff>
    </xdr:from>
    <xdr:to>
      <xdr:col>41</xdr:col>
      <xdr:colOff>101600</xdr:colOff>
      <xdr:row>40</xdr:row>
      <xdr:rowOff>136144</xdr:rowOff>
    </xdr:to>
    <xdr:sp macro="" textlink="">
      <xdr:nvSpPr>
        <xdr:cNvPr id="135" name="楕円 134">
          <a:extLst>
            <a:ext uri="{FF2B5EF4-FFF2-40B4-BE49-F238E27FC236}">
              <a16:creationId xmlns:a16="http://schemas.microsoft.com/office/drawing/2014/main" id="{70521C06-ECC0-4CF0-A406-3E67D7503760}"/>
            </a:ext>
          </a:extLst>
        </xdr:cNvPr>
        <xdr:cNvSpPr/>
      </xdr:nvSpPr>
      <xdr:spPr>
        <a:xfrm>
          <a:off x="7029450" y="68925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80772</xdr:rowOff>
    </xdr:from>
    <xdr:to>
      <xdr:col>45</xdr:col>
      <xdr:colOff>177800</xdr:colOff>
      <xdr:row>40</xdr:row>
      <xdr:rowOff>85344</xdr:rowOff>
    </xdr:to>
    <xdr:cxnSp macro="">
      <xdr:nvCxnSpPr>
        <xdr:cNvPr id="136" name="直線コネクタ 135">
          <a:extLst>
            <a:ext uri="{FF2B5EF4-FFF2-40B4-BE49-F238E27FC236}">
              <a16:creationId xmlns:a16="http://schemas.microsoft.com/office/drawing/2014/main" id="{0FD7B916-C5A5-42E0-8782-6A64AFEC2871}"/>
            </a:ext>
          </a:extLst>
        </xdr:cNvPr>
        <xdr:cNvCxnSpPr/>
      </xdr:nvCxnSpPr>
      <xdr:spPr>
        <a:xfrm flipV="1">
          <a:off x="7084060" y="6940677"/>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148844</xdr:rowOff>
    </xdr:from>
    <xdr:to>
      <xdr:col>36</xdr:col>
      <xdr:colOff>165100</xdr:colOff>
      <xdr:row>41</xdr:row>
      <xdr:rowOff>78994</xdr:rowOff>
    </xdr:to>
    <xdr:sp macro="" textlink="">
      <xdr:nvSpPr>
        <xdr:cNvPr id="137" name="楕円 136">
          <a:extLst>
            <a:ext uri="{FF2B5EF4-FFF2-40B4-BE49-F238E27FC236}">
              <a16:creationId xmlns:a16="http://schemas.microsoft.com/office/drawing/2014/main" id="{91BE27D5-A14B-4898-8E48-400F04658C0D}"/>
            </a:ext>
          </a:extLst>
        </xdr:cNvPr>
        <xdr:cNvSpPr/>
      </xdr:nvSpPr>
      <xdr:spPr>
        <a:xfrm>
          <a:off x="6231890" y="70068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85344</xdr:rowOff>
    </xdr:from>
    <xdr:to>
      <xdr:col>41</xdr:col>
      <xdr:colOff>50800</xdr:colOff>
      <xdr:row>41</xdr:row>
      <xdr:rowOff>28194</xdr:rowOff>
    </xdr:to>
    <xdr:cxnSp macro="">
      <xdr:nvCxnSpPr>
        <xdr:cNvPr id="138" name="直線コネクタ 137">
          <a:extLst>
            <a:ext uri="{FF2B5EF4-FFF2-40B4-BE49-F238E27FC236}">
              <a16:creationId xmlns:a16="http://schemas.microsoft.com/office/drawing/2014/main" id="{0D14B995-B25D-43B5-A003-8FF4E3F19FF0}"/>
            </a:ext>
          </a:extLst>
        </xdr:cNvPr>
        <xdr:cNvCxnSpPr/>
      </xdr:nvCxnSpPr>
      <xdr:spPr>
        <a:xfrm flipV="1">
          <a:off x="6286500" y="6945249"/>
          <a:ext cx="79756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120667</xdr:rowOff>
    </xdr:from>
    <xdr:ext cx="469744" cy="259045"/>
    <xdr:sp macro="" textlink="">
      <xdr:nvSpPr>
        <xdr:cNvPr id="139" name="n_1aveValue【図書館】&#10;一人当たり面積">
          <a:extLst>
            <a:ext uri="{FF2B5EF4-FFF2-40B4-BE49-F238E27FC236}">
              <a16:creationId xmlns:a16="http://schemas.microsoft.com/office/drawing/2014/main" id="{408B1126-2A99-447B-88B3-10647B678A28}"/>
            </a:ext>
          </a:extLst>
        </xdr:cNvPr>
        <xdr:cNvSpPr txBox="1"/>
      </xdr:nvSpPr>
      <xdr:spPr>
        <a:xfrm>
          <a:off x="8454467" y="663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129811</xdr:rowOff>
    </xdr:from>
    <xdr:ext cx="469744" cy="259045"/>
    <xdr:sp macro="" textlink="">
      <xdr:nvSpPr>
        <xdr:cNvPr id="140" name="n_2aveValue【図書館】&#10;一人当たり面積">
          <a:extLst>
            <a:ext uri="{FF2B5EF4-FFF2-40B4-BE49-F238E27FC236}">
              <a16:creationId xmlns:a16="http://schemas.microsoft.com/office/drawing/2014/main" id="{79113721-7563-4E54-875B-9B050DABCA62}"/>
            </a:ext>
          </a:extLst>
        </xdr:cNvPr>
        <xdr:cNvSpPr txBox="1"/>
      </xdr:nvSpPr>
      <xdr:spPr>
        <a:xfrm>
          <a:off x="7673417"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41" name="n_3aveValue【図書館】&#10;一人当たり面積">
          <a:extLst>
            <a:ext uri="{FF2B5EF4-FFF2-40B4-BE49-F238E27FC236}">
              <a16:creationId xmlns:a16="http://schemas.microsoft.com/office/drawing/2014/main" id="{D75ACCAB-32E7-4D09-8553-72E8A135C794}"/>
            </a:ext>
          </a:extLst>
        </xdr:cNvPr>
        <xdr:cNvSpPr txBox="1"/>
      </xdr:nvSpPr>
      <xdr:spPr>
        <a:xfrm>
          <a:off x="6866332"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170959</xdr:rowOff>
    </xdr:from>
    <xdr:ext cx="469744" cy="259045"/>
    <xdr:sp macro="" textlink="">
      <xdr:nvSpPr>
        <xdr:cNvPr id="142" name="n_4aveValue【図書館】&#10;一人当たり面積">
          <a:extLst>
            <a:ext uri="{FF2B5EF4-FFF2-40B4-BE49-F238E27FC236}">
              <a16:creationId xmlns:a16="http://schemas.microsoft.com/office/drawing/2014/main" id="{42CBC00F-7AB2-444B-ADE7-A9F9B4ADD0DE}"/>
            </a:ext>
          </a:extLst>
        </xdr:cNvPr>
        <xdr:cNvSpPr txBox="1"/>
      </xdr:nvSpPr>
      <xdr:spPr>
        <a:xfrm>
          <a:off x="6068772" y="668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3" name="n_1mainValue【図書館】&#10;一人当たり面積">
          <a:extLst>
            <a:ext uri="{FF2B5EF4-FFF2-40B4-BE49-F238E27FC236}">
              <a16:creationId xmlns:a16="http://schemas.microsoft.com/office/drawing/2014/main" id="{1306ECCF-3184-4079-AD98-2AF7D05C00F3}"/>
            </a:ext>
          </a:extLst>
        </xdr:cNvPr>
        <xdr:cNvSpPr txBox="1"/>
      </xdr:nvSpPr>
      <xdr:spPr>
        <a:xfrm>
          <a:off x="8454467"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122699</xdr:rowOff>
    </xdr:from>
    <xdr:ext cx="469744" cy="259045"/>
    <xdr:sp macro="" textlink="">
      <xdr:nvSpPr>
        <xdr:cNvPr id="144" name="n_2mainValue【図書館】&#10;一人当たり面積">
          <a:extLst>
            <a:ext uri="{FF2B5EF4-FFF2-40B4-BE49-F238E27FC236}">
              <a16:creationId xmlns:a16="http://schemas.microsoft.com/office/drawing/2014/main" id="{EB9325B5-1394-43A6-806F-6AA848CEFEFE}"/>
            </a:ext>
          </a:extLst>
        </xdr:cNvPr>
        <xdr:cNvSpPr txBox="1"/>
      </xdr:nvSpPr>
      <xdr:spPr>
        <a:xfrm>
          <a:off x="7673417" y="698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152671</xdr:rowOff>
    </xdr:from>
    <xdr:ext cx="469744" cy="259045"/>
    <xdr:sp macro="" textlink="">
      <xdr:nvSpPr>
        <xdr:cNvPr id="145" name="n_3mainValue【図書館】&#10;一人当たり面積">
          <a:extLst>
            <a:ext uri="{FF2B5EF4-FFF2-40B4-BE49-F238E27FC236}">
              <a16:creationId xmlns:a16="http://schemas.microsoft.com/office/drawing/2014/main" id="{196760EC-65AA-4AA2-B301-2A743B110852}"/>
            </a:ext>
          </a:extLst>
        </xdr:cNvPr>
        <xdr:cNvSpPr txBox="1"/>
      </xdr:nvSpPr>
      <xdr:spPr>
        <a:xfrm>
          <a:off x="6866332" y="666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70121</xdr:rowOff>
    </xdr:from>
    <xdr:ext cx="469744" cy="259045"/>
    <xdr:sp macro="" textlink="">
      <xdr:nvSpPr>
        <xdr:cNvPr id="146" name="n_4mainValue【図書館】&#10;一人当たり面積">
          <a:extLst>
            <a:ext uri="{FF2B5EF4-FFF2-40B4-BE49-F238E27FC236}">
              <a16:creationId xmlns:a16="http://schemas.microsoft.com/office/drawing/2014/main" id="{3A163F39-2847-4265-B9F7-9AD0F1A1F388}"/>
            </a:ext>
          </a:extLst>
        </xdr:cNvPr>
        <xdr:cNvSpPr txBox="1"/>
      </xdr:nvSpPr>
      <xdr:spPr>
        <a:xfrm>
          <a:off x="6068772" y="709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420E23A-FCFC-49E6-A7C6-0600FF55E80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B1155BB-0959-4505-A9C1-5A49720D8E2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A0C344E-49E4-4A10-8E2B-F04107F9544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51FA608-CA4B-4D29-86DB-C6AB2189F17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333F00E-3FCE-4BE3-AD5D-BDC69D47A4B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C5BF4F5-C439-4217-987A-68B654E405B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84574D6-49A3-4C5E-BFFB-FBE0874E432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7F9E829-0048-4150-8CAC-53F152DBDE9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216C9BF-5E3B-4637-965C-25EA1390630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10ABE8D-6C48-457A-B015-355E36C7DFD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D88A5F7-07A0-45F5-9052-A6DF959E5DA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CBCA1BA-3C4D-4685-B6D3-342DD8F6CE2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67B77BD-4554-4503-AAA1-8327EC4F331A}"/>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D8F7F12-6B12-44CA-BCCA-2D222132A34C}"/>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C1A0DAA-70EE-4B19-AB7E-96F82C52A3A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9E84E0D-292E-4D7B-B4A2-7018AA520F15}"/>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F61E83C9-58F8-4355-AFA6-090E782047B3}"/>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1D3216A-8BC4-4549-82CC-C2C6E2911A11}"/>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C34D4F65-A081-49A2-BE61-5199EF6C4F58}"/>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897D077-A097-45D7-A49D-D6F9DD609E3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C6C7994-8AA3-4B18-88BC-2595D7256D4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F0A6EBD-7A17-4C8C-89EB-6BF117B0C40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1FDB5B4-275D-40C4-8222-9DC44E206963}"/>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94F12F0-895A-4200-ACC5-7207ED2E5A7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169545</xdr:rowOff>
    </xdr:from>
    <xdr:to>
      <xdr:col>24</xdr:col>
      <xdr:colOff>62865</xdr:colOff>
      <xdr:row>63</xdr:row>
      <xdr:rowOff>158115</xdr:rowOff>
    </xdr:to>
    <xdr:cxnSp macro="">
      <xdr:nvCxnSpPr>
        <xdr:cNvPr id="171" name="直線コネクタ 170">
          <a:extLst>
            <a:ext uri="{FF2B5EF4-FFF2-40B4-BE49-F238E27FC236}">
              <a16:creationId xmlns:a16="http://schemas.microsoft.com/office/drawing/2014/main" id="{BB3B9B24-77D3-49F9-9C9A-85C1EDE3C2D1}"/>
            </a:ext>
          </a:extLst>
        </xdr:cNvPr>
        <xdr:cNvCxnSpPr/>
      </xdr:nvCxnSpPr>
      <xdr:spPr>
        <a:xfrm flipV="1">
          <a:off x="4173855" y="977455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161942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FE6E3C9C-E661-4E73-B2B0-E5506A0E42EC}"/>
            </a:ext>
          </a:extLst>
        </xdr:cNvPr>
        <xdr:cNvSpPr txBox="1"/>
      </xdr:nvSpPr>
      <xdr:spPr>
        <a:xfrm>
          <a:off x="421259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158115</xdr:rowOff>
    </xdr:from>
    <xdr:to>
      <xdr:col>24</xdr:col>
      <xdr:colOff>152400</xdr:colOff>
      <xdr:row>63</xdr:row>
      <xdr:rowOff>158115</xdr:rowOff>
    </xdr:to>
    <xdr:cxnSp macro="">
      <xdr:nvCxnSpPr>
        <xdr:cNvPr id="173" name="直線コネクタ 172">
          <a:extLst>
            <a:ext uri="{FF2B5EF4-FFF2-40B4-BE49-F238E27FC236}">
              <a16:creationId xmlns:a16="http://schemas.microsoft.com/office/drawing/2014/main" id="{8B65CCA5-9964-443C-B32A-5CC29855F6C9}"/>
            </a:ext>
          </a:extLst>
        </xdr:cNvPr>
        <xdr:cNvCxnSpPr/>
      </xdr:nvCxnSpPr>
      <xdr:spPr>
        <a:xfrm>
          <a:off x="4112260" y="1096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116222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982C74B-DFF6-48BB-B48F-C6DAD9E701EA}"/>
            </a:ext>
          </a:extLst>
        </xdr:cNvPr>
        <xdr:cNvSpPr txBox="1"/>
      </xdr:nvSpPr>
      <xdr:spPr>
        <a:xfrm>
          <a:off x="4212590" y="954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169545</xdr:rowOff>
    </xdr:from>
    <xdr:to>
      <xdr:col>24</xdr:col>
      <xdr:colOff>152400</xdr:colOff>
      <xdr:row>56</xdr:row>
      <xdr:rowOff>169545</xdr:rowOff>
    </xdr:to>
    <xdr:cxnSp macro="">
      <xdr:nvCxnSpPr>
        <xdr:cNvPr id="175" name="直線コネクタ 174">
          <a:extLst>
            <a:ext uri="{FF2B5EF4-FFF2-40B4-BE49-F238E27FC236}">
              <a16:creationId xmlns:a16="http://schemas.microsoft.com/office/drawing/2014/main" id="{17A7A742-62A2-47DB-B388-ED22E59DF1F6}"/>
            </a:ext>
          </a:extLst>
        </xdr:cNvPr>
        <xdr:cNvCxnSpPr/>
      </xdr:nvCxnSpPr>
      <xdr:spPr>
        <a:xfrm>
          <a:off x="4112260" y="977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69232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7ADEA11-6F3F-492A-A03E-D8D64418BA81}"/>
            </a:ext>
          </a:extLst>
        </xdr:cNvPr>
        <xdr:cNvSpPr txBox="1"/>
      </xdr:nvSpPr>
      <xdr:spPr>
        <a:xfrm>
          <a:off x="421259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7" name="フローチャート: 判断 176">
          <a:extLst>
            <a:ext uri="{FF2B5EF4-FFF2-40B4-BE49-F238E27FC236}">
              <a16:creationId xmlns:a16="http://schemas.microsoft.com/office/drawing/2014/main" id="{5B9A55D2-34E8-4800-BD6F-67C47533AF07}"/>
            </a:ext>
          </a:extLst>
        </xdr:cNvPr>
        <xdr:cNvSpPr/>
      </xdr:nvSpPr>
      <xdr:spPr>
        <a:xfrm>
          <a:off x="413131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27305</xdr:rowOff>
    </xdr:from>
    <xdr:to>
      <xdr:col>20</xdr:col>
      <xdr:colOff>38100</xdr:colOff>
      <xdr:row>60</xdr:row>
      <xdr:rowOff>128905</xdr:rowOff>
    </xdr:to>
    <xdr:sp macro="" textlink="">
      <xdr:nvSpPr>
        <xdr:cNvPr id="178" name="フローチャート: 判断 177">
          <a:extLst>
            <a:ext uri="{FF2B5EF4-FFF2-40B4-BE49-F238E27FC236}">
              <a16:creationId xmlns:a16="http://schemas.microsoft.com/office/drawing/2014/main" id="{02DD6106-7B76-4AD6-9F55-253A95AE805E}"/>
            </a:ext>
          </a:extLst>
        </xdr:cNvPr>
        <xdr:cNvSpPr/>
      </xdr:nvSpPr>
      <xdr:spPr>
        <a:xfrm>
          <a:off x="3388360" y="1031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79" name="フローチャート: 判断 178">
          <a:extLst>
            <a:ext uri="{FF2B5EF4-FFF2-40B4-BE49-F238E27FC236}">
              <a16:creationId xmlns:a16="http://schemas.microsoft.com/office/drawing/2014/main" id="{9F7ED049-8E56-4DD2-A53F-A62ECE411C2C}"/>
            </a:ext>
          </a:extLst>
        </xdr:cNvPr>
        <xdr:cNvSpPr/>
      </xdr:nvSpPr>
      <xdr:spPr>
        <a:xfrm>
          <a:off x="2571750" y="1028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390088E4-EF1C-4088-857B-DA770D4BC587}"/>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1" name="フローチャート: 判断 180">
          <a:extLst>
            <a:ext uri="{FF2B5EF4-FFF2-40B4-BE49-F238E27FC236}">
              <a16:creationId xmlns:a16="http://schemas.microsoft.com/office/drawing/2014/main" id="{8EB679AF-B851-4644-A0F4-226A367F8C69}"/>
            </a:ext>
          </a:extLst>
        </xdr:cNvPr>
        <xdr:cNvSpPr/>
      </xdr:nvSpPr>
      <xdr:spPr>
        <a:xfrm>
          <a:off x="9880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86B0E03-AA94-4BE9-9876-8ECBA31001B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10C3509-7026-4C7A-B79C-F38263D9BB9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2366098-2D13-42A2-BDD6-9A0F90C4C7B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AA314D8-E24D-4795-833C-B9AE147CC2F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86B85D5-3B2E-4408-931B-7B545EBBFD6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111125</xdr:rowOff>
    </xdr:from>
    <xdr:to>
      <xdr:col>24</xdr:col>
      <xdr:colOff>114300</xdr:colOff>
      <xdr:row>62</xdr:row>
      <xdr:rowOff>41275</xdr:rowOff>
    </xdr:to>
    <xdr:sp macro="" textlink="">
      <xdr:nvSpPr>
        <xdr:cNvPr id="187" name="楕円 186">
          <a:extLst>
            <a:ext uri="{FF2B5EF4-FFF2-40B4-BE49-F238E27FC236}">
              <a16:creationId xmlns:a16="http://schemas.microsoft.com/office/drawing/2014/main" id="{41D169A8-31B3-4D0D-9617-3DEAD01D8322}"/>
            </a:ext>
          </a:extLst>
        </xdr:cNvPr>
        <xdr:cNvSpPr/>
      </xdr:nvSpPr>
      <xdr:spPr>
        <a:xfrm>
          <a:off x="4131310" y="10569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89552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863145B-AB8A-462B-94F6-CC5C46C231B1}"/>
            </a:ext>
          </a:extLst>
        </xdr:cNvPr>
        <xdr:cNvSpPr txBox="1"/>
      </xdr:nvSpPr>
      <xdr:spPr>
        <a:xfrm>
          <a:off x="4212590"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80645</xdr:rowOff>
    </xdr:from>
    <xdr:to>
      <xdr:col>20</xdr:col>
      <xdr:colOff>38100</xdr:colOff>
      <xdr:row>62</xdr:row>
      <xdr:rowOff>10795</xdr:rowOff>
    </xdr:to>
    <xdr:sp macro="" textlink="">
      <xdr:nvSpPr>
        <xdr:cNvPr id="189" name="楕円 188">
          <a:extLst>
            <a:ext uri="{FF2B5EF4-FFF2-40B4-BE49-F238E27FC236}">
              <a16:creationId xmlns:a16="http://schemas.microsoft.com/office/drawing/2014/main" id="{BDFC47D4-8B25-4DB8-AB37-359E3232CE52}"/>
            </a:ext>
          </a:extLst>
        </xdr:cNvPr>
        <xdr:cNvSpPr/>
      </xdr:nvSpPr>
      <xdr:spPr>
        <a:xfrm>
          <a:off x="3388360" y="1054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131445</xdr:rowOff>
    </xdr:from>
    <xdr:to>
      <xdr:col>24</xdr:col>
      <xdr:colOff>63500</xdr:colOff>
      <xdr:row>61</xdr:row>
      <xdr:rowOff>161925</xdr:rowOff>
    </xdr:to>
    <xdr:cxnSp macro="">
      <xdr:nvCxnSpPr>
        <xdr:cNvPr id="190" name="直線コネクタ 189">
          <a:extLst>
            <a:ext uri="{FF2B5EF4-FFF2-40B4-BE49-F238E27FC236}">
              <a16:creationId xmlns:a16="http://schemas.microsoft.com/office/drawing/2014/main" id="{4AF0B3F2-B00D-43BD-943B-34D7800045CA}"/>
            </a:ext>
          </a:extLst>
        </xdr:cNvPr>
        <xdr:cNvCxnSpPr/>
      </xdr:nvCxnSpPr>
      <xdr:spPr>
        <a:xfrm>
          <a:off x="3431540" y="10593705"/>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57785</xdr:rowOff>
    </xdr:from>
    <xdr:to>
      <xdr:col>15</xdr:col>
      <xdr:colOff>101600</xdr:colOff>
      <xdr:row>61</xdr:row>
      <xdr:rowOff>159385</xdr:rowOff>
    </xdr:to>
    <xdr:sp macro="" textlink="">
      <xdr:nvSpPr>
        <xdr:cNvPr id="191" name="楕円 190">
          <a:extLst>
            <a:ext uri="{FF2B5EF4-FFF2-40B4-BE49-F238E27FC236}">
              <a16:creationId xmlns:a16="http://schemas.microsoft.com/office/drawing/2014/main" id="{32CAD2B0-90D8-4F25-A38F-060C0389DBD2}"/>
            </a:ext>
          </a:extLst>
        </xdr:cNvPr>
        <xdr:cNvSpPr/>
      </xdr:nvSpPr>
      <xdr:spPr>
        <a:xfrm>
          <a:off x="2571750" y="105124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108585</xdr:rowOff>
    </xdr:from>
    <xdr:to>
      <xdr:col>19</xdr:col>
      <xdr:colOff>177800</xdr:colOff>
      <xdr:row>61</xdr:row>
      <xdr:rowOff>131445</xdr:rowOff>
    </xdr:to>
    <xdr:cxnSp macro="">
      <xdr:nvCxnSpPr>
        <xdr:cNvPr id="192" name="直線コネクタ 191">
          <a:extLst>
            <a:ext uri="{FF2B5EF4-FFF2-40B4-BE49-F238E27FC236}">
              <a16:creationId xmlns:a16="http://schemas.microsoft.com/office/drawing/2014/main" id="{021F1772-25E0-4ADA-B7BF-AC1F2F40A52D}"/>
            </a:ext>
          </a:extLst>
        </xdr:cNvPr>
        <xdr:cNvCxnSpPr/>
      </xdr:nvCxnSpPr>
      <xdr:spPr>
        <a:xfrm>
          <a:off x="2626360" y="1056513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31115</xdr:rowOff>
    </xdr:from>
    <xdr:to>
      <xdr:col>10</xdr:col>
      <xdr:colOff>165100</xdr:colOff>
      <xdr:row>61</xdr:row>
      <xdr:rowOff>132715</xdr:rowOff>
    </xdr:to>
    <xdr:sp macro="" textlink="">
      <xdr:nvSpPr>
        <xdr:cNvPr id="193" name="楕円 192">
          <a:extLst>
            <a:ext uri="{FF2B5EF4-FFF2-40B4-BE49-F238E27FC236}">
              <a16:creationId xmlns:a16="http://schemas.microsoft.com/office/drawing/2014/main" id="{14694F9B-3115-4DD5-B6E2-77BBC8E7B64C}"/>
            </a:ext>
          </a:extLst>
        </xdr:cNvPr>
        <xdr:cNvSpPr/>
      </xdr:nvSpPr>
      <xdr:spPr>
        <a:xfrm>
          <a:off x="1774190" y="104876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81915</xdr:rowOff>
    </xdr:from>
    <xdr:to>
      <xdr:col>15</xdr:col>
      <xdr:colOff>50800</xdr:colOff>
      <xdr:row>61</xdr:row>
      <xdr:rowOff>108585</xdr:rowOff>
    </xdr:to>
    <xdr:cxnSp macro="">
      <xdr:nvCxnSpPr>
        <xdr:cNvPr id="194" name="直線コネクタ 193">
          <a:extLst>
            <a:ext uri="{FF2B5EF4-FFF2-40B4-BE49-F238E27FC236}">
              <a16:creationId xmlns:a16="http://schemas.microsoft.com/office/drawing/2014/main" id="{D2412796-DA89-4433-865F-8B8CA527B02E}"/>
            </a:ext>
          </a:extLst>
        </xdr:cNvPr>
        <xdr:cNvCxnSpPr/>
      </xdr:nvCxnSpPr>
      <xdr:spPr>
        <a:xfrm>
          <a:off x="1828800" y="1054227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5" name="楕円 194">
          <a:extLst>
            <a:ext uri="{FF2B5EF4-FFF2-40B4-BE49-F238E27FC236}">
              <a16:creationId xmlns:a16="http://schemas.microsoft.com/office/drawing/2014/main" id="{7DE1A20A-5065-499F-8E54-EC31AFE0BE6B}"/>
            </a:ext>
          </a:extLst>
        </xdr:cNvPr>
        <xdr:cNvSpPr/>
      </xdr:nvSpPr>
      <xdr:spPr>
        <a:xfrm>
          <a:off x="988060" y="104857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81915</xdr:rowOff>
    </xdr:to>
    <xdr:cxnSp macro="">
      <xdr:nvCxnSpPr>
        <xdr:cNvPr id="196" name="直線コネクタ 195">
          <a:extLst>
            <a:ext uri="{FF2B5EF4-FFF2-40B4-BE49-F238E27FC236}">
              <a16:creationId xmlns:a16="http://schemas.microsoft.com/office/drawing/2014/main" id="{C6D03886-A61D-4E0F-8543-A0984EC4E536}"/>
            </a:ext>
          </a:extLst>
        </xdr:cNvPr>
        <xdr:cNvCxnSpPr/>
      </xdr:nvCxnSpPr>
      <xdr:spPr>
        <a:xfrm>
          <a:off x="1031240" y="1054036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145432</xdr:rowOff>
    </xdr:from>
    <xdr:ext cx="405111" cy="259045"/>
    <xdr:sp macro="" textlink="">
      <xdr:nvSpPr>
        <xdr:cNvPr id="197" name="n_1aveValue【体育館・プール】&#10;有形固定資産減価償却率">
          <a:extLst>
            <a:ext uri="{FF2B5EF4-FFF2-40B4-BE49-F238E27FC236}">
              <a16:creationId xmlns:a16="http://schemas.microsoft.com/office/drawing/2014/main" id="{07968A3A-74C0-4645-955B-20FD6E7979B3}"/>
            </a:ext>
          </a:extLst>
        </xdr:cNvPr>
        <xdr:cNvSpPr txBox="1"/>
      </xdr:nvSpPr>
      <xdr:spPr>
        <a:xfrm>
          <a:off x="32391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198" name="n_2aveValue【体育館・プール】&#10;有形固定資産減価償却率">
          <a:extLst>
            <a:ext uri="{FF2B5EF4-FFF2-40B4-BE49-F238E27FC236}">
              <a16:creationId xmlns:a16="http://schemas.microsoft.com/office/drawing/2014/main" id="{F5A367A2-BC01-478E-81BA-126FDBB1257E}"/>
            </a:ext>
          </a:extLst>
        </xdr:cNvPr>
        <xdr:cNvSpPr txBox="1"/>
      </xdr:nvSpPr>
      <xdr:spPr>
        <a:xfrm>
          <a:off x="2439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2CFBAD52-9C2C-421C-B494-0FE9C4EC20C8}"/>
            </a:ext>
          </a:extLst>
        </xdr:cNvPr>
        <xdr:cNvSpPr txBox="1"/>
      </xdr:nvSpPr>
      <xdr:spPr>
        <a:xfrm>
          <a:off x="164148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0" name="n_4aveValue【体育館・プール】&#10;有形固定資産減価償却率">
          <a:extLst>
            <a:ext uri="{FF2B5EF4-FFF2-40B4-BE49-F238E27FC236}">
              <a16:creationId xmlns:a16="http://schemas.microsoft.com/office/drawing/2014/main" id="{869F150B-0FB5-437B-9F2F-6012EE3F9FF6}"/>
            </a:ext>
          </a:extLst>
        </xdr:cNvPr>
        <xdr:cNvSpPr txBox="1"/>
      </xdr:nvSpPr>
      <xdr:spPr>
        <a:xfrm>
          <a:off x="85535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42935D0-0324-4DA6-AA5F-45A1B57D6029}"/>
            </a:ext>
          </a:extLst>
        </xdr:cNvPr>
        <xdr:cNvSpPr txBox="1"/>
      </xdr:nvSpPr>
      <xdr:spPr>
        <a:xfrm>
          <a:off x="32391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150512</xdr:rowOff>
    </xdr:from>
    <xdr:ext cx="405111" cy="259045"/>
    <xdr:sp macro="" textlink="">
      <xdr:nvSpPr>
        <xdr:cNvPr id="202" name="n_2mainValue【体育館・プール】&#10;有形固定資産減価償却率">
          <a:extLst>
            <a:ext uri="{FF2B5EF4-FFF2-40B4-BE49-F238E27FC236}">
              <a16:creationId xmlns:a16="http://schemas.microsoft.com/office/drawing/2014/main" id="{7863E4B0-EDAA-48A8-952D-8A466BD3335D}"/>
            </a:ext>
          </a:extLst>
        </xdr:cNvPr>
        <xdr:cNvSpPr txBox="1"/>
      </xdr:nvSpPr>
      <xdr:spPr>
        <a:xfrm>
          <a:off x="24390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123842</xdr:rowOff>
    </xdr:from>
    <xdr:ext cx="405111" cy="259045"/>
    <xdr:sp macro="" textlink="">
      <xdr:nvSpPr>
        <xdr:cNvPr id="203" name="n_3mainValue【体育館・プール】&#10;有形固定資産減価償却率">
          <a:extLst>
            <a:ext uri="{FF2B5EF4-FFF2-40B4-BE49-F238E27FC236}">
              <a16:creationId xmlns:a16="http://schemas.microsoft.com/office/drawing/2014/main" id="{1931D1B5-FB6D-4AAD-8095-5544C30511B8}"/>
            </a:ext>
          </a:extLst>
        </xdr:cNvPr>
        <xdr:cNvSpPr txBox="1"/>
      </xdr:nvSpPr>
      <xdr:spPr>
        <a:xfrm>
          <a:off x="164148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4" name="n_4mainValue【体育館・プール】&#10;有形固定資産減価償却率">
          <a:extLst>
            <a:ext uri="{FF2B5EF4-FFF2-40B4-BE49-F238E27FC236}">
              <a16:creationId xmlns:a16="http://schemas.microsoft.com/office/drawing/2014/main" id="{A903BB23-0767-4E28-91C4-E96A774B5CED}"/>
            </a:ext>
          </a:extLst>
        </xdr:cNvPr>
        <xdr:cNvSpPr txBox="1"/>
      </xdr:nvSpPr>
      <xdr:spPr>
        <a:xfrm>
          <a:off x="85535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55253E2-ECD3-4272-8E35-FE0B17EEA46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8197F50-4C7C-4902-BEFE-4633DD27C46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B457621-35C6-4FAC-BF54-75D09ABD4B1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7986260-2C13-4CFF-BAE2-FBB1EC79255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FCCDB51-3BA3-45C3-8358-AAB690A3B48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900600F-30C1-4B8B-B01D-B7F4C1CD75C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F75F5EB-BAC6-4088-832F-644484CBB4B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FB686B9-496F-489B-9C58-47F7408DA47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FC43AC4-E66E-4044-BA52-B16168678CD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C925205-E748-4981-AD7B-96D3ED0170C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141DD22-4AB3-43E3-8525-7B68C1DC2A7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D73FEF18-6FF6-4B40-901E-1B77620A396B}"/>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02D73C4-6E9C-4734-A543-12D466403EC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38D7AA1-81B6-4341-90F2-1C4D6A8218DD}"/>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FFB9D12-134C-4245-BAA2-CF9E1BDDB86F}"/>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DC9D918-D774-49C8-9760-046773A853BD}"/>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7B78495-2BBA-4572-BEB8-7EFCC7E0310D}"/>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905507F-3053-48DC-846B-7271F6C8C2AC}"/>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978E69F-C820-486C-8561-9B193F015A2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1F56EEBB-EFB5-41E4-8F88-3EA7E1D29A59}"/>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0D58ABB-0B42-4E47-9DA4-4919B4BC6DC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FC5D9EE-878D-4966-BB53-C1DBB52FF91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51E763E-2B28-4403-A3D4-DE8C432E597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116840</xdr:rowOff>
    </xdr:from>
    <xdr:to>
      <xdr:col>54</xdr:col>
      <xdr:colOff>189865</xdr:colOff>
      <xdr:row>64</xdr:row>
      <xdr:rowOff>54610</xdr:rowOff>
    </xdr:to>
    <xdr:cxnSp macro="">
      <xdr:nvCxnSpPr>
        <xdr:cNvPr id="228" name="直線コネクタ 227">
          <a:extLst>
            <a:ext uri="{FF2B5EF4-FFF2-40B4-BE49-F238E27FC236}">
              <a16:creationId xmlns:a16="http://schemas.microsoft.com/office/drawing/2014/main" id="{D2DB2CD4-736C-4BE0-B410-30CB717AAFF9}"/>
            </a:ext>
          </a:extLst>
        </xdr:cNvPr>
        <xdr:cNvCxnSpPr/>
      </xdr:nvCxnSpPr>
      <xdr:spPr>
        <a:xfrm flipV="1">
          <a:off x="9429115" y="9546590"/>
          <a:ext cx="0" cy="1484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58437</xdr:rowOff>
    </xdr:from>
    <xdr:ext cx="469744" cy="259045"/>
    <xdr:sp macro="" textlink="">
      <xdr:nvSpPr>
        <xdr:cNvPr id="229" name="【体育館・プール】&#10;一人当たり面積最小値テキスト">
          <a:extLst>
            <a:ext uri="{FF2B5EF4-FFF2-40B4-BE49-F238E27FC236}">
              <a16:creationId xmlns:a16="http://schemas.microsoft.com/office/drawing/2014/main" id="{DABC3849-1675-4E46-9980-C31D650CF650}"/>
            </a:ext>
          </a:extLst>
        </xdr:cNvPr>
        <xdr:cNvSpPr txBox="1"/>
      </xdr:nvSpPr>
      <xdr:spPr>
        <a:xfrm>
          <a:off x="946785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54610</xdr:rowOff>
    </xdr:from>
    <xdr:to>
      <xdr:col>55</xdr:col>
      <xdr:colOff>88900</xdr:colOff>
      <xdr:row>64</xdr:row>
      <xdr:rowOff>54610</xdr:rowOff>
    </xdr:to>
    <xdr:cxnSp macro="">
      <xdr:nvCxnSpPr>
        <xdr:cNvPr id="230" name="直線コネクタ 229">
          <a:extLst>
            <a:ext uri="{FF2B5EF4-FFF2-40B4-BE49-F238E27FC236}">
              <a16:creationId xmlns:a16="http://schemas.microsoft.com/office/drawing/2014/main" id="{4D9F6D30-BE6E-4E0D-90A2-103ACD5EBC57}"/>
            </a:ext>
          </a:extLst>
        </xdr:cNvPr>
        <xdr:cNvCxnSpPr/>
      </xdr:nvCxnSpPr>
      <xdr:spPr>
        <a:xfrm>
          <a:off x="9356090" y="110312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63517</xdr:rowOff>
    </xdr:from>
    <xdr:ext cx="469744" cy="259045"/>
    <xdr:sp macro="" textlink="">
      <xdr:nvSpPr>
        <xdr:cNvPr id="231" name="【体育館・プール】&#10;一人当たり面積最大値テキスト">
          <a:extLst>
            <a:ext uri="{FF2B5EF4-FFF2-40B4-BE49-F238E27FC236}">
              <a16:creationId xmlns:a16="http://schemas.microsoft.com/office/drawing/2014/main" id="{30859F39-D777-40A6-8F0B-349105F1BEF8}"/>
            </a:ext>
          </a:extLst>
        </xdr:cNvPr>
        <xdr:cNvSpPr txBox="1"/>
      </xdr:nvSpPr>
      <xdr:spPr>
        <a:xfrm>
          <a:off x="9467850" y="931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116840</xdr:rowOff>
    </xdr:from>
    <xdr:to>
      <xdr:col>55</xdr:col>
      <xdr:colOff>88900</xdr:colOff>
      <xdr:row>55</xdr:row>
      <xdr:rowOff>116840</xdr:rowOff>
    </xdr:to>
    <xdr:cxnSp macro="">
      <xdr:nvCxnSpPr>
        <xdr:cNvPr id="232" name="直線コネクタ 231">
          <a:extLst>
            <a:ext uri="{FF2B5EF4-FFF2-40B4-BE49-F238E27FC236}">
              <a16:creationId xmlns:a16="http://schemas.microsoft.com/office/drawing/2014/main" id="{CF2AA110-D9F9-439A-A1C7-667A85C88BEE}"/>
            </a:ext>
          </a:extLst>
        </xdr:cNvPr>
        <xdr:cNvCxnSpPr/>
      </xdr:nvCxnSpPr>
      <xdr:spPr>
        <a:xfrm>
          <a:off x="9356090" y="95465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147337</xdr:rowOff>
    </xdr:from>
    <xdr:ext cx="469744" cy="259045"/>
    <xdr:sp macro="" textlink="">
      <xdr:nvSpPr>
        <xdr:cNvPr id="233" name="【体育館・プール】&#10;一人当たり面積平均値テキスト">
          <a:extLst>
            <a:ext uri="{FF2B5EF4-FFF2-40B4-BE49-F238E27FC236}">
              <a16:creationId xmlns:a16="http://schemas.microsoft.com/office/drawing/2014/main" id="{C242BCDA-936A-4879-9E22-2ACE01D355E5}"/>
            </a:ext>
          </a:extLst>
        </xdr:cNvPr>
        <xdr:cNvSpPr txBox="1"/>
      </xdr:nvSpPr>
      <xdr:spPr>
        <a:xfrm>
          <a:off x="9467850" y="1060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168910</xdr:rowOff>
    </xdr:from>
    <xdr:to>
      <xdr:col>55</xdr:col>
      <xdr:colOff>50800</xdr:colOff>
      <xdr:row>62</xdr:row>
      <xdr:rowOff>99060</xdr:rowOff>
    </xdr:to>
    <xdr:sp macro="" textlink="">
      <xdr:nvSpPr>
        <xdr:cNvPr id="234" name="フローチャート: 判断 233">
          <a:extLst>
            <a:ext uri="{FF2B5EF4-FFF2-40B4-BE49-F238E27FC236}">
              <a16:creationId xmlns:a16="http://schemas.microsoft.com/office/drawing/2014/main" id="{D9923C8B-0131-4C43-A2A7-E8162DDA2D99}"/>
            </a:ext>
          </a:extLst>
        </xdr:cNvPr>
        <xdr:cNvSpPr/>
      </xdr:nvSpPr>
      <xdr:spPr>
        <a:xfrm>
          <a:off x="9394190" y="1063117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8890</xdr:rowOff>
    </xdr:from>
    <xdr:to>
      <xdr:col>50</xdr:col>
      <xdr:colOff>165100</xdr:colOff>
      <xdr:row>62</xdr:row>
      <xdr:rowOff>110490</xdr:rowOff>
    </xdr:to>
    <xdr:sp macro="" textlink="">
      <xdr:nvSpPr>
        <xdr:cNvPr id="235" name="フローチャート: 判断 234">
          <a:extLst>
            <a:ext uri="{FF2B5EF4-FFF2-40B4-BE49-F238E27FC236}">
              <a16:creationId xmlns:a16="http://schemas.microsoft.com/office/drawing/2014/main" id="{EA75EF97-6384-4B61-B4A4-057AAE090871}"/>
            </a:ext>
          </a:extLst>
        </xdr:cNvPr>
        <xdr:cNvSpPr/>
      </xdr:nvSpPr>
      <xdr:spPr>
        <a:xfrm>
          <a:off x="8632190" y="1064069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7620</xdr:rowOff>
    </xdr:from>
    <xdr:to>
      <xdr:col>46</xdr:col>
      <xdr:colOff>38100</xdr:colOff>
      <xdr:row>62</xdr:row>
      <xdr:rowOff>109220</xdr:rowOff>
    </xdr:to>
    <xdr:sp macro="" textlink="">
      <xdr:nvSpPr>
        <xdr:cNvPr id="236" name="フローチャート: 判断 235">
          <a:extLst>
            <a:ext uri="{FF2B5EF4-FFF2-40B4-BE49-F238E27FC236}">
              <a16:creationId xmlns:a16="http://schemas.microsoft.com/office/drawing/2014/main" id="{A0CB4E8C-FFB0-4CF8-9A61-811773CA1C54}"/>
            </a:ext>
          </a:extLst>
        </xdr:cNvPr>
        <xdr:cNvSpPr/>
      </xdr:nvSpPr>
      <xdr:spPr>
        <a:xfrm>
          <a:off x="7846060" y="10639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44450</xdr:rowOff>
    </xdr:from>
    <xdr:to>
      <xdr:col>41</xdr:col>
      <xdr:colOff>101600</xdr:colOff>
      <xdr:row>62</xdr:row>
      <xdr:rowOff>146050</xdr:rowOff>
    </xdr:to>
    <xdr:sp macro="" textlink="">
      <xdr:nvSpPr>
        <xdr:cNvPr id="237" name="フローチャート: 判断 236">
          <a:extLst>
            <a:ext uri="{FF2B5EF4-FFF2-40B4-BE49-F238E27FC236}">
              <a16:creationId xmlns:a16="http://schemas.microsoft.com/office/drawing/2014/main" id="{45749423-725A-45CB-89F0-9C5FD7C69C3B}"/>
            </a:ext>
          </a:extLst>
        </xdr:cNvPr>
        <xdr:cNvSpPr/>
      </xdr:nvSpPr>
      <xdr:spPr>
        <a:xfrm>
          <a:off x="7029450" y="10676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38100</xdr:rowOff>
    </xdr:from>
    <xdr:to>
      <xdr:col>36</xdr:col>
      <xdr:colOff>165100</xdr:colOff>
      <xdr:row>62</xdr:row>
      <xdr:rowOff>139700</xdr:rowOff>
    </xdr:to>
    <xdr:sp macro="" textlink="">
      <xdr:nvSpPr>
        <xdr:cNvPr id="238" name="フローチャート: 判断 237">
          <a:extLst>
            <a:ext uri="{FF2B5EF4-FFF2-40B4-BE49-F238E27FC236}">
              <a16:creationId xmlns:a16="http://schemas.microsoft.com/office/drawing/2014/main" id="{3D94689A-EDD1-4C06-ACE4-C94A5184E2A7}"/>
            </a:ext>
          </a:extLst>
        </xdr:cNvPr>
        <xdr:cNvSpPr/>
      </xdr:nvSpPr>
      <xdr:spPr>
        <a:xfrm>
          <a:off x="6231890" y="1066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0C92CAB-A6F6-49EB-B4EE-99E5DB67D83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2A0095A-C448-41DA-BB04-3C758B2BB8B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39759A7-587A-4DE7-B61E-60A5DF6C1C1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C6CB79-854A-464F-B240-64B8F40BB24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5E23A8B-7788-4172-8D21-5CC3983E976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130810</xdr:rowOff>
    </xdr:from>
    <xdr:to>
      <xdr:col>55</xdr:col>
      <xdr:colOff>50800</xdr:colOff>
      <xdr:row>60</xdr:row>
      <xdr:rowOff>60960</xdr:rowOff>
    </xdr:to>
    <xdr:sp macro="" textlink="">
      <xdr:nvSpPr>
        <xdr:cNvPr id="244" name="楕円 243">
          <a:extLst>
            <a:ext uri="{FF2B5EF4-FFF2-40B4-BE49-F238E27FC236}">
              <a16:creationId xmlns:a16="http://schemas.microsoft.com/office/drawing/2014/main" id="{21BABE4A-ADAB-494D-85E7-338A53CEB7E6}"/>
            </a:ext>
          </a:extLst>
        </xdr:cNvPr>
        <xdr:cNvSpPr/>
      </xdr:nvSpPr>
      <xdr:spPr>
        <a:xfrm>
          <a:off x="9394190" y="1025017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153687</xdr:rowOff>
    </xdr:from>
    <xdr:ext cx="469744" cy="259045"/>
    <xdr:sp macro="" textlink="">
      <xdr:nvSpPr>
        <xdr:cNvPr id="245" name="【体育館・プール】&#10;一人当たり面積該当値テキスト">
          <a:extLst>
            <a:ext uri="{FF2B5EF4-FFF2-40B4-BE49-F238E27FC236}">
              <a16:creationId xmlns:a16="http://schemas.microsoft.com/office/drawing/2014/main" id="{1CC81BAA-45B3-485B-B12A-864758A1B3A1}"/>
            </a:ext>
          </a:extLst>
        </xdr:cNvPr>
        <xdr:cNvSpPr txBox="1"/>
      </xdr:nvSpPr>
      <xdr:spPr>
        <a:xfrm>
          <a:off x="9467850" y="100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147320</xdr:rowOff>
    </xdr:from>
    <xdr:to>
      <xdr:col>50</xdr:col>
      <xdr:colOff>165100</xdr:colOff>
      <xdr:row>60</xdr:row>
      <xdr:rowOff>77470</xdr:rowOff>
    </xdr:to>
    <xdr:sp macro="" textlink="">
      <xdr:nvSpPr>
        <xdr:cNvPr id="246" name="楕円 245">
          <a:extLst>
            <a:ext uri="{FF2B5EF4-FFF2-40B4-BE49-F238E27FC236}">
              <a16:creationId xmlns:a16="http://schemas.microsoft.com/office/drawing/2014/main" id="{D881BC73-0FE7-4F7B-99B1-EB91BEB53AB2}"/>
            </a:ext>
          </a:extLst>
        </xdr:cNvPr>
        <xdr:cNvSpPr/>
      </xdr:nvSpPr>
      <xdr:spPr>
        <a:xfrm>
          <a:off x="8632190" y="10260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10160</xdr:rowOff>
    </xdr:from>
    <xdr:to>
      <xdr:col>55</xdr:col>
      <xdr:colOff>0</xdr:colOff>
      <xdr:row>60</xdr:row>
      <xdr:rowOff>26670</xdr:rowOff>
    </xdr:to>
    <xdr:cxnSp macro="">
      <xdr:nvCxnSpPr>
        <xdr:cNvPr id="247" name="直線コネクタ 246">
          <a:extLst>
            <a:ext uri="{FF2B5EF4-FFF2-40B4-BE49-F238E27FC236}">
              <a16:creationId xmlns:a16="http://schemas.microsoft.com/office/drawing/2014/main" id="{6A7B52CF-B3DB-485B-B00F-03E0CFCDD685}"/>
            </a:ext>
          </a:extLst>
        </xdr:cNvPr>
        <xdr:cNvCxnSpPr/>
      </xdr:nvCxnSpPr>
      <xdr:spPr>
        <a:xfrm flipV="1">
          <a:off x="8686800" y="10299065"/>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142240</xdr:rowOff>
    </xdr:from>
    <xdr:to>
      <xdr:col>46</xdr:col>
      <xdr:colOff>38100</xdr:colOff>
      <xdr:row>60</xdr:row>
      <xdr:rowOff>72390</xdr:rowOff>
    </xdr:to>
    <xdr:sp macro="" textlink="">
      <xdr:nvSpPr>
        <xdr:cNvPr id="248" name="楕円 247">
          <a:extLst>
            <a:ext uri="{FF2B5EF4-FFF2-40B4-BE49-F238E27FC236}">
              <a16:creationId xmlns:a16="http://schemas.microsoft.com/office/drawing/2014/main" id="{14E5A37F-0058-4EBC-891C-02E51626EE1C}"/>
            </a:ext>
          </a:extLst>
        </xdr:cNvPr>
        <xdr:cNvSpPr/>
      </xdr:nvSpPr>
      <xdr:spPr>
        <a:xfrm>
          <a:off x="7846060" y="10255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21590</xdr:rowOff>
    </xdr:from>
    <xdr:to>
      <xdr:col>50</xdr:col>
      <xdr:colOff>114300</xdr:colOff>
      <xdr:row>60</xdr:row>
      <xdr:rowOff>26670</xdr:rowOff>
    </xdr:to>
    <xdr:cxnSp macro="">
      <xdr:nvCxnSpPr>
        <xdr:cNvPr id="249" name="直線コネクタ 248">
          <a:extLst>
            <a:ext uri="{FF2B5EF4-FFF2-40B4-BE49-F238E27FC236}">
              <a16:creationId xmlns:a16="http://schemas.microsoft.com/office/drawing/2014/main" id="{C3CE2E92-7959-48CC-9359-724C857C19C4}"/>
            </a:ext>
          </a:extLst>
        </xdr:cNvPr>
        <xdr:cNvCxnSpPr/>
      </xdr:nvCxnSpPr>
      <xdr:spPr>
        <a:xfrm>
          <a:off x="7889240" y="10304780"/>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157480</xdr:rowOff>
    </xdr:from>
    <xdr:to>
      <xdr:col>41</xdr:col>
      <xdr:colOff>101600</xdr:colOff>
      <xdr:row>60</xdr:row>
      <xdr:rowOff>87630</xdr:rowOff>
    </xdr:to>
    <xdr:sp macro="" textlink="">
      <xdr:nvSpPr>
        <xdr:cNvPr id="250" name="楕円 249">
          <a:extLst>
            <a:ext uri="{FF2B5EF4-FFF2-40B4-BE49-F238E27FC236}">
              <a16:creationId xmlns:a16="http://schemas.microsoft.com/office/drawing/2014/main" id="{A7A64BA3-9143-4696-9860-FC3429751B00}"/>
            </a:ext>
          </a:extLst>
        </xdr:cNvPr>
        <xdr:cNvSpPr/>
      </xdr:nvSpPr>
      <xdr:spPr>
        <a:xfrm>
          <a:off x="7029450" y="102749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21590</xdr:rowOff>
    </xdr:from>
    <xdr:to>
      <xdr:col>45</xdr:col>
      <xdr:colOff>177800</xdr:colOff>
      <xdr:row>60</xdr:row>
      <xdr:rowOff>36830</xdr:rowOff>
    </xdr:to>
    <xdr:cxnSp macro="">
      <xdr:nvCxnSpPr>
        <xdr:cNvPr id="251" name="直線コネクタ 250">
          <a:extLst>
            <a:ext uri="{FF2B5EF4-FFF2-40B4-BE49-F238E27FC236}">
              <a16:creationId xmlns:a16="http://schemas.microsoft.com/office/drawing/2014/main" id="{0F645387-F260-4FE4-8BD4-392F41782026}"/>
            </a:ext>
          </a:extLst>
        </xdr:cNvPr>
        <xdr:cNvCxnSpPr/>
      </xdr:nvCxnSpPr>
      <xdr:spPr>
        <a:xfrm flipV="1">
          <a:off x="7084060" y="1030478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5080</xdr:rowOff>
    </xdr:from>
    <xdr:to>
      <xdr:col>36</xdr:col>
      <xdr:colOff>165100</xdr:colOff>
      <xdr:row>60</xdr:row>
      <xdr:rowOff>106680</xdr:rowOff>
    </xdr:to>
    <xdr:sp macro="" textlink="">
      <xdr:nvSpPr>
        <xdr:cNvPr id="252" name="楕円 251">
          <a:extLst>
            <a:ext uri="{FF2B5EF4-FFF2-40B4-BE49-F238E27FC236}">
              <a16:creationId xmlns:a16="http://schemas.microsoft.com/office/drawing/2014/main" id="{279E4597-6857-41AA-98E5-478EBF6441C5}"/>
            </a:ext>
          </a:extLst>
        </xdr:cNvPr>
        <xdr:cNvSpPr/>
      </xdr:nvSpPr>
      <xdr:spPr>
        <a:xfrm>
          <a:off x="6231890" y="102939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36830</xdr:rowOff>
    </xdr:from>
    <xdr:to>
      <xdr:col>41</xdr:col>
      <xdr:colOff>50800</xdr:colOff>
      <xdr:row>60</xdr:row>
      <xdr:rowOff>55880</xdr:rowOff>
    </xdr:to>
    <xdr:cxnSp macro="">
      <xdr:nvCxnSpPr>
        <xdr:cNvPr id="253" name="直線コネクタ 252">
          <a:extLst>
            <a:ext uri="{FF2B5EF4-FFF2-40B4-BE49-F238E27FC236}">
              <a16:creationId xmlns:a16="http://schemas.microsoft.com/office/drawing/2014/main" id="{DF362A3B-3E78-4699-BEB3-13C1A94320D6}"/>
            </a:ext>
          </a:extLst>
        </xdr:cNvPr>
        <xdr:cNvCxnSpPr/>
      </xdr:nvCxnSpPr>
      <xdr:spPr>
        <a:xfrm flipV="1">
          <a:off x="6286500" y="1032383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101617</xdr:rowOff>
    </xdr:from>
    <xdr:ext cx="469744" cy="259045"/>
    <xdr:sp macro="" textlink="">
      <xdr:nvSpPr>
        <xdr:cNvPr id="254" name="n_1aveValue【体育館・プール】&#10;一人当たり面積">
          <a:extLst>
            <a:ext uri="{FF2B5EF4-FFF2-40B4-BE49-F238E27FC236}">
              <a16:creationId xmlns:a16="http://schemas.microsoft.com/office/drawing/2014/main" id="{7A5380FD-5BE5-4CBD-A3B3-61D4E11C49D5}"/>
            </a:ext>
          </a:extLst>
        </xdr:cNvPr>
        <xdr:cNvSpPr txBox="1"/>
      </xdr:nvSpPr>
      <xdr:spPr>
        <a:xfrm>
          <a:off x="8454467" y="1072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100347</xdr:rowOff>
    </xdr:from>
    <xdr:ext cx="469744" cy="259045"/>
    <xdr:sp macro="" textlink="">
      <xdr:nvSpPr>
        <xdr:cNvPr id="255" name="n_2aveValue【体育館・プール】&#10;一人当たり面積">
          <a:extLst>
            <a:ext uri="{FF2B5EF4-FFF2-40B4-BE49-F238E27FC236}">
              <a16:creationId xmlns:a16="http://schemas.microsoft.com/office/drawing/2014/main" id="{D50459B0-FD00-4E29-B5EC-6B19C6A668B9}"/>
            </a:ext>
          </a:extLst>
        </xdr:cNvPr>
        <xdr:cNvSpPr txBox="1"/>
      </xdr:nvSpPr>
      <xdr:spPr>
        <a:xfrm>
          <a:off x="7673417" y="1072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137177</xdr:rowOff>
    </xdr:from>
    <xdr:ext cx="469744" cy="259045"/>
    <xdr:sp macro="" textlink="">
      <xdr:nvSpPr>
        <xdr:cNvPr id="256" name="n_3aveValue【体育館・プール】&#10;一人当たり面積">
          <a:extLst>
            <a:ext uri="{FF2B5EF4-FFF2-40B4-BE49-F238E27FC236}">
              <a16:creationId xmlns:a16="http://schemas.microsoft.com/office/drawing/2014/main" id="{2AFCCF4B-4B1D-458D-99F3-D4DC86351167}"/>
            </a:ext>
          </a:extLst>
        </xdr:cNvPr>
        <xdr:cNvSpPr txBox="1"/>
      </xdr:nvSpPr>
      <xdr:spPr>
        <a:xfrm>
          <a:off x="6866332"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130827</xdr:rowOff>
    </xdr:from>
    <xdr:ext cx="469744" cy="259045"/>
    <xdr:sp macro="" textlink="">
      <xdr:nvSpPr>
        <xdr:cNvPr id="257" name="n_4aveValue【体育館・プール】&#10;一人当たり面積">
          <a:extLst>
            <a:ext uri="{FF2B5EF4-FFF2-40B4-BE49-F238E27FC236}">
              <a16:creationId xmlns:a16="http://schemas.microsoft.com/office/drawing/2014/main" id="{822D16AC-D79B-4A8F-A88E-A68ED6D112FB}"/>
            </a:ext>
          </a:extLst>
        </xdr:cNvPr>
        <xdr:cNvSpPr txBox="1"/>
      </xdr:nvSpPr>
      <xdr:spPr>
        <a:xfrm>
          <a:off x="6068772"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93997</xdr:rowOff>
    </xdr:from>
    <xdr:ext cx="469744" cy="259045"/>
    <xdr:sp macro="" textlink="">
      <xdr:nvSpPr>
        <xdr:cNvPr id="258" name="n_1mainValue【体育館・プール】&#10;一人当たり面積">
          <a:extLst>
            <a:ext uri="{FF2B5EF4-FFF2-40B4-BE49-F238E27FC236}">
              <a16:creationId xmlns:a16="http://schemas.microsoft.com/office/drawing/2014/main" id="{4D1311E1-440A-4457-B11C-9109A186A35D}"/>
            </a:ext>
          </a:extLst>
        </xdr:cNvPr>
        <xdr:cNvSpPr txBox="1"/>
      </xdr:nvSpPr>
      <xdr:spPr>
        <a:xfrm>
          <a:off x="8454467"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88917</xdr:rowOff>
    </xdr:from>
    <xdr:ext cx="469744" cy="259045"/>
    <xdr:sp macro="" textlink="">
      <xdr:nvSpPr>
        <xdr:cNvPr id="259" name="n_2mainValue【体育館・プール】&#10;一人当たり面積">
          <a:extLst>
            <a:ext uri="{FF2B5EF4-FFF2-40B4-BE49-F238E27FC236}">
              <a16:creationId xmlns:a16="http://schemas.microsoft.com/office/drawing/2014/main" id="{AE6227FF-3207-48B5-A393-E3CA79B0B5A9}"/>
            </a:ext>
          </a:extLst>
        </xdr:cNvPr>
        <xdr:cNvSpPr txBox="1"/>
      </xdr:nvSpPr>
      <xdr:spPr>
        <a:xfrm>
          <a:off x="767341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104157</xdr:rowOff>
    </xdr:from>
    <xdr:ext cx="469744" cy="259045"/>
    <xdr:sp macro="" textlink="">
      <xdr:nvSpPr>
        <xdr:cNvPr id="260" name="n_3mainValue【体育館・プール】&#10;一人当たり面積">
          <a:extLst>
            <a:ext uri="{FF2B5EF4-FFF2-40B4-BE49-F238E27FC236}">
              <a16:creationId xmlns:a16="http://schemas.microsoft.com/office/drawing/2014/main" id="{BCFF2901-ED7B-4B1B-9B8F-2C8FEA64FCB1}"/>
            </a:ext>
          </a:extLst>
        </xdr:cNvPr>
        <xdr:cNvSpPr txBox="1"/>
      </xdr:nvSpPr>
      <xdr:spPr>
        <a:xfrm>
          <a:off x="6866332" y="1004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123207</xdr:rowOff>
    </xdr:from>
    <xdr:ext cx="469744" cy="259045"/>
    <xdr:sp macro="" textlink="">
      <xdr:nvSpPr>
        <xdr:cNvPr id="261" name="n_4mainValue【体育館・プール】&#10;一人当たり面積">
          <a:extLst>
            <a:ext uri="{FF2B5EF4-FFF2-40B4-BE49-F238E27FC236}">
              <a16:creationId xmlns:a16="http://schemas.microsoft.com/office/drawing/2014/main" id="{E919E033-6601-4765-B201-53CEEF08815D}"/>
            </a:ext>
          </a:extLst>
        </xdr:cNvPr>
        <xdr:cNvSpPr txBox="1"/>
      </xdr:nvSpPr>
      <xdr:spPr>
        <a:xfrm>
          <a:off x="6068772" y="1006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003BA46-2D40-40D7-AD2A-9A1C0DBE969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559EBFA-60F2-48D1-B9FE-9B9341C32AD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489ACCD-E410-4AC4-9348-DD8212BA841F}"/>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A0578FA-A815-492F-BAE6-73E72E69209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CFF10B3-B813-4EF2-B275-CF2E9E66228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6B8B701-9B6D-48F4-9872-83131BBB840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E5BA1D1-9A88-4ED5-B919-CF431BA146E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F75991F-6927-42C6-AB7F-7861722FF79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44BFCB5-EBD9-4C7B-B8D6-455F6888EDA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9C677F0D-1A99-4358-B261-54FF05F5385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2B797021-A1CA-4DBA-A155-77337109D57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F9717E66-6509-437C-B39D-9D63419DAB3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5EF680CC-B6A8-4BE3-A652-A023D15DB46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1DE30120-EB62-45FA-BF77-3DE50FFF0A98}"/>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B2F1BE79-15A3-4944-BEB7-35FE3D564D23}"/>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BE60C8EB-BA58-4018-B62F-544AC5EED86F}"/>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AF90E062-A2BD-4D6E-AC04-A3A2FB0E2BF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D3F899EA-97A1-453E-8636-27059CDBF1BD}"/>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9D3DB3C0-69B8-4E00-90CE-AAE76EE2636E}"/>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77F9402E-43AF-4881-9E42-B6D29A017E1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CA1A2D0A-B735-49D4-8149-B161A852E7CC}"/>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BEEB1C4-AE87-4DB2-A310-1866D77F16F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C4E9E6D-4A0A-42ED-B415-18E394511E53}"/>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1B750FFF-B4F3-45F0-9399-53813E38231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120014</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B4FE45D6-D837-4E2C-934F-B0B6980F9734}"/>
            </a:ext>
          </a:extLst>
        </xdr:cNvPr>
        <xdr:cNvCxnSpPr/>
      </xdr:nvCxnSpPr>
      <xdr:spPr>
        <a:xfrm flipV="1">
          <a:off x="4173855" y="13495019"/>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4E2B6BF7-4396-4155-B124-8D56D967C475}"/>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F5892CB7-5111-4B52-9320-BFB39661CE66}"/>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66691</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F5CF5170-4E99-4ADC-ADEA-BD7C8ED5C434}"/>
            </a:ext>
          </a:extLst>
        </xdr:cNvPr>
        <xdr:cNvSpPr txBox="1"/>
      </xdr:nvSpPr>
      <xdr:spPr>
        <a:xfrm>
          <a:off x="4212590" y="13266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120014</xdr:rowOff>
    </xdr:from>
    <xdr:to>
      <xdr:col>24</xdr:col>
      <xdr:colOff>152400</xdr:colOff>
      <xdr:row>78</xdr:row>
      <xdr:rowOff>120014</xdr:rowOff>
    </xdr:to>
    <xdr:cxnSp macro="">
      <xdr:nvCxnSpPr>
        <xdr:cNvPr id="290" name="直線コネクタ 289">
          <a:extLst>
            <a:ext uri="{FF2B5EF4-FFF2-40B4-BE49-F238E27FC236}">
              <a16:creationId xmlns:a16="http://schemas.microsoft.com/office/drawing/2014/main" id="{6F04136D-23B7-4BB5-9A9B-A151E4970C16}"/>
            </a:ext>
          </a:extLst>
        </xdr:cNvPr>
        <xdr:cNvCxnSpPr/>
      </xdr:nvCxnSpPr>
      <xdr:spPr>
        <a:xfrm>
          <a:off x="4112260" y="13495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31132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8084A69C-7BA9-41EF-ACDD-2973D8FB9FA7}"/>
            </a:ext>
          </a:extLst>
        </xdr:cNvPr>
        <xdr:cNvSpPr txBox="1"/>
      </xdr:nvSpPr>
      <xdr:spPr>
        <a:xfrm>
          <a:off x="421259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8255</xdr:rowOff>
    </xdr:from>
    <xdr:to>
      <xdr:col>24</xdr:col>
      <xdr:colOff>114300</xdr:colOff>
      <xdr:row>82</xdr:row>
      <xdr:rowOff>109855</xdr:rowOff>
    </xdr:to>
    <xdr:sp macro="" textlink="">
      <xdr:nvSpPr>
        <xdr:cNvPr id="292" name="フローチャート: 判断 291">
          <a:extLst>
            <a:ext uri="{FF2B5EF4-FFF2-40B4-BE49-F238E27FC236}">
              <a16:creationId xmlns:a16="http://schemas.microsoft.com/office/drawing/2014/main" id="{F8109C79-24F7-48BE-A44C-98DA35F4E75F}"/>
            </a:ext>
          </a:extLst>
        </xdr:cNvPr>
        <xdr:cNvSpPr/>
      </xdr:nvSpPr>
      <xdr:spPr>
        <a:xfrm>
          <a:off x="413131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153036</xdr:rowOff>
    </xdr:from>
    <xdr:to>
      <xdr:col>20</xdr:col>
      <xdr:colOff>38100</xdr:colOff>
      <xdr:row>82</xdr:row>
      <xdr:rowOff>83186</xdr:rowOff>
    </xdr:to>
    <xdr:sp macro="" textlink="">
      <xdr:nvSpPr>
        <xdr:cNvPr id="293" name="フローチャート: 判断 292">
          <a:extLst>
            <a:ext uri="{FF2B5EF4-FFF2-40B4-BE49-F238E27FC236}">
              <a16:creationId xmlns:a16="http://schemas.microsoft.com/office/drawing/2014/main" id="{79F6609D-8D12-46CC-B44B-31E17DAA44DB}"/>
            </a:ext>
          </a:extLst>
        </xdr:cNvPr>
        <xdr:cNvSpPr/>
      </xdr:nvSpPr>
      <xdr:spPr>
        <a:xfrm>
          <a:off x="3388360" y="140404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116839</xdr:rowOff>
    </xdr:from>
    <xdr:to>
      <xdr:col>15</xdr:col>
      <xdr:colOff>101600</xdr:colOff>
      <xdr:row>82</xdr:row>
      <xdr:rowOff>46989</xdr:rowOff>
    </xdr:to>
    <xdr:sp macro="" textlink="">
      <xdr:nvSpPr>
        <xdr:cNvPr id="294" name="フローチャート: 判断 293">
          <a:extLst>
            <a:ext uri="{FF2B5EF4-FFF2-40B4-BE49-F238E27FC236}">
              <a16:creationId xmlns:a16="http://schemas.microsoft.com/office/drawing/2014/main" id="{A46DBC97-2471-44FE-882C-D23083982467}"/>
            </a:ext>
          </a:extLst>
        </xdr:cNvPr>
        <xdr:cNvSpPr/>
      </xdr:nvSpPr>
      <xdr:spPr>
        <a:xfrm>
          <a:off x="2571750" y="140042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95" name="フローチャート: 判断 294">
          <a:extLst>
            <a:ext uri="{FF2B5EF4-FFF2-40B4-BE49-F238E27FC236}">
              <a16:creationId xmlns:a16="http://schemas.microsoft.com/office/drawing/2014/main" id="{CEA3DB3F-EBEE-4B40-9A7F-B4D5EF238742}"/>
            </a:ext>
          </a:extLst>
        </xdr:cNvPr>
        <xdr:cNvSpPr/>
      </xdr:nvSpPr>
      <xdr:spPr>
        <a:xfrm>
          <a:off x="1774190" y="139528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48261</xdr:rowOff>
    </xdr:from>
    <xdr:to>
      <xdr:col>6</xdr:col>
      <xdr:colOff>38100</xdr:colOff>
      <xdr:row>81</xdr:row>
      <xdr:rowOff>149861</xdr:rowOff>
    </xdr:to>
    <xdr:sp macro="" textlink="">
      <xdr:nvSpPr>
        <xdr:cNvPr id="296" name="フローチャート: 判断 295">
          <a:extLst>
            <a:ext uri="{FF2B5EF4-FFF2-40B4-BE49-F238E27FC236}">
              <a16:creationId xmlns:a16="http://schemas.microsoft.com/office/drawing/2014/main" id="{AED65EDB-9F4A-4A0D-8B16-3B0CD871A68C}"/>
            </a:ext>
          </a:extLst>
        </xdr:cNvPr>
        <xdr:cNvSpPr/>
      </xdr:nvSpPr>
      <xdr:spPr>
        <a:xfrm>
          <a:off x="988060" y="139376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93C359C-FD74-4D3A-9DC9-BE46855B1EC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57B8CC8-9D06-4C2F-B72D-1F5041E65F5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4E536CC-7A9C-41C3-843C-DC9FA170523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3D0F3F7-4409-4B43-8A4C-1A9557CF9D2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F8CDD85-7448-47B3-AD47-15E873ACAB6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302" name="楕円 301">
          <a:extLst>
            <a:ext uri="{FF2B5EF4-FFF2-40B4-BE49-F238E27FC236}">
              <a16:creationId xmlns:a16="http://schemas.microsoft.com/office/drawing/2014/main" id="{77206931-BB7B-4048-9CAE-964BCCB3E3B1}"/>
            </a:ext>
          </a:extLst>
        </xdr:cNvPr>
        <xdr:cNvSpPr/>
      </xdr:nvSpPr>
      <xdr:spPr>
        <a:xfrm>
          <a:off x="4131310" y="141147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38116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D6FE7EAF-DC14-4960-9C38-EF4E35DB0326}"/>
            </a:ext>
          </a:extLst>
        </xdr:cNvPr>
        <xdr:cNvSpPr txBox="1"/>
      </xdr:nvSpPr>
      <xdr:spPr>
        <a:xfrm>
          <a:off x="4212590"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23495</xdr:rowOff>
    </xdr:from>
    <xdr:to>
      <xdr:col>20</xdr:col>
      <xdr:colOff>38100</xdr:colOff>
      <xdr:row>82</xdr:row>
      <xdr:rowOff>125095</xdr:rowOff>
    </xdr:to>
    <xdr:sp macro="" textlink="">
      <xdr:nvSpPr>
        <xdr:cNvPr id="304" name="楕円 303">
          <a:extLst>
            <a:ext uri="{FF2B5EF4-FFF2-40B4-BE49-F238E27FC236}">
              <a16:creationId xmlns:a16="http://schemas.microsoft.com/office/drawing/2014/main" id="{84F2BCDA-6D47-4B26-B8CB-3C165DB2DC1D}"/>
            </a:ext>
          </a:extLst>
        </xdr:cNvPr>
        <xdr:cNvSpPr/>
      </xdr:nvSpPr>
      <xdr:spPr>
        <a:xfrm>
          <a:off x="3388360" y="140785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74295</xdr:rowOff>
    </xdr:from>
    <xdr:to>
      <xdr:col>24</xdr:col>
      <xdr:colOff>63500</xdr:colOff>
      <xdr:row>82</xdr:row>
      <xdr:rowOff>110489</xdr:rowOff>
    </xdr:to>
    <xdr:cxnSp macro="">
      <xdr:nvCxnSpPr>
        <xdr:cNvPr id="305" name="直線コネクタ 304">
          <a:extLst>
            <a:ext uri="{FF2B5EF4-FFF2-40B4-BE49-F238E27FC236}">
              <a16:creationId xmlns:a16="http://schemas.microsoft.com/office/drawing/2014/main" id="{DDEE5FA7-A484-4B74-AA84-A1B651779467}"/>
            </a:ext>
          </a:extLst>
        </xdr:cNvPr>
        <xdr:cNvCxnSpPr/>
      </xdr:nvCxnSpPr>
      <xdr:spPr>
        <a:xfrm>
          <a:off x="3431540" y="14133195"/>
          <a:ext cx="7429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164464</xdr:rowOff>
    </xdr:from>
    <xdr:to>
      <xdr:col>15</xdr:col>
      <xdr:colOff>101600</xdr:colOff>
      <xdr:row>82</xdr:row>
      <xdr:rowOff>94614</xdr:rowOff>
    </xdr:to>
    <xdr:sp macro="" textlink="">
      <xdr:nvSpPr>
        <xdr:cNvPr id="306" name="楕円 305">
          <a:extLst>
            <a:ext uri="{FF2B5EF4-FFF2-40B4-BE49-F238E27FC236}">
              <a16:creationId xmlns:a16="http://schemas.microsoft.com/office/drawing/2014/main" id="{87B8D54E-3B0A-4EE6-8A9C-4097FDF0FFDE}"/>
            </a:ext>
          </a:extLst>
        </xdr:cNvPr>
        <xdr:cNvSpPr/>
      </xdr:nvSpPr>
      <xdr:spPr>
        <a:xfrm>
          <a:off x="2571750" y="140557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43814</xdr:rowOff>
    </xdr:from>
    <xdr:to>
      <xdr:col>19</xdr:col>
      <xdr:colOff>177800</xdr:colOff>
      <xdr:row>82</xdr:row>
      <xdr:rowOff>74295</xdr:rowOff>
    </xdr:to>
    <xdr:cxnSp macro="">
      <xdr:nvCxnSpPr>
        <xdr:cNvPr id="307" name="直線コネクタ 306">
          <a:extLst>
            <a:ext uri="{FF2B5EF4-FFF2-40B4-BE49-F238E27FC236}">
              <a16:creationId xmlns:a16="http://schemas.microsoft.com/office/drawing/2014/main" id="{68C268A4-7DA7-4BA4-B6FF-A2352B88526D}"/>
            </a:ext>
          </a:extLst>
        </xdr:cNvPr>
        <xdr:cNvCxnSpPr/>
      </xdr:nvCxnSpPr>
      <xdr:spPr>
        <a:xfrm>
          <a:off x="2626360" y="14104619"/>
          <a:ext cx="80518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143511</xdr:rowOff>
    </xdr:from>
    <xdr:to>
      <xdr:col>10</xdr:col>
      <xdr:colOff>165100</xdr:colOff>
      <xdr:row>82</xdr:row>
      <xdr:rowOff>73661</xdr:rowOff>
    </xdr:to>
    <xdr:sp macro="" textlink="">
      <xdr:nvSpPr>
        <xdr:cNvPr id="308" name="楕円 307">
          <a:extLst>
            <a:ext uri="{FF2B5EF4-FFF2-40B4-BE49-F238E27FC236}">
              <a16:creationId xmlns:a16="http://schemas.microsoft.com/office/drawing/2014/main" id="{90962AF0-AC4F-4167-9493-C3D27AAE0467}"/>
            </a:ext>
          </a:extLst>
        </xdr:cNvPr>
        <xdr:cNvSpPr/>
      </xdr:nvSpPr>
      <xdr:spPr>
        <a:xfrm>
          <a:off x="1774190" y="140290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22861</xdr:rowOff>
    </xdr:from>
    <xdr:to>
      <xdr:col>15</xdr:col>
      <xdr:colOff>50800</xdr:colOff>
      <xdr:row>82</xdr:row>
      <xdr:rowOff>43814</xdr:rowOff>
    </xdr:to>
    <xdr:cxnSp macro="">
      <xdr:nvCxnSpPr>
        <xdr:cNvPr id="309" name="直線コネクタ 308">
          <a:extLst>
            <a:ext uri="{FF2B5EF4-FFF2-40B4-BE49-F238E27FC236}">
              <a16:creationId xmlns:a16="http://schemas.microsoft.com/office/drawing/2014/main" id="{489E7277-BAD1-4ADF-B01C-067F752EAF14}"/>
            </a:ext>
          </a:extLst>
        </xdr:cNvPr>
        <xdr:cNvCxnSpPr/>
      </xdr:nvCxnSpPr>
      <xdr:spPr>
        <a:xfrm>
          <a:off x="1828800" y="14077951"/>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126364</xdr:rowOff>
    </xdr:from>
    <xdr:to>
      <xdr:col>6</xdr:col>
      <xdr:colOff>38100</xdr:colOff>
      <xdr:row>82</xdr:row>
      <xdr:rowOff>56514</xdr:rowOff>
    </xdr:to>
    <xdr:sp macro="" textlink="">
      <xdr:nvSpPr>
        <xdr:cNvPr id="310" name="楕円 309">
          <a:extLst>
            <a:ext uri="{FF2B5EF4-FFF2-40B4-BE49-F238E27FC236}">
              <a16:creationId xmlns:a16="http://schemas.microsoft.com/office/drawing/2014/main" id="{997000D2-8BC5-4557-9198-64ED92BD6281}"/>
            </a:ext>
          </a:extLst>
        </xdr:cNvPr>
        <xdr:cNvSpPr/>
      </xdr:nvSpPr>
      <xdr:spPr>
        <a:xfrm>
          <a:off x="988060" y="14017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5714</xdr:rowOff>
    </xdr:from>
    <xdr:to>
      <xdr:col>10</xdr:col>
      <xdr:colOff>114300</xdr:colOff>
      <xdr:row>82</xdr:row>
      <xdr:rowOff>22861</xdr:rowOff>
    </xdr:to>
    <xdr:cxnSp macro="">
      <xdr:nvCxnSpPr>
        <xdr:cNvPr id="311" name="直線コネクタ 310">
          <a:extLst>
            <a:ext uri="{FF2B5EF4-FFF2-40B4-BE49-F238E27FC236}">
              <a16:creationId xmlns:a16="http://schemas.microsoft.com/office/drawing/2014/main" id="{C6B672B8-6FB8-4E94-BEC7-3B1F78D0CF8F}"/>
            </a:ext>
          </a:extLst>
        </xdr:cNvPr>
        <xdr:cNvCxnSpPr/>
      </xdr:nvCxnSpPr>
      <xdr:spPr>
        <a:xfrm>
          <a:off x="1031240" y="14066519"/>
          <a:ext cx="79756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99713</xdr:rowOff>
    </xdr:from>
    <xdr:ext cx="405111" cy="259045"/>
    <xdr:sp macro="" textlink="">
      <xdr:nvSpPr>
        <xdr:cNvPr id="312" name="n_1aveValue【福祉施設】&#10;有形固定資産減価償却率">
          <a:extLst>
            <a:ext uri="{FF2B5EF4-FFF2-40B4-BE49-F238E27FC236}">
              <a16:creationId xmlns:a16="http://schemas.microsoft.com/office/drawing/2014/main" id="{E62B2AEC-5774-4F04-8D77-3629F51D2D81}"/>
            </a:ext>
          </a:extLst>
        </xdr:cNvPr>
        <xdr:cNvSpPr txBox="1"/>
      </xdr:nvSpPr>
      <xdr:spPr>
        <a:xfrm>
          <a:off x="323914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63516</xdr:rowOff>
    </xdr:from>
    <xdr:ext cx="405111" cy="259045"/>
    <xdr:sp macro="" textlink="">
      <xdr:nvSpPr>
        <xdr:cNvPr id="313" name="n_2aveValue【福祉施設】&#10;有形固定資産減価償却率">
          <a:extLst>
            <a:ext uri="{FF2B5EF4-FFF2-40B4-BE49-F238E27FC236}">
              <a16:creationId xmlns:a16="http://schemas.microsoft.com/office/drawing/2014/main" id="{71A7A329-264A-4DE8-877F-3A55E96E0F83}"/>
            </a:ext>
          </a:extLst>
        </xdr:cNvPr>
        <xdr:cNvSpPr txBox="1"/>
      </xdr:nvSpPr>
      <xdr:spPr>
        <a:xfrm>
          <a:off x="2439044" y="1377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314" name="n_3aveValue【福祉施設】&#10;有形固定資産減価償却率">
          <a:extLst>
            <a:ext uri="{FF2B5EF4-FFF2-40B4-BE49-F238E27FC236}">
              <a16:creationId xmlns:a16="http://schemas.microsoft.com/office/drawing/2014/main" id="{EA5D8264-569E-4E9D-9D25-7F85794E833F}"/>
            </a:ext>
          </a:extLst>
        </xdr:cNvPr>
        <xdr:cNvSpPr txBox="1"/>
      </xdr:nvSpPr>
      <xdr:spPr>
        <a:xfrm>
          <a:off x="164148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166388</xdr:rowOff>
    </xdr:from>
    <xdr:ext cx="405111" cy="259045"/>
    <xdr:sp macro="" textlink="">
      <xdr:nvSpPr>
        <xdr:cNvPr id="315" name="n_4aveValue【福祉施設】&#10;有形固定資産減価償却率">
          <a:extLst>
            <a:ext uri="{FF2B5EF4-FFF2-40B4-BE49-F238E27FC236}">
              <a16:creationId xmlns:a16="http://schemas.microsoft.com/office/drawing/2014/main" id="{AAB87655-B0EB-40C1-A044-5CA8B9877296}"/>
            </a:ext>
          </a:extLst>
        </xdr:cNvPr>
        <xdr:cNvSpPr txBox="1"/>
      </xdr:nvSpPr>
      <xdr:spPr>
        <a:xfrm>
          <a:off x="855354" y="13714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116222</xdr:rowOff>
    </xdr:from>
    <xdr:ext cx="405111" cy="259045"/>
    <xdr:sp macro="" textlink="">
      <xdr:nvSpPr>
        <xdr:cNvPr id="316" name="n_1mainValue【福祉施設】&#10;有形固定資産減価償却率">
          <a:extLst>
            <a:ext uri="{FF2B5EF4-FFF2-40B4-BE49-F238E27FC236}">
              <a16:creationId xmlns:a16="http://schemas.microsoft.com/office/drawing/2014/main" id="{CE95CA9E-4FA6-465C-B725-3E94CCD4DEBD}"/>
            </a:ext>
          </a:extLst>
        </xdr:cNvPr>
        <xdr:cNvSpPr txBox="1"/>
      </xdr:nvSpPr>
      <xdr:spPr>
        <a:xfrm>
          <a:off x="32391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85741</xdr:rowOff>
    </xdr:from>
    <xdr:ext cx="405111" cy="259045"/>
    <xdr:sp macro="" textlink="">
      <xdr:nvSpPr>
        <xdr:cNvPr id="317" name="n_2mainValue【福祉施設】&#10;有形固定資産減価償却率">
          <a:extLst>
            <a:ext uri="{FF2B5EF4-FFF2-40B4-BE49-F238E27FC236}">
              <a16:creationId xmlns:a16="http://schemas.microsoft.com/office/drawing/2014/main" id="{9C3B9A16-028C-467B-A1A9-6578177C35FE}"/>
            </a:ext>
          </a:extLst>
        </xdr:cNvPr>
        <xdr:cNvSpPr txBox="1"/>
      </xdr:nvSpPr>
      <xdr:spPr>
        <a:xfrm>
          <a:off x="243904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64788</xdr:rowOff>
    </xdr:from>
    <xdr:ext cx="405111" cy="259045"/>
    <xdr:sp macro="" textlink="">
      <xdr:nvSpPr>
        <xdr:cNvPr id="318" name="n_3mainValue【福祉施設】&#10;有形固定資産減価償却率">
          <a:extLst>
            <a:ext uri="{FF2B5EF4-FFF2-40B4-BE49-F238E27FC236}">
              <a16:creationId xmlns:a16="http://schemas.microsoft.com/office/drawing/2014/main" id="{9939805D-6893-4E2C-A239-B3721E0292D7}"/>
            </a:ext>
          </a:extLst>
        </xdr:cNvPr>
        <xdr:cNvSpPr txBox="1"/>
      </xdr:nvSpPr>
      <xdr:spPr>
        <a:xfrm>
          <a:off x="1641484" y="1412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47641</xdr:rowOff>
    </xdr:from>
    <xdr:ext cx="405111" cy="259045"/>
    <xdr:sp macro="" textlink="">
      <xdr:nvSpPr>
        <xdr:cNvPr id="319" name="n_4mainValue【福祉施設】&#10;有形固定資産減価償却率">
          <a:extLst>
            <a:ext uri="{FF2B5EF4-FFF2-40B4-BE49-F238E27FC236}">
              <a16:creationId xmlns:a16="http://schemas.microsoft.com/office/drawing/2014/main" id="{EF89EBF5-1346-4464-B1FE-F3705183626B}"/>
            </a:ext>
          </a:extLst>
        </xdr:cNvPr>
        <xdr:cNvSpPr txBox="1"/>
      </xdr:nvSpPr>
      <xdr:spPr>
        <a:xfrm>
          <a:off x="85535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772E2FA8-2EF1-451C-976C-04CBE142FC7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88F44DB-51FD-46F0-9C5E-ECD03844349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1DE5AEB-B764-4A75-B23D-0EC32D6FEE7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8CD3CA53-BD44-436B-9531-D886677FF3F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B778FAA2-1865-4CE5-A36F-1ACB70FAE21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DC9C054-A91F-493D-BEA9-5E2CFA15366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4DFF6D50-BE7E-4877-AC46-D6E325298FE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E329BA1B-482F-4183-A57C-0D95613FBF2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A3BB9B57-B516-42C8-A4F2-5784D42D252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896C62A-4A6E-442B-AB14-301049BF19B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6FF38EF2-F2EE-4389-95CC-5ACB24E0DC86}"/>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E388CB46-6241-4695-9BB9-FC55F3AA8531}"/>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CE111C44-8FEF-474D-862E-9791F0DFC7B2}"/>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3053E0BB-6D22-4D17-873F-C6BF568B328E}"/>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231FC05-18CE-40F2-8AF9-132E2BA3D729}"/>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E560FA9-FE4C-450C-BF78-D9E905A5D57F}"/>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5FA7B8C3-F1E7-4BC1-891E-1CD333683127}"/>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6C9FCAD2-DC2D-4D29-945B-89CF7293CAF1}"/>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30EA191E-4878-4E93-8A93-6052659EB21E}"/>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E387B768-E489-400A-AE82-45E27E7DC18B}"/>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4A795461-E596-4BF1-8512-DD3FB973255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FF34493-76D4-41C3-B9BB-B39397117FC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353AA0D3-74A6-4E1D-B67A-DEF190A3ABD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137161</xdr:rowOff>
    </xdr:from>
    <xdr:to>
      <xdr:col>54</xdr:col>
      <xdr:colOff>189865</xdr:colOff>
      <xdr:row>86</xdr:row>
      <xdr:rowOff>102870</xdr:rowOff>
    </xdr:to>
    <xdr:cxnSp macro="">
      <xdr:nvCxnSpPr>
        <xdr:cNvPr id="343" name="直線コネクタ 342">
          <a:extLst>
            <a:ext uri="{FF2B5EF4-FFF2-40B4-BE49-F238E27FC236}">
              <a16:creationId xmlns:a16="http://schemas.microsoft.com/office/drawing/2014/main" id="{8EF6488D-FD5B-4FD2-BD28-68158C3F82D6}"/>
            </a:ext>
          </a:extLst>
        </xdr:cNvPr>
        <xdr:cNvCxnSpPr/>
      </xdr:nvCxnSpPr>
      <xdr:spPr>
        <a:xfrm flipV="1">
          <a:off x="9429115" y="13506451"/>
          <a:ext cx="0" cy="1339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4" name="【福祉施設】&#10;一人当たり面積最小値テキスト">
          <a:extLst>
            <a:ext uri="{FF2B5EF4-FFF2-40B4-BE49-F238E27FC236}">
              <a16:creationId xmlns:a16="http://schemas.microsoft.com/office/drawing/2014/main" id="{219B6DA7-F9B4-4E22-A92A-A66C54C3489C}"/>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5" name="直線コネクタ 344">
          <a:extLst>
            <a:ext uri="{FF2B5EF4-FFF2-40B4-BE49-F238E27FC236}">
              <a16:creationId xmlns:a16="http://schemas.microsoft.com/office/drawing/2014/main" id="{EC2C83DF-0FF8-47CD-AC7D-063B6DC84C3A}"/>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83838</xdr:rowOff>
    </xdr:from>
    <xdr:ext cx="469744" cy="259045"/>
    <xdr:sp macro="" textlink="">
      <xdr:nvSpPr>
        <xdr:cNvPr id="346" name="【福祉施設】&#10;一人当たり面積最大値テキスト">
          <a:extLst>
            <a:ext uri="{FF2B5EF4-FFF2-40B4-BE49-F238E27FC236}">
              <a16:creationId xmlns:a16="http://schemas.microsoft.com/office/drawing/2014/main" id="{B67EDD43-2D76-49D3-A244-BB8A249D2C25}"/>
            </a:ext>
          </a:extLst>
        </xdr:cNvPr>
        <xdr:cNvSpPr txBox="1"/>
      </xdr:nvSpPr>
      <xdr:spPr>
        <a:xfrm>
          <a:off x="9467850" y="1328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137161</xdr:rowOff>
    </xdr:from>
    <xdr:to>
      <xdr:col>55</xdr:col>
      <xdr:colOff>88900</xdr:colOff>
      <xdr:row>78</xdr:row>
      <xdr:rowOff>137161</xdr:rowOff>
    </xdr:to>
    <xdr:cxnSp macro="">
      <xdr:nvCxnSpPr>
        <xdr:cNvPr id="347" name="直線コネクタ 346">
          <a:extLst>
            <a:ext uri="{FF2B5EF4-FFF2-40B4-BE49-F238E27FC236}">
              <a16:creationId xmlns:a16="http://schemas.microsoft.com/office/drawing/2014/main" id="{4AE99AA8-4A5E-4A65-BCA4-0A44FC1306BF}"/>
            </a:ext>
          </a:extLst>
        </xdr:cNvPr>
        <xdr:cNvCxnSpPr/>
      </xdr:nvCxnSpPr>
      <xdr:spPr>
        <a:xfrm>
          <a:off x="9356090" y="135064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13988</xdr:rowOff>
    </xdr:from>
    <xdr:ext cx="469744" cy="259045"/>
    <xdr:sp macro="" textlink="">
      <xdr:nvSpPr>
        <xdr:cNvPr id="348" name="【福祉施設】&#10;一人当たり面積平均値テキスト">
          <a:extLst>
            <a:ext uri="{FF2B5EF4-FFF2-40B4-BE49-F238E27FC236}">
              <a16:creationId xmlns:a16="http://schemas.microsoft.com/office/drawing/2014/main" id="{306685F8-77D5-4726-BF6D-FA4553ED6BB3}"/>
            </a:ext>
          </a:extLst>
        </xdr:cNvPr>
        <xdr:cNvSpPr txBox="1"/>
      </xdr:nvSpPr>
      <xdr:spPr>
        <a:xfrm>
          <a:off x="9467850" y="14248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162561</xdr:rowOff>
    </xdr:from>
    <xdr:to>
      <xdr:col>55</xdr:col>
      <xdr:colOff>50800</xdr:colOff>
      <xdr:row>84</xdr:row>
      <xdr:rowOff>92711</xdr:rowOff>
    </xdr:to>
    <xdr:sp macro="" textlink="">
      <xdr:nvSpPr>
        <xdr:cNvPr id="349" name="フローチャート: 判断 348">
          <a:extLst>
            <a:ext uri="{FF2B5EF4-FFF2-40B4-BE49-F238E27FC236}">
              <a16:creationId xmlns:a16="http://schemas.microsoft.com/office/drawing/2014/main" id="{E737C3B4-3FD2-4F91-B85B-3CBC76F3DAD6}"/>
            </a:ext>
          </a:extLst>
        </xdr:cNvPr>
        <xdr:cNvSpPr/>
      </xdr:nvSpPr>
      <xdr:spPr>
        <a:xfrm>
          <a:off x="9394190" y="143948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154939</xdr:rowOff>
    </xdr:from>
    <xdr:to>
      <xdr:col>50</xdr:col>
      <xdr:colOff>165100</xdr:colOff>
      <xdr:row>84</xdr:row>
      <xdr:rowOff>85089</xdr:rowOff>
    </xdr:to>
    <xdr:sp macro="" textlink="">
      <xdr:nvSpPr>
        <xdr:cNvPr id="350" name="フローチャート: 判断 349">
          <a:extLst>
            <a:ext uri="{FF2B5EF4-FFF2-40B4-BE49-F238E27FC236}">
              <a16:creationId xmlns:a16="http://schemas.microsoft.com/office/drawing/2014/main" id="{C10FB31F-8ED8-4FA5-9A69-2E2CF520B666}"/>
            </a:ext>
          </a:extLst>
        </xdr:cNvPr>
        <xdr:cNvSpPr/>
      </xdr:nvSpPr>
      <xdr:spPr>
        <a:xfrm>
          <a:off x="8632190" y="143852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135889</xdr:rowOff>
    </xdr:from>
    <xdr:to>
      <xdr:col>46</xdr:col>
      <xdr:colOff>38100</xdr:colOff>
      <xdr:row>84</xdr:row>
      <xdr:rowOff>66039</xdr:rowOff>
    </xdr:to>
    <xdr:sp macro="" textlink="">
      <xdr:nvSpPr>
        <xdr:cNvPr id="351" name="フローチャート: 判断 350">
          <a:extLst>
            <a:ext uri="{FF2B5EF4-FFF2-40B4-BE49-F238E27FC236}">
              <a16:creationId xmlns:a16="http://schemas.microsoft.com/office/drawing/2014/main" id="{9B937548-8021-415C-A81C-CCBEF69E332B}"/>
            </a:ext>
          </a:extLst>
        </xdr:cNvPr>
        <xdr:cNvSpPr/>
      </xdr:nvSpPr>
      <xdr:spPr>
        <a:xfrm>
          <a:off x="7846060" y="14362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147320</xdr:rowOff>
    </xdr:from>
    <xdr:to>
      <xdr:col>41</xdr:col>
      <xdr:colOff>101600</xdr:colOff>
      <xdr:row>84</xdr:row>
      <xdr:rowOff>77470</xdr:rowOff>
    </xdr:to>
    <xdr:sp macro="" textlink="">
      <xdr:nvSpPr>
        <xdr:cNvPr id="352" name="フローチャート: 判断 351">
          <a:extLst>
            <a:ext uri="{FF2B5EF4-FFF2-40B4-BE49-F238E27FC236}">
              <a16:creationId xmlns:a16="http://schemas.microsoft.com/office/drawing/2014/main" id="{86CAADC2-B9E0-4367-962D-9073FF376497}"/>
            </a:ext>
          </a:extLst>
        </xdr:cNvPr>
        <xdr:cNvSpPr/>
      </xdr:nvSpPr>
      <xdr:spPr>
        <a:xfrm>
          <a:off x="7029450" y="14375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162561</xdr:rowOff>
    </xdr:from>
    <xdr:to>
      <xdr:col>36</xdr:col>
      <xdr:colOff>165100</xdr:colOff>
      <xdr:row>84</xdr:row>
      <xdr:rowOff>92711</xdr:rowOff>
    </xdr:to>
    <xdr:sp macro="" textlink="">
      <xdr:nvSpPr>
        <xdr:cNvPr id="353" name="フローチャート: 判断 352">
          <a:extLst>
            <a:ext uri="{FF2B5EF4-FFF2-40B4-BE49-F238E27FC236}">
              <a16:creationId xmlns:a16="http://schemas.microsoft.com/office/drawing/2014/main" id="{37E4FA1C-7BC9-41A8-ACE8-7686E243E54B}"/>
            </a:ext>
          </a:extLst>
        </xdr:cNvPr>
        <xdr:cNvSpPr/>
      </xdr:nvSpPr>
      <xdr:spPr>
        <a:xfrm>
          <a:off x="6231890" y="14394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5D63E02-E4EE-47C8-839E-E7A9C13BE45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37E636E-8C0A-436B-92CF-5F52D8A5284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DC1D5C8-6FD5-49DE-AA9B-5FA9EA330B8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381EC0C-CFD4-4677-964C-186087988FE2}"/>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24D2F6E-6C8C-4634-9CC2-C6201523BDE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105411</xdr:rowOff>
    </xdr:from>
    <xdr:to>
      <xdr:col>55</xdr:col>
      <xdr:colOff>50800</xdr:colOff>
      <xdr:row>85</xdr:row>
      <xdr:rowOff>35561</xdr:rowOff>
    </xdr:to>
    <xdr:sp macro="" textlink="">
      <xdr:nvSpPr>
        <xdr:cNvPr id="359" name="楕円 358">
          <a:extLst>
            <a:ext uri="{FF2B5EF4-FFF2-40B4-BE49-F238E27FC236}">
              <a16:creationId xmlns:a16="http://schemas.microsoft.com/office/drawing/2014/main" id="{A99706BD-D9AE-47BB-8D28-545CC8C2E667}"/>
            </a:ext>
          </a:extLst>
        </xdr:cNvPr>
        <xdr:cNvSpPr/>
      </xdr:nvSpPr>
      <xdr:spPr>
        <a:xfrm>
          <a:off x="9394190" y="1450530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83838</xdr:rowOff>
    </xdr:from>
    <xdr:ext cx="469744" cy="259045"/>
    <xdr:sp macro="" textlink="">
      <xdr:nvSpPr>
        <xdr:cNvPr id="360" name="【福祉施設】&#10;一人当たり面積該当値テキスト">
          <a:extLst>
            <a:ext uri="{FF2B5EF4-FFF2-40B4-BE49-F238E27FC236}">
              <a16:creationId xmlns:a16="http://schemas.microsoft.com/office/drawing/2014/main" id="{61DB0662-1744-42E8-8780-9A39F408941A}"/>
            </a:ext>
          </a:extLst>
        </xdr:cNvPr>
        <xdr:cNvSpPr txBox="1"/>
      </xdr:nvSpPr>
      <xdr:spPr>
        <a:xfrm>
          <a:off x="9467850" y="1448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113030</xdr:rowOff>
    </xdr:from>
    <xdr:to>
      <xdr:col>50</xdr:col>
      <xdr:colOff>165100</xdr:colOff>
      <xdr:row>85</xdr:row>
      <xdr:rowOff>43180</xdr:rowOff>
    </xdr:to>
    <xdr:sp macro="" textlink="">
      <xdr:nvSpPr>
        <xdr:cNvPr id="361" name="楕円 360">
          <a:extLst>
            <a:ext uri="{FF2B5EF4-FFF2-40B4-BE49-F238E27FC236}">
              <a16:creationId xmlns:a16="http://schemas.microsoft.com/office/drawing/2014/main" id="{9C5712A9-D6CB-4FBD-A9E8-EDE60B3EDA71}"/>
            </a:ext>
          </a:extLst>
        </xdr:cNvPr>
        <xdr:cNvSpPr/>
      </xdr:nvSpPr>
      <xdr:spPr>
        <a:xfrm>
          <a:off x="8632190" y="145148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156211</xdr:rowOff>
    </xdr:from>
    <xdr:to>
      <xdr:col>55</xdr:col>
      <xdr:colOff>0</xdr:colOff>
      <xdr:row>84</xdr:row>
      <xdr:rowOff>163830</xdr:rowOff>
    </xdr:to>
    <xdr:cxnSp macro="">
      <xdr:nvCxnSpPr>
        <xdr:cNvPr id="362" name="直線コネクタ 361">
          <a:extLst>
            <a:ext uri="{FF2B5EF4-FFF2-40B4-BE49-F238E27FC236}">
              <a16:creationId xmlns:a16="http://schemas.microsoft.com/office/drawing/2014/main" id="{528EF0AE-F1EE-472C-9353-C5BD44D04881}"/>
            </a:ext>
          </a:extLst>
        </xdr:cNvPr>
        <xdr:cNvCxnSpPr/>
      </xdr:nvCxnSpPr>
      <xdr:spPr>
        <a:xfrm flipV="1">
          <a:off x="8686800" y="14559916"/>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86361</xdr:rowOff>
    </xdr:from>
    <xdr:to>
      <xdr:col>46</xdr:col>
      <xdr:colOff>38100</xdr:colOff>
      <xdr:row>85</xdr:row>
      <xdr:rowOff>16511</xdr:rowOff>
    </xdr:to>
    <xdr:sp macro="" textlink="">
      <xdr:nvSpPr>
        <xdr:cNvPr id="363" name="楕円 362">
          <a:extLst>
            <a:ext uri="{FF2B5EF4-FFF2-40B4-BE49-F238E27FC236}">
              <a16:creationId xmlns:a16="http://schemas.microsoft.com/office/drawing/2014/main" id="{F2285C4E-C839-4D42-BCDC-A8564FC5BD0B}"/>
            </a:ext>
          </a:extLst>
        </xdr:cNvPr>
        <xdr:cNvSpPr/>
      </xdr:nvSpPr>
      <xdr:spPr>
        <a:xfrm>
          <a:off x="7846060" y="144900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137161</xdr:rowOff>
    </xdr:from>
    <xdr:to>
      <xdr:col>50</xdr:col>
      <xdr:colOff>114300</xdr:colOff>
      <xdr:row>84</xdr:row>
      <xdr:rowOff>163830</xdr:rowOff>
    </xdr:to>
    <xdr:cxnSp macro="">
      <xdr:nvCxnSpPr>
        <xdr:cNvPr id="364" name="直線コネクタ 363">
          <a:extLst>
            <a:ext uri="{FF2B5EF4-FFF2-40B4-BE49-F238E27FC236}">
              <a16:creationId xmlns:a16="http://schemas.microsoft.com/office/drawing/2014/main" id="{4F590969-316F-4C15-ACD4-5050DD4885C6}"/>
            </a:ext>
          </a:extLst>
        </xdr:cNvPr>
        <xdr:cNvCxnSpPr/>
      </xdr:nvCxnSpPr>
      <xdr:spPr>
        <a:xfrm>
          <a:off x="7889240" y="14535151"/>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90170</xdr:rowOff>
    </xdr:from>
    <xdr:to>
      <xdr:col>41</xdr:col>
      <xdr:colOff>101600</xdr:colOff>
      <xdr:row>85</xdr:row>
      <xdr:rowOff>20320</xdr:rowOff>
    </xdr:to>
    <xdr:sp macro="" textlink="">
      <xdr:nvSpPr>
        <xdr:cNvPr id="365" name="楕円 364">
          <a:extLst>
            <a:ext uri="{FF2B5EF4-FFF2-40B4-BE49-F238E27FC236}">
              <a16:creationId xmlns:a16="http://schemas.microsoft.com/office/drawing/2014/main" id="{331E676D-8B74-4275-80B7-7F42F775F72B}"/>
            </a:ext>
          </a:extLst>
        </xdr:cNvPr>
        <xdr:cNvSpPr/>
      </xdr:nvSpPr>
      <xdr:spPr>
        <a:xfrm>
          <a:off x="7029450" y="144957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137161</xdr:rowOff>
    </xdr:from>
    <xdr:to>
      <xdr:col>45</xdr:col>
      <xdr:colOff>177800</xdr:colOff>
      <xdr:row>84</xdr:row>
      <xdr:rowOff>140970</xdr:rowOff>
    </xdr:to>
    <xdr:cxnSp macro="">
      <xdr:nvCxnSpPr>
        <xdr:cNvPr id="366" name="直線コネクタ 365">
          <a:extLst>
            <a:ext uri="{FF2B5EF4-FFF2-40B4-BE49-F238E27FC236}">
              <a16:creationId xmlns:a16="http://schemas.microsoft.com/office/drawing/2014/main" id="{F68BE65A-4309-4B35-9587-89E19A0276A8}"/>
            </a:ext>
          </a:extLst>
        </xdr:cNvPr>
        <xdr:cNvCxnSpPr/>
      </xdr:nvCxnSpPr>
      <xdr:spPr>
        <a:xfrm flipV="1">
          <a:off x="7084060" y="14535151"/>
          <a:ext cx="80518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120650</xdr:rowOff>
    </xdr:from>
    <xdr:to>
      <xdr:col>36</xdr:col>
      <xdr:colOff>165100</xdr:colOff>
      <xdr:row>85</xdr:row>
      <xdr:rowOff>50800</xdr:rowOff>
    </xdr:to>
    <xdr:sp macro="" textlink="">
      <xdr:nvSpPr>
        <xdr:cNvPr id="367" name="楕円 366">
          <a:extLst>
            <a:ext uri="{FF2B5EF4-FFF2-40B4-BE49-F238E27FC236}">
              <a16:creationId xmlns:a16="http://schemas.microsoft.com/office/drawing/2014/main" id="{55BAD131-8916-4017-AC5F-F55030066ED4}"/>
            </a:ext>
          </a:extLst>
        </xdr:cNvPr>
        <xdr:cNvSpPr/>
      </xdr:nvSpPr>
      <xdr:spPr>
        <a:xfrm>
          <a:off x="6231890" y="145243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140970</xdr:rowOff>
    </xdr:from>
    <xdr:to>
      <xdr:col>41</xdr:col>
      <xdr:colOff>50800</xdr:colOff>
      <xdr:row>85</xdr:row>
      <xdr:rowOff>0</xdr:rowOff>
    </xdr:to>
    <xdr:cxnSp macro="">
      <xdr:nvCxnSpPr>
        <xdr:cNvPr id="368" name="直線コネクタ 367">
          <a:extLst>
            <a:ext uri="{FF2B5EF4-FFF2-40B4-BE49-F238E27FC236}">
              <a16:creationId xmlns:a16="http://schemas.microsoft.com/office/drawing/2014/main" id="{9CEA5681-14C1-45FD-A85B-38153EBDB4E1}"/>
            </a:ext>
          </a:extLst>
        </xdr:cNvPr>
        <xdr:cNvCxnSpPr/>
      </xdr:nvCxnSpPr>
      <xdr:spPr>
        <a:xfrm flipV="1">
          <a:off x="6286500" y="1454086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101616</xdr:rowOff>
    </xdr:from>
    <xdr:ext cx="469744" cy="259045"/>
    <xdr:sp macro="" textlink="">
      <xdr:nvSpPr>
        <xdr:cNvPr id="369" name="n_1aveValue【福祉施設】&#10;一人当たり面積">
          <a:extLst>
            <a:ext uri="{FF2B5EF4-FFF2-40B4-BE49-F238E27FC236}">
              <a16:creationId xmlns:a16="http://schemas.microsoft.com/office/drawing/2014/main" id="{4B6E121E-0233-4B5A-A5ED-81CA2C3DCC97}"/>
            </a:ext>
          </a:extLst>
        </xdr:cNvPr>
        <xdr:cNvSpPr txBox="1"/>
      </xdr:nvSpPr>
      <xdr:spPr>
        <a:xfrm>
          <a:off x="8454467" y="1415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82566</xdr:rowOff>
    </xdr:from>
    <xdr:ext cx="469744" cy="259045"/>
    <xdr:sp macro="" textlink="">
      <xdr:nvSpPr>
        <xdr:cNvPr id="370" name="n_2aveValue【福祉施設】&#10;一人当たり面積">
          <a:extLst>
            <a:ext uri="{FF2B5EF4-FFF2-40B4-BE49-F238E27FC236}">
              <a16:creationId xmlns:a16="http://schemas.microsoft.com/office/drawing/2014/main" id="{E1A0A763-2AF9-4228-92CC-A68A9F5A86F6}"/>
            </a:ext>
          </a:extLst>
        </xdr:cNvPr>
        <xdr:cNvSpPr txBox="1"/>
      </xdr:nvSpPr>
      <xdr:spPr>
        <a:xfrm>
          <a:off x="7673417"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93997</xdr:rowOff>
    </xdr:from>
    <xdr:ext cx="469744" cy="259045"/>
    <xdr:sp macro="" textlink="">
      <xdr:nvSpPr>
        <xdr:cNvPr id="371" name="n_3aveValue【福祉施設】&#10;一人当たり面積">
          <a:extLst>
            <a:ext uri="{FF2B5EF4-FFF2-40B4-BE49-F238E27FC236}">
              <a16:creationId xmlns:a16="http://schemas.microsoft.com/office/drawing/2014/main" id="{292A3FCC-8600-467C-AE89-9EF70E6F3291}"/>
            </a:ext>
          </a:extLst>
        </xdr:cNvPr>
        <xdr:cNvSpPr txBox="1"/>
      </xdr:nvSpPr>
      <xdr:spPr>
        <a:xfrm>
          <a:off x="6866332"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109238</xdr:rowOff>
    </xdr:from>
    <xdr:ext cx="469744" cy="259045"/>
    <xdr:sp macro="" textlink="">
      <xdr:nvSpPr>
        <xdr:cNvPr id="372" name="n_4aveValue【福祉施設】&#10;一人当たり面積">
          <a:extLst>
            <a:ext uri="{FF2B5EF4-FFF2-40B4-BE49-F238E27FC236}">
              <a16:creationId xmlns:a16="http://schemas.microsoft.com/office/drawing/2014/main" id="{57EB0DAE-F92D-49EC-B71D-6CEDF0FD6449}"/>
            </a:ext>
          </a:extLst>
        </xdr:cNvPr>
        <xdr:cNvSpPr txBox="1"/>
      </xdr:nvSpPr>
      <xdr:spPr>
        <a:xfrm>
          <a:off x="6068772" y="141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34307</xdr:rowOff>
    </xdr:from>
    <xdr:ext cx="469744" cy="259045"/>
    <xdr:sp macro="" textlink="">
      <xdr:nvSpPr>
        <xdr:cNvPr id="373" name="n_1mainValue【福祉施設】&#10;一人当たり面積">
          <a:extLst>
            <a:ext uri="{FF2B5EF4-FFF2-40B4-BE49-F238E27FC236}">
              <a16:creationId xmlns:a16="http://schemas.microsoft.com/office/drawing/2014/main" id="{5209DB62-0E5C-47FD-B5B8-1E6638243A6D}"/>
            </a:ext>
          </a:extLst>
        </xdr:cNvPr>
        <xdr:cNvSpPr txBox="1"/>
      </xdr:nvSpPr>
      <xdr:spPr>
        <a:xfrm>
          <a:off x="845446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7638</xdr:rowOff>
    </xdr:from>
    <xdr:ext cx="469744" cy="259045"/>
    <xdr:sp macro="" textlink="">
      <xdr:nvSpPr>
        <xdr:cNvPr id="374" name="n_2mainValue【福祉施設】&#10;一人当たり面積">
          <a:extLst>
            <a:ext uri="{FF2B5EF4-FFF2-40B4-BE49-F238E27FC236}">
              <a16:creationId xmlns:a16="http://schemas.microsoft.com/office/drawing/2014/main" id="{65EB8975-81D7-47F7-B0DC-324DF75EF4A6}"/>
            </a:ext>
          </a:extLst>
        </xdr:cNvPr>
        <xdr:cNvSpPr txBox="1"/>
      </xdr:nvSpPr>
      <xdr:spPr>
        <a:xfrm>
          <a:off x="7673417" y="1458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5" name="n_3mainValue【福祉施設】&#10;一人当たり面積">
          <a:extLst>
            <a:ext uri="{FF2B5EF4-FFF2-40B4-BE49-F238E27FC236}">
              <a16:creationId xmlns:a16="http://schemas.microsoft.com/office/drawing/2014/main" id="{C3FD55AB-3E53-42FE-A2AC-C73C99CD5E01}"/>
            </a:ext>
          </a:extLst>
        </xdr:cNvPr>
        <xdr:cNvSpPr txBox="1"/>
      </xdr:nvSpPr>
      <xdr:spPr>
        <a:xfrm>
          <a:off x="6866332"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41927</xdr:rowOff>
    </xdr:from>
    <xdr:ext cx="469744" cy="259045"/>
    <xdr:sp macro="" textlink="">
      <xdr:nvSpPr>
        <xdr:cNvPr id="376" name="n_4mainValue【福祉施設】&#10;一人当たり面積">
          <a:extLst>
            <a:ext uri="{FF2B5EF4-FFF2-40B4-BE49-F238E27FC236}">
              <a16:creationId xmlns:a16="http://schemas.microsoft.com/office/drawing/2014/main" id="{8B209932-F5E5-42DC-A5B1-81EE4D891B7F}"/>
            </a:ext>
          </a:extLst>
        </xdr:cNvPr>
        <xdr:cNvSpPr txBox="1"/>
      </xdr:nvSpPr>
      <xdr:spPr>
        <a:xfrm>
          <a:off x="6068772" y="1461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87F37AD-06BA-4E10-A179-B748684D24B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27E22854-8A13-4E22-A67F-277993DA490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80FC42A-47DA-491D-AC67-643AC6382FA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DF13304-134B-4980-A3DB-C55013FD659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420423F-D82C-4AE9-B200-B873FC075B1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404ED57-5A56-45C2-AB13-61679D359AC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0DDB0B3-7F27-40FC-A4D1-AF2FFF848DA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AE8F6275-E85B-40BB-8B62-08A497B9635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60ACF04F-01C7-4AA1-99FB-84868766E6F2}"/>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CA890AE9-CF23-492A-89D5-A00A395E392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27A9E28-3AB8-48EE-8790-9806382C1A38}"/>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67F54970-A01A-4E23-B4CF-49A1DE6CC643}"/>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6242C6CB-88BF-4B3A-B98E-FE272585E476}"/>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198BC8A6-3BBE-4F72-BA14-D99DF48DB8CF}"/>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6DBC06E1-C5F9-4E18-B85D-AC99AFF1FF92}"/>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43854A7D-AD2B-48DE-B71A-283E7683DD1E}"/>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9943A913-9D2F-4808-9FD2-7058122F6E82}"/>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E8DF5032-44BE-482F-B0C5-DB8C7CD3E641}"/>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161FAE6E-AD0E-4E3F-95FF-E51624E6EBDB}"/>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9103B42B-160E-446C-8113-9EA5155000EF}"/>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632B17E2-C9DA-432C-8F8C-2F0D5631ED55}"/>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FF1613D6-FB6F-4F28-AEC1-F7E42583D138}"/>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A482C3A8-FC4F-45B8-9183-C0CEBE441031}"/>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2C32F4B-EF8F-4B62-AE07-23782130FFC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EA4FE5EF-BB62-49CB-B353-E6AA95627641}"/>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130084</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D65F73FE-5C24-4919-9CBA-444AF1086CC2}"/>
            </a:ext>
          </a:extLst>
        </xdr:cNvPr>
        <xdr:cNvCxnSpPr/>
      </xdr:nvCxnSpPr>
      <xdr:spPr>
        <a:xfrm flipV="1">
          <a:off x="4173855" y="17278894"/>
          <a:ext cx="0" cy="1444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5AEFB40E-422C-41FD-9868-440FB1A376E0}"/>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DE181EE0-C16A-4A2D-BF23-1B09834DDC68}"/>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76761</xdr:rowOff>
    </xdr:from>
    <xdr:ext cx="405111" cy="259045"/>
    <xdr:sp macro="" textlink="">
      <xdr:nvSpPr>
        <xdr:cNvPr id="405" name="【市民会館】&#10;有形固定資産減価償却率最大値テキスト">
          <a:extLst>
            <a:ext uri="{FF2B5EF4-FFF2-40B4-BE49-F238E27FC236}">
              <a16:creationId xmlns:a16="http://schemas.microsoft.com/office/drawing/2014/main" id="{342949EA-30BD-412D-AF52-C4C205BD586A}"/>
            </a:ext>
          </a:extLst>
        </xdr:cNvPr>
        <xdr:cNvSpPr txBox="1"/>
      </xdr:nvSpPr>
      <xdr:spPr>
        <a:xfrm>
          <a:off x="4212590" y="1705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130084</xdr:rowOff>
    </xdr:from>
    <xdr:to>
      <xdr:col>24</xdr:col>
      <xdr:colOff>152400</xdr:colOff>
      <xdr:row>100</xdr:row>
      <xdr:rowOff>130084</xdr:rowOff>
    </xdr:to>
    <xdr:cxnSp macro="">
      <xdr:nvCxnSpPr>
        <xdr:cNvPr id="406" name="直線コネクタ 405">
          <a:extLst>
            <a:ext uri="{FF2B5EF4-FFF2-40B4-BE49-F238E27FC236}">
              <a16:creationId xmlns:a16="http://schemas.microsoft.com/office/drawing/2014/main" id="{6708D6EB-EC4F-4ECC-8BE2-ED60A399DEFF}"/>
            </a:ext>
          </a:extLst>
        </xdr:cNvPr>
        <xdr:cNvCxnSpPr/>
      </xdr:nvCxnSpPr>
      <xdr:spPr>
        <a:xfrm>
          <a:off x="4112260" y="172788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61340</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6A61863E-8C0F-48D1-BF59-70D7BC2C4B53}"/>
            </a:ext>
          </a:extLst>
        </xdr:cNvPr>
        <xdr:cNvSpPr txBox="1"/>
      </xdr:nvSpPr>
      <xdr:spPr>
        <a:xfrm>
          <a:off x="4212590" y="17716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38463</xdr:rowOff>
    </xdr:from>
    <xdr:to>
      <xdr:col>24</xdr:col>
      <xdr:colOff>114300</xdr:colOff>
      <xdr:row>104</xdr:row>
      <xdr:rowOff>140063</xdr:rowOff>
    </xdr:to>
    <xdr:sp macro="" textlink="">
      <xdr:nvSpPr>
        <xdr:cNvPr id="408" name="フローチャート: 判断 407">
          <a:extLst>
            <a:ext uri="{FF2B5EF4-FFF2-40B4-BE49-F238E27FC236}">
              <a16:creationId xmlns:a16="http://schemas.microsoft.com/office/drawing/2014/main" id="{E8586118-A159-4454-97C9-8D8F3D34B055}"/>
            </a:ext>
          </a:extLst>
        </xdr:cNvPr>
        <xdr:cNvSpPr/>
      </xdr:nvSpPr>
      <xdr:spPr>
        <a:xfrm>
          <a:off x="413131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31931</xdr:rowOff>
    </xdr:from>
    <xdr:to>
      <xdr:col>20</xdr:col>
      <xdr:colOff>38100</xdr:colOff>
      <xdr:row>104</xdr:row>
      <xdr:rowOff>133531</xdr:rowOff>
    </xdr:to>
    <xdr:sp macro="" textlink="">
      <xdr:nvSpPr>
        <xdr:cNvPr id="409" name="フローチャート: 判断 408">
          <a:extLst>
            <a:ext uri="{FF2B5EF4-FFF2-40B4-BE49-F238E27FC236}">
              <a16:creationId xmlns:a16="http://schemas.microsoft.com/office/drawing/2014/main" id="{A1B15E08-3D40-4CCA-8D81-455BC7C22D05}"/>
            </a:ext>
          </a:extLst>
        </xdr:cNvPr>
        <xdr:cNvSpPr/>
      </xdr:nvSpPr>
      <xdr:spPr>
        <a:xfrm>
          <a:off x="3388360" y="1786082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167458</xdr:rowOff>
    </xdr:from>
    <xdr:to>
      <xdr:col>15</xdr:col>
      <xdr:colOff>101600</xdr:colOff>
      <xdr:row>104</xdr:row>
      <xdr:rowOff>97608</xdr:rowOff>
    </xdr:to>
    <xdr:sp macro="" textlink="">
      <xdr:nvSpPr>
        <xdr:cNvPr id="410" name="フローチャート: 判断 409">
          <a:extLst>
            <a:ext uri="{FF2B5EF4-FFF2-40B4-BE49-F238E27FC236}">
              <a16:creationId xmlns:a16="http://schemas.microsoft.com/office/drawing/2014/main" id="{F6B0F92E-B604-4FBD-A6C5-3C5CCA5C6DB0}"/>
            </a:ext>
          </a:extLst>
        </xdr:cNvPr>
        <xdr:cNvSpPr/>
      </xdr:nvSpPr>
      <xdr:spPr>
        <a:xfrm>
          <a:off x="2571750" y="178306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411" name="フローチャート: 判断 410">
          <a:extLst>
            <a:ext uri="{FF2B5EF4-FFF2-40B4-BE49-F238E27FC236}">
              <a16:creationId xmlns:a16="http://schemas.microsoft.com/office/drawing/2014/main" id="{329D912E-19F5-4BF2-8FB6-0FCB37BCC919}"/>
            </a:ext>
          </a:extLst>
        </xdr:cNvPr>
        <xdr:cNvSpPr/>
      </xdr:nvSpPr>
      <xdr:spPr>
        <a:xfrm>
          <a:off x="1774190" y="1788831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77651</xdr:rowOff>
    </xdr:from>
    <xdr:to>
      <xdr:col>6</xdr:col>
      <xdr:colOff>38100</xdr:colOff>
      <xdr:row>105</xdr:row>
      <xdr:rowOff>7801</xdr:rowOff>
    </xdr:to>
    <xdr:sp macro="" textlink="">
      <xdr:nvSpPr>
        <xdr:cNvPr id="412" name="フローチャート: 判断 411">
          <a:extLst>
            <a:ext uri="{FF2B5EF4-FFF2-40B4-BE49-F238E27FC236}">
              <a16:creationId xmlns:a16="http://schemas.microsoft.com/office/drawing/2014/main" id="{5CB031E5-44DF-4907-92B0-C37CF1EEEC87}"/>
            </a:ext>
          </a:extLst>
        </xdr:cNvPr>
        <xdr:cNvSpPr/>
      </xdr:nvSpPr>
      <xdr:spPr>
        <a:xfrm>
          <a:off x="988060" y="179084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F698F97-683F-42A4-A4AF-4A60D7E6591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F574F1E-C1C2-4F24-9B72-491950309AC5}"/>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114CD56-98C7-4FDA-86B2-53C2B40658AA}"/>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3AB2D8F-47A6-480E-A4FB-73DA9CB8C61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7E7CE9C-B9C8-4BAC-A00C-79125493F6A4}"/>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12337</xdr:rowOff>
    </xdr:from>
    <xdr:to>
      <xdr:col>24</xdr:col>
      <xdr:colOff>114300</xdr:colOff>
      <xdr:row>107</xdr:row>
      <xdr:rowOff>113937</xdr:rowOff>
    </xdr:to>
    <xdr:sp macro="" textlink="">
      <xdr:nvSpPr>
        <xdr:cNvPr id="418" name="楕円 417">
          <a:extLst>
            <a:ext uri="{FF2B5EF4-FFF2-40B4-BE49-F238E27FC236}">
              <a16:creationId xmlns:a16="http://schemas.microsoft.com/office/drawing/2014/main" id="{4EE959F6-91C0-45A4-82C7-EE8FCAF1CE7E}"/>
            </a:ext>
          </a:extLst>
        </xdr:cNvPr>
        <xdr:cNvSpPr/>
      </xdr:nvSpPr>
      <xdr:spPr>
        <a:xfrm>
          <a:off x="4131310" y="1836129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162214</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13803324-96B7-4E5F-A9DF-A92F74171689}"/>
            </a:ext>
          </a:extLst>
        </xdr:cNvPr>
        <xdr:cNvSpPr txBox="1"/>
      </xdr:nvSpPr>
      <xdr:spPr>
        <a:xfrm>
          <a:off x="4212590" y="1833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12337</xdr:rowOff>
    </xdr:from>
    <xdr:to>
      <xdr:col>20</xdr:col>
      <xdr:colOff>38100</xdr:colOff>
      <xdr:row>107</xdr:row>
      <xdr:rowOff>113937</xdr:rowOff>
    </xdr:to>
    <xdr:sp macro="" textlink="">
      <xdr:nvSpPr>
        <xdr:cNvPr id="420" name="楕円 419">
          <a:extLst>
            <a:ext uri="{FF2B5EF4-FFF2-40B4-BE49-F238E27FC236}">
              <a16:creationId xmlns:a16="http://schemas.microsoft.com/office/drawing/2014/main" id="{AEE476F9-7F50-40F8-B836-F59D7E4B36E9}"/>
            </a:ext>
          </a:extLst>
        </xdr:cNvPr>
        <xdr:cNvSpPr/>
      </xdr:nvSpPr>
      <xdr:spPr>
        <a:xfrm>
          <a:off x="3388360" y="183612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63137</xdr:rowOff>
    </xdr:from>
    <xdr:to>
      <xdr:col>24</xdr:col>
      <xdr:colOff>63500</xdr:colOff>
      <xdr:row>107</xdr:row>
      <xdr:rowOff>63137</xdr:rowOff>
    </xdr:to>
    <xdr:cxnSp macro="">
      <xdr:nvCxnSpPr>
        <xdr:cNvPr id="421" name="直線コネクタ 420">
          <a:extLst>
            <a:ext uri="{FF2B5EF4-FFF2-40B4-BE49-F238E27FC236}">
              <a16:creationId xmlns:a16="http://schemas.microsoft.com/office/drawing/2014/main" id="{C9109420-4C45-4E3A-9E16-A4CDC532F62A}"/>
            </a:ext>
          </a:extLst>
        </xdr:cNvPr>
        <xdr:cNvCxnSpPr/>
      </xdr:nvCxnSpPr>
      <xdr:spPr>
        <a:xfrm>
          <a:off x="3431540" y="1840447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147864</xdr:rowOff>
    </xdr:from>
    <xdr:to>
      <xdr:col>15</xdr:col>
      <xdr:colOff>101600</xdr:colOff>
      <xdr:row>107</xdr:row>
      <xdr:rowOff>78014</xdr:rowOff>
    </xdr:to>
    <xdr:sp macro="" textlink="">
      <xdr:nvSpPr>
        <xdr:cNvPr id="422" name="楕円 421">
          <a:extLst>
            <a:ext uri="{FF2B5EF4-FFF2-40B4-BE49-F238E27FC236}">
              <a16:creationId xmlns:a16="http://schemas.microsoft.com/office/drawing/2014/main" id="{8912C751-20B2-43C9-BC2A-0DAD5D8991F3}"/>
            </a:ext>
          </a:extLst>
        </xdr:cNvPr>
        <xdr:cNvSpPr/>
      </xdr:nvSpPr>
      <xdr:spPr>
        <a:xfrm>
          <a:off x="2571750" y="183196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27214</xdr:rowOff>
    </xdr:from>
    <xdr:to>
      <xdr:col>19</xdr:col>
      <xdr:colOff>177800</xdr:colOff>
      <xdr:row>107</xdr:row>
      <xdr:rowOff>63137</xdr:rowOff>
    </xdr:to>
    <xdr:cxnSp macro="">
      <xdr:nvCxnSpPr>
        <xdr:cNvPr id="423" name="直線コネクタ 422">
          <a:extLst>
            <a:ext uri="{FF2B5EF4-FFF2-40B4-BE49-F238E27FC236}">
              <a16:creationId xmlns:a16="http://schemas.microsoft.com/office/drawing/2014/main" id="{D44FF46E-D6DE-4C83-ADFA-0327C80FAC6B}"/>
            </a:ext>
          </a:extLst>
        </xdr:cNvPr>
        <xdr:cNvCxnSpPr/>
      </xdr:nvCxnSpPr>
      <xdr:spPr>
        <a:xfrm>
          <a:off x="2626360" y="18370459"/>
          <a:ext cx="80518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105411</xdr:rowOff>
    </xdr:from>
    <xdr:to>
      <xdr:col>10</xdr:col>
      <xdr:colOff>165100</xdr:colOff>
      <xdr:row>107</xdr:row>
      <xdr:rowOff>35561</xdr:rowOff>
    </xdr:to>
    <xdr:sp macro="" textlink="">
      <xdr:nvSpPr>
        <xdr:cNvPr id="424" name="楕円 423">
          <a:extLst>
            <a:ext uri="{FF2B5EF4-FFF2-40B4-BE49-F238E27FC236}">
              <a16:creationId xmlns:a16="http://schemas.microsoft.com/office/drawing/2014/main" id="{873D804C-500A-4FD0-8303-EE761E508C00}"/>
            </a:ext>
          </a:extLst>
        </xdr:cNvPr>
        <xdr:cNvSpPr/>
      </xdr:nvSpPr>
      <xdr:spPr>
        <a:xfrm>
          <a:off x="1774190" y="182772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156211</xdr:rowOff>
    </xdr:from>
    <xdr:to>
      <xdr:col>15</xdr:col>
      <xdr:colOff>50800</xdr:colOff>
      <xdr:row>107</xdr:row>
      <xdr:rowOff>27214</xdr:rowOff>
    </xdr:to>
    <xdr:cxnSp macro="">
      <xdr:nvCxnSpPr>
        <xdr:cNvPr id="425" name="直線コネクタ 424">
          <a:extLst>
            <a:ext uri="{FF2B5EF4-FFF2-40B4-BE49-F238E27FC236}">
              <a16:creationId xmlns:a16="http://schemas.microsoft.com/office/drawing/2014/main" id="{22F26072-32DF-4640-8BDD-9EE9D2DAB9BF}"/>
            </a:ext>
          </a:extLst>
        </xdr:cNvPr>
        <xdr:cNvCxnSpPr/>
      </xdr:nvCxnSpPr>
      <xdr:spPr>
        <a:xfrm>
          <a:off x="1828800" y="18331816"/>
          <a:ext cx="797560" cy="3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77651</xdr:rowOff>
    </xdr:from>
    <xdr:to>
      <xdr:col>6</xdr:col>
      <xdr:colOff>38100</xdr:colOff>
      <xdr:row>107</xdr:row>
      <xdr:rowOff>7801</xdr:rowOff>
    </xdr:to>
    <xdr:sp macro="" textlink="">
      <xdr:nvSpPr>
        <xdr:cNvPr id="426" name="楕円 425">
          <a:extLst>
            <a:ext uri="{FF2B5EF4-FFF2-40B4-BE49-F238E27FC236}">
              <a16:creationId xmlns:a16="http://schemas.microsoft.com/office/drawing/2014/main" id="{983D0721-B548-4344-8A60-399620366CED}"/>
            </a:ext>
          </a:extLst>
        </xdr:cNvPr>
        <xdr:cNvSpPr/>
      </xdr:nvSpPr>
      <xdr:spPr>
        <a:xfrm>
          <a:off x="988060" y="1825135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128451</xdr:rowOff>
    </xdr:from>
    <xdr:to>
      <xdr:col>10</xdr:col>
      <xdr:colOff>114300</xdr:colOff>
      <xdr:row>106</xdr:row>
      <xdr:rowOff>156211</xdr:rowOff>
    </xdr:to>
    <xdr:cxnSp macro="">
      <xdr:nvCxnSpPr>
        <xdr:cNvPr id="427" name="直線コネクタ 426">
          <a:extLst>
            <a:ext uri="{FF2B5EF4-FFF2-40B4-BE49-F238E27FC236}">
              <a16:creationId xmlns:a16="http://schemas.microsoft.com/office/drawing/2014/main" id="{B00E6B99-6CC7-4DDB-8BCC-E3E044399D8B}"/>
            </a:ext>
          </a:extLst>
        </xdr:cNvPr>
        <xdr:cNvCxnSpPr/>
      </xdr:nvCxnSpPr>
      <xdr:spPr>
        <a:xfrm>
          <a:off x="1031240" y="18305961"/>
          <a:ext cx="797560" cy="2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150058</xdr:rowOff>
    </xdr:from>
    <xdr:ext cx="405111" cy="259045"/>
    <xdr:sp macro="" textlink="">
      <xdr:nvSpPr>
        <xdr:cNvPr id="428" name="n_1aveValue【市民会館】&#10;有形固定資産減価償却率">
          <a:extLst>
            <a:ext uri="{FF2B5EF4-FFF2-40B4-BE49-F238E27FC236}">
              <a16:creationId xmlns:a16="http://schemas.microsoft.com/office/drawing/2014/main" id="{08F222AD-0F77-4731-A9CF-78F66D327A45}"/>
            </a:ext>
          </a:extLst>
        </xdr:cNvPr>
        <xdr:cNvSpPr txBox="1"/>
      </xdr:nvSpPr>
      <xdr:spPr>
        <a:xfrm>
          <a:off x="32391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114135</xdr:rowOff>
    </xdr:from>
    <xdr:ext cx="405111" cy="259045"/>
    <xdr:sp macro="" textlink="">
      <xdr:nvSpPr>
        <xdr:cNvPr id="429" name="n_2aveValue【市民会館】&#10;有形固定資産減価償却率">
          <a:extLst>
            <a:ext uri="{FF2B5EF4-FFF2-40B4-BE49-F238E27FC236}">
              <a16:creationId xmlns:a16="http://schemas.microsoft.com/office/drawing/2014/main" id="{2C4AE872-E5F2-4967-8DD2-F28CD5BACF41}"/>
            </a:ext>
          </a:extLst>
        </xdr:cNvPr>
        <xdr:cNvSpPr txBox="1"/>
      </xdr:nvSpPr>
      <xdr:spPr>
        <a:xfrm>
          <a:off x="24390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8000</xdr:rowOff>
    </xdr:from>
    <xdr:ext cx="405111" cy="259045"/>
    <xdr:sp macro="" textlink="">
      <xdr:nvSpPr>
        <xdr:cNvPr id="430" name="n_3aveValue【市民会館】&#10;有形固定資産減価償却率">
          <a:extLst>
            <a:ext uri="{FF2B5EF4-FFF2-40B4-BE49-F238E27FC236}">
              <a16:creationId xmlns:a16="http://schemas.microsoft.com/office/drawing/2014/main" id="{40A4D8F5-DB0E-449E-87FC-4FC9DE457BF5}"/>
            </a:ext>
          </a:extLst>
        </xdr:cNvPr>
        <xdr:cNvSpPr txBox="1"/>
      </xdr:nvSpPr>
      <xdr:spPr>
        <a:xfrm>
          <a:off x="1641484" y="17669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24328</xdr:rowOff>
    </xdr:from>
    <xdr:ext cx="405111" cy="259045"/>
    <xdr:sp macro="" textlink="">
      <xdr:nvSpPr>
        <xdr:cNvPr id="431" name="n_4aveValue【市民会館】&#10;有形固定資産減価償却率">
          <a:extLst>
            <a:ext uri="{FF2B5EF4-FFF2-40B4-BE49-F238E27FC236}">
              <a16:creationId xmlns:a16="http://schemas.microsoft.com/office/drawing/2014/main" id="{BAE8A7A7-8E5C-49F1-99C2-03BFAA2C1E1A}"/>
            </a:ext>
          </a:extLst>
        </xdr:cNvPr>
        <xdr:cNvSpPr txBox="1"/>
      </xdr:nvSpPr>
      <xdr:spPr>
        <a:xfrm>
          <a:off x="85535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105064</xdr:rowOff>
    </xdr:from>
    <xdr:ext cx="405111" cy="259045"/>
    <xdr:sp macro="" textlink="">
      <xdr:nvSpPr>
        <xdr:cNvPr id="432" name="n_1mainValue【市民会館】&#10;有形固定資産減価償却率">
          <a:extLst>
            <a:ext uri="{FF2B5EF4-FFF2-40B4-BE49-F238E27FC236}">
              <a16:creationId xmlns:a16="http://schemas.microsoft.com/office/drawing/2014/main" id="{518EB32F-CB44-476B-8AA7-55BCB653116C}"/>
            </a:ext>
          </a:extLst>
        </xdr:cNvPr>
        <xdr:cNvSpPr txBox="1"/>
      </xdr:nvSpPr>
      <xdr:spPr>
        <a:xfrm>
          <a:off x="3239144" y="18448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69141</xdr:rowOff>
    </xdr:from>
    <xdr:ext cx="405111" cy="259045"/>
    <xdr:sp macro="" textlink="">
      <xdr:nvSpPr>
        <xdr:cNvPr id="433" name="n_2mainValue【市民会館】&#10;有形固定資産減価償却率">
          <a:extLst>
            <a:ext uri="{FF2B5EF4-FFF2-40B4-BE49-F238E27FC236}">
              <a16:creationId xmlns:a16="http://schemas.microsoft.com/office/drawing/2014/main" id="{219F8FDB-8C2E-47C2-AA1A-238A8F99F735}"/>
            </a:ext>
          </a:extLst>
        </xdr:cNvPr>
        <xdr:cNvSpPr txBox="1"/>
      </xdr:nvSpPr>
      <xdr:spPr>
        <a:xfrm>
          <a:off x="2439044" y="18412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26688</xdr:rowOff>
    </xdr:from>
    <xdr:ext cx="405111" cy="259045"/>
    <xdr:sp macro="" textlink="">
      <xdr:nvSpPr>
        <xdr:cNvPr id="434" name="n_3mainValue【市民会館】&#10;有形固定資産減価償却率">
          <a:extLst>
            <a:ext uri="{FF2B5EF4-FFF2-40B4-BE49-F238E27FC236}">
              <a16:creationId xmlns:a16="http://schemas.microsoft.com/office/drawing/2014/main" id="{7E7F5124-C64B-473D-B0C0-CC4B97A8E171}"/>
            </a:ext>
          </a:extLst>
        </xdr:cNvPr>
        <xdr:cNvSpPr txBox="1"/>
      </xdr:nvSpPr>
      <xdr:spPr>
        <a:xfrm>
          <a:off x="1641484" y="1836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170378</xdr:rowOff>
    </xdr:from>
    <xdr:ext cx="405111" cy="259045"/>
    <xdr:sp macro="" textlink="">
      <xdr:nvSpPr>
        <xdr:cNvPr id="435" name="n_4mainValue【市民会館】&#10;有形固定資産減価償却率">
          <a:extLst>
            <a:ext uri="{FF2B5EF4-FFF2-40B4-BE49-F238E27FC236}">
              <a16:creationId xmlns:a16="http://schemas.microsoft.com/office/drawing/2014/main" id="{F4630FE8-353B-4845-8705-4C378A07AF8D}"/>
            </a:ext>
          </a:extLst>
        </xdr:cNvPr>
        <xdr:cNvSpPr txBox="1"/>
      </xdr:nvSpPr>
      <xdr:spPr>
        <a:xfrm>
          <a:off x="855354" y="1834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EE38F67C-6352-4302-8730-6CAE1049AD5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5618FB91-B6C3-479C-AE52-3C2FA3083F5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923622C4-71F1-472B-8233-F8DB669012D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F9599052-91CB-4976-B686-3A241BDF593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84A3DA6D-F898-4720-9068-264057D0A6A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246C893-517B-43A0-8043-D579A88B4BBC}"/>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6E2EC4-D89C-4174-9DF5-E2D6F91B914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49477B12-6771-494A-ADB5-A06F92D47E29}"/>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BF293761-E271-4029-9CB5-5A0D41958BA3}"/>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3A58BE63-A130-4731-AB13-A5CB2864F691}"/>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AD73BA4E-E483-489A-A727-F6CFCB5CFAF1}"/>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5FBFEC0D-2716-4914-B005-A7AED78F83B6}"/>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10FF8ABB-CCF4-4E2C-BB5D-81472C9CD5E9}"/>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884F8F23-D098-47F9-A4A8-84D317B6615B}"/>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E65316DA-4AB1-4405-B36D-B535B36F482F}"/>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DE41D38B-7383-4D0B-9614-4073FE60C013}"/>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8D34BC44-00BB-4399-827E-0A45B3FE05D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5239133-F3ED-46BF-B37B-D5CF6E22FB24}"/>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106C9E13-8D21-4786-B7E2-E13BBFDFEB0A}"/>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968E3F12-3C7F-46C0-8F82-AD4E8A32636A}"/>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537304A1-DBD1-40CA-A7DD-810C290C3D2E}"/>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DBE02A21-FFCA-403C-98EF-CA071E2BB6DC}"/>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162EF6C7-1B6A-49AF-9C87-D6E9B40A63F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95250</xdr:rowOff>
    </xdr:from>
    <xdr:to>
      <xdr:col>54</xdr:col>
      <xdr:colOff>189865</xdr:colOff>
      <xdr:row>108</xdr:row>
      <xdr:rowOff>118111</xdr:rowOff>
    </xdr:to>
    <xdr:cxnSp macro="">
      <xdr:nvCxnSpPr>
        <xdr:cNvPr id="459" name="直線コネクタ 458">
          <a:extLst>
            <a:ext uri="{FF2B5EF4-FFF2-40B4-BE49-F238E27FC236}">
              <a16:creationId xmlns:a16="http://schemas.microsoft.com/office/drawing/2014/main" id="{AE5813F9-A255-449E-937F-254AA8061A9E}"/>
            </a:ext>
          </a:extLst>
        </xdr:cNvPr>
        <xdr:cNvCxnSpPr/>
      </xdr:nvCxnSpPr>
      <xdr:spPr>
        <a:xfrm flipV="1">
          <a:off x="9429115" y="17064990"/>
          <a:ext cx="0" cy="1571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60" name="【市民会館】&#10;一人当たり面積最小値テキスト">
          <a:extLst>
            <a:ext uri="{FF2B5EF4-FFF2-40B4-BE49-F238E27FC236}">
              <a16:creationId xmlns:a16="http://schemas.microsoft.com/office/drawing/2014/main" id="{8080985A-A6C0-4CFA-962E-FD469EECDA59}"/>
            </a:ext>
          </a:extLst>
        </xdr:cNvPr>
        <xdr:cNvSpPr txBox="1"/>
      </xdr:nvSpPr>
      <xdr:spPr>
        <a:xfrm>
          <a:off x="9467850" y="1864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61" name="直線コネクタ 460">
          <a:extLst>
            <a:ext uri="{FF2B5EF4-FFF2-40B4-BE49-F238E27FC236}">
              <a16:creationId xmlns:a16="http://schemas.microsoft.com/office/drawing/2014/main" id="{F0D3DCAE-CC41-4A63-A2F8-A8515ECB181E}"/>
            </a:ext>
          </a:extLst>
        </xdr:cNvPr>
        <xdr:cNvCxnSpPr/>
      </xdr:nvCxnSpPr>
      <xdr:spPr>
        <a:xfrm>
          <a:off x="9356090" y="186366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41927</xdr:rowOff>
    </xdr:from>
    <xdr:ext cx="469744" cy="259045"/>
    <xdr:sp macro="" textlink="">
      <xdr:nvSpPr>
        <xdr:cNvPr id="462" name="【市民会館】&#10;一人当たり面積最大値テキスト">
          <a:extLst>
            <a:ext uri="{FF2B5EF4-FFF2-40B4-BE49-F238E27FC236}">
              <a16:creationId xmlns:a16="http://schemas.microsoft.com/office/drawing/2014/main" id="{B588B5DA-F5B6-458F-9BD0-855E61D0243C}"/>
            </a:ext>
          </a:extLst>
        </xdr:cNvPr>
        <xdr:cNvSpPr txBox="1"/>
      </xdr:nvSpPr>
      <xdr:spPr>
        <a:xfrm>
          <a:off x="9467850" y="1684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63" name="直線コネクタ 462">
          <a:extLst>
            <a:ext uri="{FF2B5EF4-FFF2-40B4-BE49-F238E27FC236}">
              <a16:creationId xmlns:a16="http://schemas.microsoft.com/office/drawing/2014/main" id="{A9B8D783-0E4A-49C6-AFC7-E1EF6119ADBD}"/>
            </a:ext>
          </a:extLst>
        </xdr:cNvPr>
        <xdr:cNvCxnSpPr/>
      </xdr:nvCxnSpPr>
      <xdr:spPr>
        <a:xfrm>
          <a:off x="9356090" y="17064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125747</xdr:rowOff>
    </xdr:from>
    <xdr:ext cx="469744" cy="259045"/>
    <xdr:sp macro="" textlink="">
      <xdr:nvSpPr>
        <xdr:cNvPr id="464" name="【市民会館】&#10;一人当たり面積平均値テキスト">
          <a:extLst>
            <a:ext uri="{FF2B5EF4-FFF2-40B4-BE49-F238E27FC236}">
              <a16:creationId xmlns:a16="http://schemas.microsoft.com/office/drawing/2014/main" id="{99247C36-5D70-4CB4-BE09-BD20C46A4AD6}"/>
            </a:ext>
          </a:extLst>
        </xdr:cNvPr>
        <xdr:cNvSpPr txBox="1"/>
      </xdr:nvSpPr>
      <xdr:spPr>
        <a:xfrm>
          <a:off x="946785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65" name="フローチャート: 判断 464">
          <a:extLst>
            <a:ext uri="{FF2B5EF4-FFF2-40B4-BE49-F238E27FC236}">
              <a16:creationId xmlns:a16="http://schemas.microsoft.com/office/drawing/2014/main" id="{DEB4FC7F-A1FD-4C2C-AEB4-B5FC6CFF3255}"/>
            </a:ext>
          </a:extLst>
        </xdr:cNvPr>
        <xdr:cNvSpPr/>
      </xdr:nvSpPr>
      <xdr:spPr>
        <a:xfrm>
          <a:off x="9394190" y="181476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6" name="フローチャート: 判断 465">
          <a:extLst>
            <a:ext uri="{FF2B5EF4-FFF2-40B4-BE49-F238E27FC236}">
              <a16:creationId xmlns:a16="http://schemas.microsoft.com/office/drawing/2014/main" id="{3CC37A15-5CE1-4E4D-BE50-0C916BB80C92}"/>
            </a:ext>
          </a:extLst>
        </xdr:cNvPr>
        <xdr:cNvSpPr/>
      </xdr:nvSpPr>
      <xdr:spPr>
        <a:xfrm>
          <a:off x="8632190" y="1816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7" name="フローチャート: 判断 466">
          <a:extLst>
            <a:ext uri="{FF2B5EF4-FFF2-40B4-BE49-F238E27FC236}">
              <a16:creationId xmlns:a16="http://schemas.microsoft.com/office/drawing/2014/main" id="{2565701C-E63F-4406-9B1E-006B9073A019}"/>
            </a:ext>
          </a:extLst>
        </xdr:cNvPr>
        <xdr:cNvSpPr/>
      </xdr:nvSpPr>
      <xdr:spPr>
        <a:xfrm>
          <a:off x="7846060" y="18166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135889</xdr:rowOff>
    </xdr:from>
    <xdr:to>
      <xdr:col>41</xdr:col>
      <xdr:colOff>101600</xdr:colOff>
      <xdr:row>106</xdr:row>
      <xdr:rowOff>66039</xdr:rowOff>
    </xdr:to>
    <xdr:sp macro="" textlink="">
      <xdr:nvSpPr>
        <xdr:cNvPr id="468" name="フローチャート: 判断 467">
          <a:extLst>
            <a:ext uri="{FF2B5EF4-FFF2-40B4-BE49-F238E27FC236}">
              <a16:creationId xmlns:a16="http://schemas.microsoft.com/office/drawing/2014/main" id="{EF08B04F-540A-4DFE-B987-712D5311A962}"/>
            </a:ext>
          </a:extLst>
        </xdr:cNvPr>
        <xdr:cNvSpPr/>
      </xdr:nvSpPr>
      <xdr:spPr>
        <a:xfrm>
          <a:off x="7029450" y="181343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69" name="フローチャート: 判断 468">
          <a:extLst>
            <a:ext uri="{FF2B5EF4-FFF2-40B4-BE49-F238E27FC236}">
              <a16:creationId xmlns:a16="http://schemas.microsoft.com/office/drawing/2014/main" id="{7C65539F-2266-4190-A0CE-05D2DC9A0ABE}"/>
            </a:ext>
          </a:extLst>
        </xdr:cNvPr>
        <xdr:cNvSpPr/>
      </xdr:nvSpPr>
      <xdr:spPr>
        <a:xfrm>
          <a:off x="6231890" y="181762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215DB99-54FD-4CFD-86DE-FA7333EA994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506E211-442F-4491-827D-96953816814D}"/>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04C62B3-C9D8-4948-AA27-021165D7812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9770DF8-B9C0-4BC2-B399-4A5D51DE292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F5F102E-CBAA-4C7D-A243-7D543BF8386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128270</xdr:rowOff>
    </xdr:from>
    <xdr:to>
      <xdr:col>55</xdr:col>
      <xdr:colOff>50800</xdr:colOff>
      <xdr:row>105</xdr:row>
      <xdr:rowOff>58420</xdr:rowOff>
    </xdr:to>
    <xdr:sp macro="" textlink="">
      <xdr:nvSpPr>
        <xdr:cNvPr id="475" name="楕円 474">
          <a:extLst>
            <a:ext uri="{FF2B5EF4-FFF2-40B4-BE49-F238E27FC236}">
              <a16:creationId xmlns:a16="http://schemas.microsoft.com/office/drawing/2014/main" id="{BDAFC7B8-F234-4B97-A11C-5051C394D5D7}"/>
            </a:ext>
          </a:extLst>
        </xdr:cNvPr>
        <xdr:cNvSpPr/>
      </xdr:nvSpPr>
      <xdr:spPr>
        <a:xfrm>
          <a:off x="9394190" y="1796288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151147</xdr:rowOff>
    </xdr:from>
    <xdr:ext cx="469744" cy="259045"/>
    <xdr:sp macro="" textlink="">
      <xdr:nvSpPr>
        <xdr:cNvPr id="476" name="【市民会館】&#10;一人当たり面積該当値テキスト">
          <a:extLst>
            <a:ext uri="{FF2B5EF4-FFF2-40B4-BE49-F238E27FC236}">
              <a16:creationId xmlns:a16="http://schemas.microsoft.com/office/drawing/2014/main" id="{67BD3AAB-D677-4608-B5A4-741BF6940DF4}"/>
            </a:ext>
          </a:extLst>
        </xdr:cNvPr>
        <xdr:cNvSpPr txBox="1"/>
      </xdr:nvSpPr>
      <xdr:spPr>
        <a:xfrm>
          <a:off x="9467850"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143511</xdr:rowOff>
    </xdr:from>
    <xdr:to>
      <xdr:col>50</xdr:col>
      <xdr:colOff>165100</xdr:colOff>
      <xdr:row>105</xdr:row>
      <xdr:rowOff>73661</xdr:rowOff>
    </xdr:to>
    <xdr:sp macro="" textlink="">
      <xdr:nvSpPr>
        <xdr:cNvPr id="477" name="楕円 476">
          <a:extLst>
            <a:ext uri="{FF2B5EF4-FFF2-40B4-BE49-F238E27FC236}">
              <a16:creationId xmlns:a16="http://schemas.microsoft.com/office/drawing/2014/main" id="{E968617D-3050-4A87-AB97-4849F8590319}"/>
            </a:ext>
          </a:extLst>
        </xdr:cNvPr>
        <xdr:cNvSpPr/>
      </xdr:nvSpPr>
      <xdr:spPr>
        <a:xfrm>
          <a:off x="8632190" y="179724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7620</xdr:rowOff>
    </xdr:from>
    <xdr:to>
      <xdr:col>55</xdr:col>
      <xdr:colOff>0</xdr:colOff>
      <xdr:row>105</xdr:row>
      <xdr:rowOff>22861</xdr:rowOff>
    </xdr:to>
    <xdr:cxnSp macro="">
      <xdr:nvCxnSpPr>
        <xdr:cNvPr id="478" name="直線コネクタ 477">
          <a:extLst>
            <a:ext uri="{FF2B5EF4-FFF2-40B4-BE49-F238E27FC236}">
              <a16:creationId xmlns:a16="http://schemas.microsoft.com/office/drawing/2014/main" id="{77EC2D41-3AA8-4962-B9CA-128562B37740}"/>
            </a:ext>
          </a:extLst>
        </xdr:cNvPr>
        <xdr:cNvCxnSpPr/>
      </xdr:nvCxnSpPr>
      <xdr:spPr>
        <a:xfrm flipV="1">
          <a:off x="8686800" y="18011775"/>
          <a:ext cx="74295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78739</xdr:rowOff>
    </xdr:from>
    <xdr:to>
      <xdr:col>46</xdr:col>
      <xdr:colOff>38100</xdr:colOff>
      <xdr:row>105</xdr:row>
      <xdr:rowOff>8889</xdr:rowOff>
    </xdr:to>
    <xdr:sp macro="" textlink="">
      <xdr:nvSpPr>
        <xdr:cNvPr id="479" name="楕円 478">
          <a:extLst>
            <a:ext uri="{FF2B5EF4-FFF2-40B4-BE49-F238E27FC236}">
              <a16:creationId xmlns:a16="http://schemas.microsoft.com/office/drawing/2014/main" id="{8C1B7473-C97D-4E0C-B2DA-C36ABD98BB9F}"/>
            </a:ext>
          </a:extLst>
        </xdr:cNvPr>
        <xdr:cNvSpPr/>
      </xdr:nvSpPr>
      <xdr:spPr>
        <a:xfrm>
          <a:off x="7846060" y="179095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129539</xdr:rowOff>
    </xdr:from>
    <xdr:to>
      <xdr:col>50</xdr:col>
      <xdr:colOff>114300</xdr:colOff>
      <xdr:row>105</xdr:row>
      <xdr:rowOff>22861</xdr:rowOff>
    </xdr:to>
    <xdr:cxnSp macro="">
      <xdr:nvCxnSpPr>
        <xdr:cNvPr id="480" name="直線コネクタ 479">
          <a:extLst>
            <a:ext uri="{FF2B5EF4-FFF2-40B4-BE49-F238E27FC236}">
              <a16:creationId xmlns:a16="http://schemas.microsoft.com/office/drawing/2014/main" id="{252AA7FD-561C-4122-A7EE-A92451B347A2}"/>
            </a:ext>
          </a:extLst>
        </xdr:cNvPr>
        <xdr:cNvCxnSpPr/>
      </xdr:nvCxnSpPr>
      <xdr:spPr>
        <a:xfrm>
          <a:off x="7889240" y="17964149"/>
          <a:ext cx="797560" cy="5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93980</xdr:rowOff>
    </xdr:from>
    <xdr:to>
      <xdr:col>41</xdr:col>
      <xdr:colOff>101600</xdr:colOff>
      <xdr:row>105</xdr:row>
      <xdr:rowOff>24130</xdr:rowOff>
    </xdr:to>
    <xdr:sp macro="" textlink="">
      <xdr:nvSpPr>
        <xdr:cNvPr id="481" name="楕円 480">
          <a:extLst>
            <a:ext uri="{FF2B5EF4-FFF2-40B4-BE49-F238E27FC236}">
              <a16:creationId xmlns:a16="http://schemas.microsoft.com/office/drawing/2014/main" id="{AC93C95A-F5B3-48B6-A307-AAFD5E44A896}"/>
            </a:ext>
          </a:extLst>
        </xdr:cNvPr>
        <xdr:cNvSpPr/>
      </xdr:nvSpPr>
      <xdr:spPr>
        <a:xfrm>
          <a:off x="7029450" y="179285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129539</xdr:rowOff>
    </xdr:from>
    <xdr:to>
      <xdr:col>45</xdr:col>
      <xdr:colOff>177800</xdr:colOff>
      <xdr:row>104</xdr:row>
      <xdr:rowOff>144780</xdr:rowOff>
    </xdr:to>
    <xdr:cxnSp macro="">
      <xdr:nvCxnSpPr>
        <xdr:cNvPr id="482" name="直線コネクタ 481">
          <a:extLst>
            <a:ext uri="{FF2B5EF4-FFF2-40B4-BE49-F238E27FC236}">
              <a16:creationId xmlns:a16="http://schemas.microsoft.com/office/drawing/2014/main" id="{AE7F21CD-6228-4EC8-B4AF-DC7636FA150F}"/>
            </a:ext>
          </a:extLst>
        </xdr:cNvPr>
        <xdr:cNvCxnSpPr/>
      </xdr:nvCxnSpPr>
      <xdr:spPr>
        <a:xfrm flipV="1">
          <a:off x="7084060" y="17964149"/>
          <a:ext cx="80518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105411</xdr:rowOff>
    </xdr:from>
    <xdr:to>
      <xdr:col>36</xdr:col>
      <xdr:colOff>165100</xdr:colOff>
      <xdr:row>105</xdr:row>
      <xdr:rowOff>35561</xdr:rowOff>
    </xdr:to>
    <xdr:sp macro="" textlink="">
      <xdr:nvSpPr>
        <xdr:cNvPr id="483" name="楕円 482">
          <a:extLst>
            <a:ext uri="{FF2B5EF4-FFF2-40B4-BE49-F238E27FC236}">
              <a16:creationId xmlns:a16="http://schemas.microsoft.com/office/drawing/2014/main" id="{08D6C335-7428-4A69-8D21-909A85CBC429}"/>
            </a:ext>
          </a:extLst>
        </xdr:cNvPr>
        <xdr:cNvSpPr/>
      </xdr:nvSpPr>
      <xdr:spPr>
        <a:xfrm>
          <a:off x="6231890" y="179343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144780</xdr:rowOff>
    </xdr:from>
    <xdr:to>
      <xdr:col>41</xdr:col>
      <xdr:colOff>50800</xdr:colOff>
      <xdr:row>104</xdr:row>
      <xdr:rowOff>156211</xdr:rowOff>
    </xdr:to>
    <xdr:cxnSp macro="">
      <xdr:nvCxnSpPr>
        <xdr:cNvPr id="484" name="直線コネクタ 483">
          <a:extLst>
            <a:ext uri="{FF2B5EF4-FFF2-40B4-BE49-F238E27FC236}">
              <a16:creationId xmlns:a16="http://schemas.microsoft.com/office/drawing/2014/main" id="{94A974AD-EF36-49CA-BCC1-952D5266E766}"/>
            </a:ext>
          </a:extLst>
        </xdr:cNvPr>
        <xdr:cNvCxnSpPr/>
      </xdr:nvCxnSpPr>
      <xdr:spPr>
        <a:xfrm flipV="1">
          <a:off x="6286500" y="17973675"/>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5" name="n_1aveValue【市民会館】&#10;一人当たり面積">
          <a:extLst>
            <a:ext uri="{FF2B5EF4-FFF2-40B4-BE49-F238E27FC236}">
              <a16:creationId xmlns:a16="http://schemas.microsoft.com/office/drawing/2014/main" id="{471F2AF1-B0F2-4CCB-B63E-3824C831F804}"/>
            </a:ext>
          </a:extLst>
        </xdr:cNvPr>
        <xdr:cNvSpPr txBox="1"/>
      </xdr:nvSpPr>
      <xdr:spPr>
        <a:xfrm>
          <a:off x="8454467"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6" name="n_2aveValue【市民会館】&#10;一人当たり面積">
          <a:extLst>
            <a:ext uri="{FF2B5EF4-FFF2-40B4-BE49-F238E27FC236}">
              <a16:creationId xmlns:a16="http://schemas.microsoft.com/office/drawing/2014/main" id="{BB3B7A7E-B306-4881-B54D-6DAB76C593E2}"/>
            </a:ext>
          </a:extLst>
        </xdr:cNvPr>
        <xdr:cNvSpPr txBox="1"/>
      </xdr:nvSpPr>
      <xdr:spPr>
        <a:xfrm>
          <a:off x="7673417" y="182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57166</xdr:rowOff>
    </xdr:from>
    <xdr:ext cx="469744" cy="259045"/>
    <xdr:sp macro="" textlink="">
      <xdr:nvSpPr>
        <xdr:cNvPr id="487" name="n_3aveValue【市民会館】&#10;一人当たり面積">
          <a:extLst>
            <a:ext uri="{FF2B5EF4-FFF2-40B4-BE49-F238E27FC236}">
              <a16:creationId xmlns:a16="http://schemas.microsoft.com/office/drawing/2014/main" id="{92CCC5E8-66DF-4C80-94D8-50F3A981B5A1}"/>
            </a:ext>
          </a:extLst>
        </xdr:cNvPr>
        <xdr:cNvSpPr txBox="1"/>
      </xdr:nvSpPr>
      <xdr:spPr>
        <a:xfrm>
          <a:off x="6866332" y="1822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91457</xdr:rowOff>
    </xdr:from>
    <xdr:ext cx="469744" cy="259045"/>
    <xdr:sp macro="" textlink="">
      <xdr:nvSpPr>
        <xdr:cNvPr id="488" name="n_4aveValue【市民会館】&#10;一人当たり面積">
          <a:extLst>
            <a:ext uri="{FF2B5EF4-FFF2-40B4-BE49-F238E27FC236}">
              <a16:creationId xmlns:a16="http://schemas.microsoft.com/office/drawing/2014/main" id="{C00C1F06-E04E-427D-A504-4EFEA0EA7B48}"/>
            </a:ext>
          </a:extLst>
        </xdr:cNvPr>
        <xdr:cNvSpPr txBox="1"/>
      </xdr:nvSpPr>
      <xdr:spPr>
        <a:xfrm>
          <a:off x="6068772" y="1826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90188</xdr:rowOff>
    </xdr:from>
    <xdr:ext cx="469744" cy="259045"/>
    <xdr:sp macro="" textlink="">
      <xdr:nvSpPr>
        <xdr:cNvPr id="489" name="n_1mainValue【市民会館】&#10;一人当たり面積">
          <a:extLst>
            <a:ext uri="{FF2B5EF4-FFF2-40B4-BE49-F238E27FC236}">
              <a16:creationId xmlns:a16="http://schemas.microsoft.com/office/drawing/2014/main" id="{7E0F8239-AF2A-4938-A81B-FB8277EBDC58}"/>
            </a:ext>
          </a:extLst>
        </xdr:cNvPr>
        <xdr:cNvSpPr txBox="1"/>
      </xdr:nvSpPr>
      <xdr:spPr>
        <a:xfrm>
          <a:off x="8454467" y="1775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25416</xdr:rowOff>
    </xdr:from>
    <xdr:ext cx="469744" cy="259045"/>
    <xdr:sp macro="" textlink="">
      <xdr:nvSpPr>
        <xdr:cNvPr id="490" name="n_2mainValue【市民会館】&#10;一人当たり面積">
          <a:extLst>
            <a:ext uri="{FF2B5EF4-FFF2-40B4-BE49-F238E27FC236}">
              <a16:creationId xmlns:a16="http://schemas.microsoft.com/office/drawing/2014/main" id="{65714D51-4F54-423A-AAEC-DB0D9F16D675}"/>
            </a:ext>
          </a:extLst>
        </xdr:cNvPr>
        <xdr:cNvSpPr txBox="1"/>
      </xdr:nvSpPr>
      <xdr:spPr>
        <a:xfrm>
          <a:off x="7673417" y="1768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40657</xdr:rowOff>
    </xdr:from>
    <xdr:ext cx="469744" cy="259045"/>
    <xdr:sp macro="" textlink="">
      <xdr:nvSpPr>
        <xdr:cNvPr id="491" name="n_3mainValue【市民会館】&#10;一人当たり面積">
          <a:extLst>
            <a:ext uri="{FF2B5EF4-FFF2-40B4-BE49-F238E27FC236}">
              <a16:creationId xmlns:a16="http://schemas.microsoft.com/office/drawing/2014/main" id="{3EF685AF-CBEE-4328-9833-46541626D6C3}"/>
            </a:ext>
          </a:extLst>
        </xdr:cNvPr>
        <xdr:cNvSpPr txBox="1"/>
      </xdr:nvSpPr>
      <xdr:spPr>
        <a:xfrm>
          <a:off x="6866332"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52088</xdr:rowOff>
    </xdr:from>
    <xdr:ext cx="469744" cy="259045"/>
    <xdr:sp macro="" textlink="">
      <xdr:nvSpPr>
        <xdr:cNvPr id="492" name="n_4mainValue【市民会館】&#10;一人当たり面積">
          <a:extLst>
            <a:ext uri="{FF2B5EF4-FFF2-40B4-BE49-F238E27FC236}">
              <a16:creationId xmlns:a16="http://schemas.microsoft.com/office/drawing/2014/main" id="{0D05B707-0221-4A0E-AEDD-62FCCFA982F2}"/>
            </a:ext>
          </a:extLst>
        </xdr:cNvPr>
        <xdr:cNvSpPr txBox="1"/>
      </xdr:nvSpPr>
      <xdr:spPr>
        <a:xfrm>
          <a:off x="6068772" y="1771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A5F4326B-5479-421B-9841-3692086D22F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8B706B0-D4C1-4D03-8FD9-023A3B98D3A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53AC3F2-6E05-4A23-A32F-3E84DA81E89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34BED4AF-95CF-4604-BEF6-49D55BBD6D5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98F3C98-E366-493A-B21C-C0C83D4E96C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1DEEDD7D-717A-46A0-8C02-418AA4F0418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E374BD63-505B-436A-9479-CBE10C83E7DB}"/>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219597E4-7C08-4FA6-939D-2B89EDB831AF}"/>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F20F7DE1-D3A5-47B5-8314-05DEF0CA4B0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7BC8DE5-C3A4-4052-BD4E-9A46FD34030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E63FF37E-1A52-406C-B25C-5A3DA1AAD32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AF63502D-C899-4CD4-B836-A1FD565B37EF}"/>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82252AE2-3774-41C7-AAC3-DA30AC7A6B00}"/>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CEC6C5D1-50FD-4BB7-89AC-A5101A973441}"/>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AE82F353-7B6C-492A-ADD6-82CCBF580DE0}"/>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B1C59F61-98C5-40BF-B237-C18C134227E4}"/>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C42C7D34-873A-4918-A393-A69F151770F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92F8AB62-892C-4A5B-97E2-0F598551D1CB}"/>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7E92E804-4317-4F1C-8DC2-C48C9A73AC4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1AF7D28F-2EB8-4BC2-A3CE-8C15A686F2C3}"/>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CF044CD9-1525-4EE1-B7B2-4B7FCD7BE8CD}"/>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5E7F416A-DBA3-4A81-B599-160BE0E333E5}"/>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B27DB22F-ED3F-4145-B035-81BA4212A413}"/>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C8601658-609C-4C7C-A9B5-701706EEE7B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8115DF86-7023-4AAC-83A3-B3E09826116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92528</xdr:rowOff>
    </xdr:to>
    <xdr:cxnSp macro="">
      <xdr:nvCxnSpPr>
        <xdr:cNvPr id="518" name="直線コネクタ 517">
          <a:extLst>
            <a:ext uri="{FF2B5EF4-FFF2-40B4-BE49-F238E27FC236}">
              <a16:creationId xmlns:a16="http://schemas.microsoft.com/office/drawing/2014/main" id="{4AAD9DB4-11F0-4BE7-9668-E94B3741CF75}"/>
            </a:ext>
          </a:extLst>
        </xdr:cNvPr>
        <xdr:cNvCxnSpPr/>
      </xdr:nvCxnSpPr>
      <xdr:spPr>
        <a:xfrm flipV="1">
          <a:off x="14703424" y="5838825"/>
          <a:ext cx="0" cy="1458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E37350C8-97AC-4694-AE36-5BAC1C2CE9A8}"/>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0" name="直線コネクタ 519">
          <a:extLst>
            <a:ext uri="{FF2B5EF4-FFF2-40B4-BE49-F238E27FC236}">
              <a16:creationId xmlns:a16="http://schemas.microsoft.com/office/drawing/2014/main" id="{891073FB-F7F2-412F-A582-1933A5CF9727}"/>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B3C00C51-C3EA-4100-9773-F06340FC80D7}"/>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2" name="直線コネクタ 521">
          <a:extLst>
            <a:ext uri="{FF2B5EF4-FFF2-40B4-BE49-F238E27FC236}">
              <a16:creationId xmlns:a16="http://schemas.microsoft.com/office/drawing/2014/main" id="{5B835F2D-A240-4FF1-AC30-CF56A271C54F}"/>
            </a:ext>
          </a:extLst>
        </xdr:cNvPr>
        <xdr:cNvCxnSpPr/>
      </xdr:nvCxnSpPr>
      <xdr:spPr>
        <a:xfrm>
          <a:off x="14611350" y="5838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123388</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62CF36F-CABE-498E-A64A-8F3C4CC90DA7}"/>
            </a:ext>
          </a:extLst>
        </xdr:cNvPr>
        <xdr:cNvSpPr txBox="1"/>
      </xdr:nvSpPr>
      <xdr:spPr>
        <a:xfrm>
          <a:off x="14742160" y="6468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100512</xdr:rowOff>
    </xdr:from>
    <xdr:to>
      <xdr:col>85</xdr:col>
      <xdr:colOff>177800</xdr:colOff>
      <xdr:row>39</xdr:row>
      <xdr:rowOff>30662</xdr:rowOff>
    </xdr:to>
    <xdr:sp macro="" textlink="">
      <xdr:nvSpPr>
        <xdr:cNvPr id="524" name="フローチャート: 判断 523">
          <a:extLst>
            <a:ext uri="{FF2B5EF4-FFF2-40B4-BE49-F238E27FC236}">
              <a16:creationId xmlns:a16="http://schemas.microsoft.com/office/drawing/2014/main" id="{0C544035-BD2B-41EA-9173-0EC8FED08A60}"/>
            </a:ext>
          </a:extLst>
        </xdr:cNvPr>
        <xdr:cNvSpPr/>
      </xdr:nvSpPr>
      <xdr:spPr>
        <a:xfrm>
          <a:off x="14649450" y="661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25" name="フローチャート: 判断 524">
          <a:extLst>
            <a:ext uri="{FF2B5EF4-FFF2-40B4-BE49-F238E27FC236}">
              <a16:creationId xmlns:a16="http://schemas.microsoft.com/office/drawing/2014/main" id="{0A5F9F76-E79D-4FF7-AA2D-2263F0B04513}"/>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31931</xdr:rowOff>
    </xdr:from>
    <xdr:to>
      <xdr:col>76</xdr:col>
      <xdr:colOff>165100</xdr:colOff>
      <xdr:row>38</xdr:row>
      <xdr:rowOff>133531</xdr:rowOff>
    </xdr:to>
    <xdr:sp macro="" textlink="">
      <xdr:nvSpPr>
        <xdr:cNvPr id="526" name="フローチャート: 判断 525">
          <a:extLst>
            <a:ext uri="{FF2B5EF4-FFF2-40B4-BE49-F238E27FC236}">
              <a16:creationId xmlns:a16="http://schemas.microsoft.com/office/drawing/2014/main" id="{FF5E0F3C-4A08-41A6-A195-381D9C24F025}"/>
            </a:ext>
          </a:extLst>
        </xdr:cNvPr>
        <xdr:cNvSpPr/>
      </xdr:nvSpPr>
      <xdr:spPr>
        <a:xfrm>
          <a:off x="13089890" y="654512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23767</xdr:rowOff>
    </xdr:from>
    <xdr:to>
      <xdr:col>72</xdr:col>
      <xdr:colOff>38100</xdr:colOff>
      <xdr:row>38</xdr:row>
      <xdr:rowOff>125367</xdr:rowOff>
    </xdr:to>
    <xdr:sp macro="" textlink="">
      <xdr:nvSpPr>
        <xdr:cNvPr id="527" name="フローチャート: 判断 526">
          <a:extLst>
            <a:ext uri="{FF2B5EF4-FFF2-40B4-BE49-F238E27FC236}">
              <a16:creationId xmlns:a16="http://schemas.microsoft.com/office/drawing/2014/main" id="{B588F06A-1F57-4B37-ACC4-80CDC0930C84}"/>
            </a:ext>
          </a:extLst>
        </xdr:cNvPr>
        <xdr:cNvSpPr/>
      </xdr:nvSpPr>
      <xdr:spPr>
        <a:xfrm>
          <a:off x="12303760" y="653505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58057</xdr:rowOff>
    </xdr:from>
    <xdr:to>
      <xdr:col>67</xdr:col>
      <xdr:colOff>101600</xdr:colOff>
      <xdr:row>38</xdr:row>
      <xdr:rowOff>159657</xdr:rowOff>
    </xdr:to>
    <xdr:sp macro="" textlink="">
      <xdr:nvSpPr>
        <xdr:cNvPr id="528" name="フローチャート: 判断 527">
          <a:extLst>
            <a:ext uri="{FF2B5EF4-FFF2-40B4-BE49-F238E27FC236}">
              <a16:creationId xmlns:a16="http://schemas.microsoft.com/office/drawing/2014/main" id="{7F608AA7-F349-426B-993C-148A82022685}"/>
            </a:ext>
          </a:extLst>
        </xdr:cNvPr>
        <xdr:cNvSpPr/>
      </xdr:nvSpPr>
      <xdr:spPr>
        <a:xfrm>
          <a:off x="11487150" y="65693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9526973-723E-4C22-8546-F57C7FDC523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46F65C5-BB52-4B80-A14B-A73E5B59F68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03A0577-BB61-4240-9BBD-180411E00A9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CAF14F-FD0F-4F1C-95F7-BCCCA335DEB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4AA38BC-9866-4489-A09C-5687CDB4B4B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121738</xdr:rowOff>
    </xdr:from>
    <xdr:to>
      <xdr:col>85</xdr:col>
      <xdr:colOff>177800</xdr:colOff>
      <xdr:row>40</xdr:row>
      <xdr:rowOff>51888</xdr:rowOff>
    </xdr:to>
    <xdr:sp macro="" textlink="">
      <xdr:nvSpPr>
        <xdr:cNvPr id="534" name="楕円 533">
          <a:extLst>
            <a:ext uri="{FF2B5EF4-FFF2-40B4-BE49-F238E27FC236}">
              <a16:creationId xmlns:a16="http://schemas.microsoft.com/office/drawing/2014/main" id="{91541CE1-0C6B-44F1-9A58-7989F9136947}"/>
            </a:ext>
          </a:extLst>
        </xdr:cNvPr>
        <xdr:cNvSpPr/>
      </xdr:nvSpPr>
      <xdr:spPr>
        <a:xfrm>
          <a:off x="14649450" y="68101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100165</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819EB811-E0E6-45F7-8781-2DEEC25C67A7}"/>
            </a:ext>
          </a:extLst>
        </xdr:cNvPr>
        <xdr:cNvSpPr txBox="1"/>
      </xdr:nvSpPr>
      <xdr:spPr>
        <a:xfrm>
          <a:off x="14742160" y="678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67854</xdr:rowOff>
    </xdr:from>
    <xdr:to>
      <xdr:col>81</xdr:col>
      <xdr:colOff>101600</xdr:colOff>
      <xdr:row>39</xdr:row>
      <xdr:rowOff>169454</xdr:rowOff>
    </xdr:to>
    <xdr:sp macro="" textlink="">
      <xdr:nvSpPr>
        <xdr:cNvPr id="536" name="楕円 535">
          <a:extLst>
            <a:ext uri="{FF2B5EF4-FFF2-40B4-BE49-F238E27FC236}">
              <a16:creationId xmlns:a16="http://schemas.microsoft.com/office/drawing/2014/main" id="{5B074B30-C04E-48A2-B0DB-FCA016F437D1}"/>
            </a:ext>
          </a:extLst>
        </xdr:cNvPr>
        <xdr:cNvSpPr/>
      </xdr:nvSpPr>
      <xdr:spPr>
        <a:xfrm>
          <a:off x="13887450" y="675249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118654</xdr:rowOff>
    </xdr:from>
    <xdr:to>
      <xdr:col>85</xdr:col>
      <xdr:colOff>127000</xdr:colOff>
      <xdr:row>40</xdr:row>
      <xdr:rowOff>1088</xdr:rowOff>
    </xdr:to>
    <xdr:cxnSp macro="">
      <xdr:nvCxnSpPr>
        <xdr:cNvPr id="537" name="直線コネクタ 536">
          <a:extLst>
            <a:ext uri="{FF2B5EF4-FFF2-40B4-BE49-F238E27FC236}">
              <a16:creationId xmlns:a16="http://schemas.microsoft.com/office/drawing/2014/main" id="{481BEF11-B577-41D7-8404-86A566D22C3F}"/>
            </a:ext>
          </a:extLst>
        </xdr:cNvPr>
        <xdr:cNvCxnSpPr/>
      </xdr:nvCxnSpPr>
      <xdr:spPr>
        <a:xfrm>
          <a:off x="13942060" y="6807109"/>
          <a:ext cx="762000" cy="5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23767</xdr:rowOff>
    </xdr:from>
    <xdr:to>
      <xdr:col>76</xdr:col>
      <xdr:colOff>165100</xdr:colOff>
      <xdr:row>39</xdr:row>
      <xdr:rowOff>125367</xdr:rowOff>
    </xdr:to>
    <xdr:sp macro="" textlink="">
      <xdr:nvSpPr>
        <xdr:cNvPr id="538" name="楕円 537">
          <a:extLst>
            <a:ext uri="{FF2B5EF4-FFF2-40B4-BE49-F238E27FC236}">
              <a16:creationId xmlns:a16="http://schemas.microsoft.com/office/drawing/2014/main" id="{DD1858B0-46E6-4AD5-98F9-B7EEF1CC224C}"/>
            </a:ext>
          </a:extLst>
        </xdr:cNvPr>
        <xdr:cNvSpPr/>
      </xdr:nvSpPr>
      <xdr:spPr>
        <a:xfrm>
          <a:off x="13089890" y="670650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74567</xdr:rowOff>
    </xdr:from>
    <xdr:to>
      <xdr:col>81</xdr:col>
      <xdr:colOff>50800</xdr:colOff>
      <xdr:row>39</xdr:row>
      <xdr:rowOff>118654</xdr:rowOff>
    </xdr:to>
    <xdr:cxnSp macro="">
      <xdr:nvCxnSpPr>
        <xdr:cNvPr id="539" name="直線コネクタ 538">
          <a:extLst>
            <a:ext uri="{FF2B5EF4-FFF2-40B4-BE49-F238E27FC236}">
              <a16:creationId xmlns:a16="http://schemas.microsoft.com/office/drawing/2014/main" id="{C4E270BB-C9B0-48C7-8DD7-A1D9B6723A32}"/>
            </a:ext>
          </a:extLst>
        </xdr:cNvPr>
        <xdr:cNvCxnSpPr/>
      </xdr:nvCxnSpPr>
      <xdr:spPr>
        <a:xfrm>
          <a:off x="13144500" y="6761117"/>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146231</xdr:rowOff>
    </xdr:from>
    <xdr:to>
      <xdr:col>72</xdr:col>
      <xdr:colOff>38100</xdr:colOff>
      <xdr:row>39</xdr:row>
      <xdr:rowOff>76381</xdr:rowOff>
    </xdr:to>
    <xdr:sp macro="" textlink="">
      <xdr:nvSpPr>
        <xdr:cNvPr id="540" name="楕円 539">
          <a:extLst>
            <a:ext uri="{FF2B5EF4-FFF2-40B4-BE49-F238E27FC236}">
              <a16:creationId xmlns:a16="http://schemas.microsoft.com/office/drawing/2014/main" id="{29F51B48-0273-42B6-835A-5473A7C86743}"/>
            </a:ext>
          </a:extLst>
        </xdr:cNvPr>
        <xdr:cNvSpPr/>
      </xdr:nvSpPr>
      <xdr:spPr>
        <a:xfrm>
          <a:off x="12303760" y="66594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25581</xdr:rowOff>
    </xdr:from>
    <xdr:to>
      <xdr:col>76</xdr:col>
      <xdr:colOff>114300</xdr:colOff>
      <xdr:row>39</xdr:row>
      <xdr:rowOff>74567</xdr:rowOff>
    </xdr:to>
    <xdr:cxnSp macro="">
      <xdr:nvCxnSpPr>
        <xdr:cNvPr id="541" name="直線コネクタ 540">
          <a:extLst>
            <a:ext uri="{FF2B5EF4-FFF2-40B4-BE49-F238E27FC236}">
              <a16:creationId xmlns:a16="http://schemas.microsoft.com/office/drawing/2014/main" id="{53D36B6C-149E-4B1D-8C5E-887246D6AE4F}"/>
            </a:ext>
          </a:extLst>
        </xdr:cNvPr>
        <xdr:cNvCxnSpPr/>
      </xdr:nvCxnSpPr>
      <xdr:spPr>
        <a:xfrm>
          <a:off x="12346940" y="6708321"/>
          <a:ext cx="79756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100512</xdr:rowOff>
    </xdr:from>
    <xdr:to>
      <xdr:col>67</xdr:col>
      <xdr:colOff>101600</xdr:colOff>
      <xdr:row>39</xdr:row>
      <xdr:rowOff>30662</xdr:rowOff>
    </xdr:to>
    <xdr:sp macro="" textlink="">
      <xdr:nvSpPr>
        <xdr:cNvPr id="542" name="楕円 541">
          <a:extLst>
            <a:ext uri="{FF2B5EF4-FFF2-40B4-BE49-F238E27FC236}">
              <a16:creationId xmlns:a16="http://schemas.microsoft.com/office/drawing/2014/main" id="{0B0B35D8-B0CF-4A32-9275-1F57F16DD20D}"/>
            </a:ext>
          </a:extLst>
        </xdr:cNvPr>
        <xdr:cNvSpPr/>
      </xdr:nvSpPr>
      <xdr:spPr>
        <a:xfrm>
          <a:off x="11487150" y="66118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151312</xdr:rowOff>
    </xdr:from>
    <xdr:to>
      <xdr:col>71</xdr:col>
      <xdr:colOff>177800</xdr:colOff>
      <xdr:row>39</xdr:row>
      <xdr:rowOff>25581</xdr:rowOff>
    </xdr:to>
    <xdr:cxnSp macro="">
      <xdr:nvCxnSpPr>
        <xdr:cNvPr id="543" name="直線コネクタ 542">
          <a:extLst>
            <a:ext uri="{FF2B5EF4-FFF2-40B4-BE49-F238E27FC236}">
              <a16:creationId xmlns:a16="http://schemas.microsoft.com/office/drawing/2014/main" id="{12EDB7E2-0137-4641-8E7C-272083CF466E}"/>
            </a:ext>
          </a:extLst>
        </xdr:cNvPr>
        <xdr:cNvCxnSpPr/>
      </xdr:nvCxnSpPr>
      <xdr:spPr>
        <a:xfrm>
          <a:off x="11541760" y="6666412"/>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BD5385AE-DF6D-4E4A-B451-32433D216044}"/>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150058</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104EF019-0FD8-484E-8365-3F6DAFBC2B8C}"/>
            </a:ext>
          </a:extLst>
        </xdr:cNvPr>
        <xdr:cNvSpPr txBox="1"/>
      </xdr:nvSpPr>
      <xdr:spPr>
        <a:xfrm>
          <a:off x="1295718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141894</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129B161-DD7C-4258-A359-6E821557F8B7}"/>
            </a:ext>
          </a:extLst>
        </xdr:cNvPr>
        <xdr:cNvSpPr txBox="1"/>
      </xdr:nvSpPr>
      <xdr:spPr>
        <a:xfrm>
          <a:off x="12171054" y="631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4734</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91C2AC7-3A02-454A-9FC0-463FF1EA05AA}"/>
            </a:ext>
          </a:extLst>
        </xdr:cNvPr>
        <xdr:cNvSpPr txBox="1"/>
      </xdr:nvSpPr>
      <xdr:spPr>
        <a:xfrm>
          <a:off x="11354444" y="635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160581</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3F6D1E4A-3B60-4083-9FC9-1F451B462A43}"/>
            </a:ext>
          </a:extLst>
        </xdr:cNvPr>
        <xdr:cNvSpPr txBox="1"/>
      </xdr:nvSpPr>
      <xdr:spPr>
        <a:xfrm>
          <a:off x="13738234" y="6849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116494</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5A9187F3-502D-4476-A27F-1A5F7D8AD350}"/>
            </a:ext>
          </a:extLst>
        </xdr:cNvPr>
        <xdr:cNvSpPr txBox="1"/>
      </xdr:nvSpPr>
      <xdr:spPr>
        <a:xfrm>
          <a:off x="12957184"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67508</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FED83EE2-C5BA-401D-B931-5048E677839B}"/>
            </a:ext>
          </a:extLst>
        </xdr:cNvPr>
        <xdr:cNvSpPr txBox="1"/>
      </xdr:nvSpPr>
      <xdr:spPr>
        <a:xfrm>
          <a:off x="12171054" y="675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21789</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59DE6DA-190E-44BF-A94E-3C99A478E0C1}"/>
            </a:ext>
          </a:extLst>
        </xdr:cNvPr>
        <xdr:cNvSpPr txBox="1"/>
      </xdr:nvSpPr>
      <xdr:spPr>
        <a:xfrm>
          <a:off x="11354444" y="670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7612CD04-4D94-41A1-B538-D04849BE378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FC252736-0615-4A6B-854B-ABA848041F6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C75838D2-E41C-4436-A979-933946DAE5D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6576E8D2-5EC6-48DA-9205-04446F4ED66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3501DC41-10E7-44D3-BFB1-76377211F39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7422CF10-46AB-43F1-BBF7-753A0446AB4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EE9793EA-0AC1-42F4-A813-7B43F53F5EC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E6127F5-4535-4ECE-8F5F-A4BE2968CA4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9548527-0CB2-4647-B6DE-ECEC93FF474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12BC5233-5272-489C-B374-B120705F9C5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3D303F5E-B9F5-46BB-9ABF-AFD689C549F9}"/>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C7C1400D-5EE8-448B-A662-57C09B19F33E}"/>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DA7A1AD7-FB70-4098-AE64-C5E8507518D5}"/>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96186C3F-616A-4082-9486-9ADB28948613}"/>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8BAEEF9E-1D34-4EB1-8D8C-11D1AE4A2310}"/>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193DCBA5-6D65-472C-B6A7-81C29124DD7B}"/>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B3FEB403-8994-4427-873C-D17D25FBD35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FD3990B1-17C9-4F86-9AB2-F8377C792AEA}"/>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688B573E-60D0-45B7-B9BE-402CDF4AE6B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21C01D0-7883-47B5-9DFA-48DD569B467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A47181E6-07CC-4988-9626-0274656320F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23425</xdr:rowOff>
    </xdr:from>
    <xdr:to>
      <xdr:col>116</xdr:col>
      <xdr:colOff>62864</xdr:colOff>
      <xdr:row>41</xdr:row>
      <xdr:rowOff>122263</xdr:rowOff>
    </xdr:to>
    <xdr:cxnSp macro="">
      <xdr:nvCxnSpPr>
        <xdr:cNvPr id="573" name="直線コネクタ 572">
          <a:extLst>
            <a:ext uri="{FF2B5EF4-FFF2-40B4-BE49-F238E27FC236}">
              <a16:creationId xmlns:a16="http://schemas.microsoft.com/office/drawing/2014/main" id="{4731D3C9-7290-4DB2-8307-E7D28A9DF953}"/>
            </a:ext>
          </a:extLst>
        </xdr:cNvPr>
        <xdr:cNvCxnSpPr/>
      </xdr:nvCxnSpPr>
      <xdr:spPr>
        <a:xfrm flipV="1">
          <a:off x="19947254" y="5848915"/>
          <a:ext cx="0" cy="1304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126090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3040782D-5DC7-42F9-8921-8243D89367B2}"/>
            </a:ext>
          </a:extLst>
        </xdr:cNvPr>
        <xdr:cNvSpPr txBox="1"/>
      </xdr:nvSpPr>
      <xdr:spPr>
        <a:xfrm>
          <a:off x="19985990" y="715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122263</xdr:rowOff>
    </xdr:from>
    <xdr:to>
      <xdr:col>116</xdr:col>
      <xdr:colOff>152400</xdr:colOff>
      <xdr:row>41</xdr:row>
      <xdr:rowOff>122263</xdr:rowOff>
    </xdr:to>
    <xdr:cxnSp macro="">
      <xdr:nvCxnSpPr>
        <xdr:cNvPr id="575" name="直線コネクタ 574">
          <a:extLst>
            <a:ext uri="{FF2B5EF4-FFF2-40B4-BE49-F238E27FC236}">
              <a16:creationId xmlns:a16="http://schemas.microsoft.com/office/drawing/2014/main" id="{47083B29-A331-47EA-8ACD-DAA939FD2CEF}"/>
            </a:ext>
          </a:extLst>
        </xdr:cNvPr>
        <xdr:cNvCxnSpPr/>
      </xdr:nvCxnSpPr>
      <xdr:spPr>
        <a:xfrm>
          <a:off x="19885660" y="7153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141552</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586EB2C-5185-49A6-AEDA-E5BFC11874F1}"/>
            </a:ext>
          </a:extLst>
        </xdr:cNvPr>
        <xdr:cNvSpPr txBox="1"/>
      </xdr:nvSpPr>
      <xdr:spPr>
        <a:xfrm>
          <a:off x="19985990" y="5626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23425</xdr:rowOff>
    </xdr:from>
    <xdr:to>
      <xdr:col>116</xdr:col>
      <xdr:colOff>152400</xdr:colOff>
      <xdr:row>34</xdr:row>
      <xdr:rowOff>23425</xdr:rowOff>
    </xdr:to>
    <xdr:cxnSp macro="">
      <xdr:nvCxnSpPr>
        <xdr:cNvPr id="577" name="直線コネクタ 576">
          <a:extLst>
            <a:ext uri="{FF2B5EF4-FFF2-40B4-BE49-F238E27FC236}">
              <a16:creationId xmlns:a16="http://schemas.microsoft.com/office/drawing/2014/main" id="{1BF27AF1-B041-4F9B-A89B-E07AA3F1DE14}"/>
            </a:ext>
          </a:extLst>
        </xdr:cNvPr>
        <xdr:cNvCxnSpPr/>
      </xdr:nvCxnSpPr>
      <xdr:spPr>
        <a:xfrm>
          <a:off x="19885660" y="5848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111196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DAB77DA9-F943-4700-A471-F55BD68CC852}"/>
            </a:ext>
          </a:extLst>
        </xdr:cNvPr>
        <xdr:cNvSpPr txBox="1"/>
      </xdr:nvSpPr>
      <xdr:spPr>
        <a:xfrm>
          <a:off x="19985990" y="6626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132769</xdr:rowOff>
    </xdr:from>
    <xdr:to>
      <xdr:col>116</xdr:col>
      <xdr:colOff>114300</xdr:colOff>
      <xdr:row>39</xdr:row>
      <xdr:rowOff>62919</xdr:rowOff>
    </xdr:to>
    <xdr:sp macro="" textlink="">
      <xdr:nvSpPr>
        <xdr:cNvPr id="579" name="フローチャート: 判断 578">
          <a:extLst>
            <a:ext uri="{FF2B5EF4-FFF2-40B4-BE49-F238E27FC236}">
              <a16:creationId xmlns:a16="http://schemas.microsoft.com/office/drawing/2014/main" id="{30DC4DB4-A7D5-45C3-A301-8967D4589657}"/>
            </a:ext>
          </a:extLst>
        </xdr:cNvPr>
        <xdr:cNvSpPr/>
      </xdr:nvSpPr>
      <xdr:spPr>
        <a:xfrm>
          <a:off x="19904710" y="66516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137647</xdr:rowOff>
    </xdr:from>
    <xdr:to>
      <xdr:col>112</xdr:col>
      <xdr:colOff>38100</xdr:colOff>
      <xdr:row>39</xdr:row>
      <xdr:rowOff>67797</xdr:rowOff>
    </xdr:to>
    <xdr:sp macro="" textlink="">
      <xdr:nvSpPr>
        <xdr:cNvPr id="580" name="フローチャート: 判断 579">
          <a:extLst>
            <a:ext uri="{FF2B5EF4-FFF2-40B4-BE49-F238E27FC236}">
              <a16:creationId xmlns:a16="http://schemas.microsoft.com/office/drawing/2014/main" id="{08A206A3-674C-462C-A5CD-89A6A104A276}"/>
            </a:ext>
          </a:extLst>
        </xdr:cNvPr>
        <xdr:cNvSpPr/>
      </xdr:nvSpPr>
      <xdr:spPr>
        <a:xfrm>
          <a:off x="19161760" y="664893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109858</xdr:rowOff>
    </xdr:from>
    <xdr:to>
      <xdr:col>107</xdr:col>
      <xdr:colOff>101600</xdr:colOff>
      <xdr:row>39</xdr:row>
      <xdr:rowOff>40008</xdr:rowOff>
    </xdr:to>
    <xdr:sp macro="" textlink="">
      <xdr:nvSpPr>
        <xdr:cNvPr id="581" name="フローチャート: 判断 580">
          <a:extLst>
            <a:ext uri="{FF2B5EF4-FFF2-40B4-BE49-F238E27FC236}">
              <a16:creationId xmlns:a16="http://schemas.microsoft.com/office/drawing/2014/main" id="{1556BD84-0B4F-40F0-BF75-90743FD18A65}"/>
            </a:ext>
          </a:extLst>
        </xdr:cNvPr>
        <xdr:cNvSpPr/>
      </xdr:nvSpPr>
      <xdr:spPr>
        <a:xfrm>
          <a:off x="18345150" y="66230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167215</xdr:rowOff>
    </xdr:from>
    <xdr:to>
      <xdr:col>102</xdr:col>
      <xdr:colOff>165100</xdr:colOff>
      <xdr:row>39</xdr:row>
      <xdr:rowOff>97365</xdr:rowOff>
    </xdr:to>
    <xdr:sp macro="" textlink="">
      <xdr:nvSpPr>
        <xdr:cNvPr id="582" name="フローチャート: 判断 581">
          <a:extLst>
            <a:ext uri="{FF2B5EF4-FFF2-40B4-BE49-F238E27FC236}">
              <a16:creationId xmlns:a16="http://schemas.microsoft.com/office/drawing/2014/main" id="{A0BFB727-D982-46B2-BCFF-5248DBD1AAA6}"/>
            </a:ext>
          </a:extLst>
        </xdr:cNvPr>
        <xdr:cNvSpPr/>
      </xdr:nvSpPr>
      <xdr:spPr>
        <a:xfrm>
          <a:off x="17547590" y="66861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17522</xdr:rowOff>
    </xdr:from>
    <xdr:to>
      <xdr:col>98</xdr:col>
      <xdr:colOff>38100</xdr:colOff>
      <xdr:row>39</xdr:row>
      <xdr:rowOff>119122</xdr:rowOff>
    </xdr:to>
    <xdr:sp macro="" textlink="">
      <xdr:nvSpPr>
        <xdr:cNvPr id="583" name="フローチャート: 判断 582">
          <a:extLst>
            <a:ext uri="{FF2B5EF4-FFF2-40B4-BE49-F238E27FC236}">
              <a16:creationId xmlns:a16="http://schemas.microsoft.com/office/drawing/2014/main" id="{C1577FA6-1067-4B4D-92F2-A02497AE3A05}"/>
            </a:ext>
          </a:extLst>
        </xdr:cNvPr>
        <xdr:cNvSpPr/>
      </xdr:nvSpPr>
      <xdr:spPr>
        <a:xfrm>
          <a:off x="16761460" y="670788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D01B004-E8E6-464F-954E-5732CDB35FA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2455CA8-0CD9-413F-8C23-886609F5A90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BBB30FE-CC4B-45C3-8145-15EA894C2AB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456FF11-4F22-4180-A337-A2C3A3BC549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D57943A-728C-4BAF-9CA1-840A0CFF62A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132595</xdr:rowOff>
    </xdr:from>
    <xdr:to>
      <xdr:col>116</xdr:col>
      <xdr:colOff>114300</xdr:colOff>
      <xdr:row>38</xdr:row>
      <xdr:rowOff>62745</xdr:rowOff>
    </xdr:to>
    <xdr:sp macro="" textlink="">
      <xdr:nvSpPr>
        <xdr:cNvPr id="589" name="楕円 588">
          <a:extLst>
            <a:ext uri="{FF2B5EF4-FFF2-40B4-BE49-F238E27FC236}">
              <a16:creationId xmlns:a16="http://schemas.microsoft.com/office/drawing/2014/main" id="{7C6482A6-102D-4840-B3DF-0BB46D847B77}"/>
            </a:ext>
          </a:extLst>
        </xdr:cNvPr>
        <xdr:cNvSpPr/>
      </xdr:nvSpPr>
      <xdr:spPr>
        <a:xfrm>
          <a:off x="19904710" y="648005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155472</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E4B5A874-A502-4860-AAC8-A40768346B27}"/>
            </a:ext>
          </a:extLst>
        </xdr:cNvPr>
        <xdr:cNvSpPr txBox="1"/>
      </xdr:nvSpPr>
      <xdr:spPr>
        <a:xfrm>
          <a:off x="19985990" y="632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140655</xdr:rowOff>
    </xdr:from>
    <xdr:to>
      <xdr:col>112</xdr:col>
      <xdr:colOff>38100</xdr:colOff>
      <xdr:row>38</xdr:row>
      <xdr:rowOff>70805</xdr:rowOff>
    </xdr:to>
    <xdr:sp macro="" textlink="">
      <xdr:nvSpPr>
        <xdr:cNvPr id="591" name="楕円 590">
          <a:extLst>
            <a:ext uri="{FF2B5EF4-FFF2-40B4-BE49-F238E27FC236}">
              <a16:creationId xmlns:a16="http://schemas.microsoft.com/office/drawing/2014/main" id="{D4F5C527-FA39-4F24-B333-FAA95E033EEE}"/>
            </a:ext>
          </a:extLst>
        </xdr:cNvPr>
        <xdr:cNvSpPr/>
      </xdr:nvSpPr>
      <xdr:spPr>
        <a:xfrm>
          <a:off x="19161760" y="64804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11945</xdr:rowOff>
    </xdr:from>
    <xdr:to>
      <xdr:col>116</xdr:col>
      <xdr:colOff>63500</xdr:colOff>
      <xdr:row>38</xdr:row>
      <xdr:rowOff>20006</xdr:rowOff>
    </xdr:to>
    <xdr:cxnSp macro="">
      <xdr:nvCxnSpPr>
        <xdr:cNvPr id="592" name="直線コネクタ 591">
          <a:extLst>
            <a:ext uri="{FF2B5EF4-FFF2-40B4-BE49-F238E27FC236}">
              <a16:creationId xmlns:a16="http://schemas.microsoft.com/office/drawing/2014/main" id="{BD6FBE0B-F4C8-400B-AABC-6E9FA4DBE7FC}"/>
            </a:ext>
          </a:extLst>
        </xdr:cNvPr>
        <xdr:cNvCxnSpPr/>
      </xdr:nvCxnSpPr>
      <xdr:spPr>
        <a:xfrm flipV="1">
          <a:off x="19204940" y="6530855"/>
          <a:ext cx="742950" cy="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158253</xdr:rowOff>
    </xdr:from>
    <xdr:to>
      <xdr:col>107</xdr:col>
      <xdr:colOff>101600</xdr:colOff>
      <xdr:row>38</xdr:row>
      <xdr:rowOff>88403</xdr:rowOff>
    </xdr:to>
    <xdr:sp macro="" textlink="">
      <xdr:nvSpPr>
        <xdr:cNvPr id="593" name="楕円 592">
          <a:extLst>
            <a:ext uri="{FF2B5EF4-FFF2-40B4-BE49-F238E27FC236}">
              <a16:creationId xmlns:a16="http://schemas.microsoft.com/office/drawing/2014/main" id="{11493516-12D4-4AFF-B916-A36D1B66C295}"/>
            </a:ext>
          </a:extLst>
        </xdr:cNvPr>
        <xdr:cNvSpPr/>
      </xdr:nvSpPr>
      <xdr:spPr>
        <a:xfrm>
          <a:off x="18345150" y="65038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20006</xdr:rowOff>
    </xdr:from>
    <xdr:to>
      <xdr:col>111</xdr:col>
      <xdr:colOff>177800</xdr:colOff>
      <xdr:row>38</xdr:row>
      <xdr:rowOff>37603</xdr:rowOff>
    </xdr:to>
    <xdr:cxnSp macro="">
      <xdr:nvCxnSpPr>
        <xdr:cNvPr id="594" name="直線コネクタ 593">
          <a:extLst>
            <a:ext uri="{FF2B5EF4-FFF2-40B4-BE49-F238E27FC236}">
              <a16:creationId xmlns:a16="http://schemas.microsoft.com/office/drawing/2014/main" id="{A840028A-305A-4ACF-B8E0-13CAE47FE7CA}"/>
            </a:ext>
          </a:extLst>
        </xdr:cNvPr>
        <xdr:cNvCxnSpPr/>
      </xdr:nvCxnSpPr>
      <xdr:spPr>
        <a:xfrm flipV="1">
          <a:off x="18399760" y="6531296"/>
          <a:ext cx="805180" cy="2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373</xdr:rowOff>
    </xdr:from>
    <xdr:to>
      <xdr:col>102</xdr:col>
      <xdr:colOff>165100</xdr:colOff>
      <xdr:row>38</xdr:row>
      <xdr:rowOff>101973</xdr:rowOff>
    </xdr:to>
    <xdr:sp macro="" textlink="">
      <xdr:nvSpPr>
        <xdr:cNvPr id="595" name="楕円 594">
          <a:extLst>
            <a:ext uri="{FF2B5EF4-FFF2-40B4-BE49-F238E27FC236}">
              <a16:creationId xmlns:a16="http://schemas.microsoft.com/office/drawing/2014/main" id="{603BF77E-4D6F-42C4-8A7E-AC2D79D9BE58}"/>
            </a:ext>
          </a:extLst>
        </xdr:cNvPr>
        <xdr:cNvSpPr/>
      </xdr:nvSpPr>
      <xdr:spPr>
        <a:xfrm>
          <a:off x="17547590" y="651547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37603</xdr:rowOff>
    </xdr:from>
    <xdr:to>
      <xdr:col>107</xdr:col>
      <xdr:colOff>50800</xdr:colOff>
      <xdr:row>38</xdr:row>
      <xdr:rowOff>51173</xdr:rowOff>
    </xdr:to>
    <xdr:cxnSp macro="">
      <xdr:nvCxnSpPr>
        <xdr:cNvPr id="596" name="直線コネクタ 595">
          <a:extLst>
            <a:ext uri="{FF2B5EF4-FFF2-40B4-BE49-F238E27FC236}">
              <a16:creationId xmlns:a16="http://schemas.microsoft.com/office/drawing/2014/main" id="{23FCFD6A-4025-426E-9173-CC4ED6999395}"/>
            </a:ext>
          </a:extLst>
        </xdr:cNvPr>
        <xdr:cNvCxnSpPr/>
      </xdr:nvCxnSpPr>
      <xdr:spPr>
        <a:xfrm flipV="1">
          <a:off x="17602200" y="6552703"/>
          <a:ext cx="797560" cy="1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4195</xdr:rowOff>
    </xdr:from>
    <xdr:to>
      <xdr:col>98</xdr:col>
      <xdr:colOff>38100</xdr:colOff>
      <xdr:row>38</xdr:row>
      <xdr:rowOff>105795</xdr:rowOff>
    </xdr:to>
    <xdr:sp macro="" textlink="">
      <xdr:nvSpPr>
        <xdr:cNvPr id="597" name="楕円 596">
          <a:extLst>
            <a:ext uri="{FF2B5EF4-FFF2-40B4-BE49-F238E27FC236}">
              <a16:creationId xmlns:a16="http://schemas.microsoft.com/office/drawing/2014/main" id="{FB4AE456-1ECB-4A87-B170-C3BCD9C11001}"/>
            </a:ext>
          </a:extLst>
        </xdr:cNvPr>
        <xdr:cNvSpPr/>
      </xdr:nvSpPr>
      <xdr:spPr>
        <a:xfrm>
          <a:off x="16761460" y="6521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51173</xdr:rowOff>
    </xdr:from>
    <xdr:to>
      <xdr:col>102</xdr:col>
      <xdr:colOff>114300</xdr:colOff>
      <xdr:row>38</xdr:row>
      <xdr:rowOff>54995</xdr:rowOff>
    </xdr:to>
    <xdr:cxnSp macro="">
      <xdr:nvCxnSpPr>
        <xdr:cNvPr id="598" name="直線コネクタ 597">
          <a:extLst>
            <a:ext uri="{FF2B5EF4-FFF2-40B4-BE49-F238E27FC236}">
              <a16:creationId xmlns:a16="http://schemas.microsoft.com/office/drawing/2014/main" id="{0A83D917-D972-4D44-9164-83E458E3F067}"/>
            </a:ext>
          </a:extLst>
        </xdr:cNvPr>
        <xdr:cNvCxnSpPr/>
      </xdr:nvCxnSpPr>
      <xdr:spPr>
        <a:xfrm flipV="1">
          <a:off x="16804640" y="6570083"/>
          <a:ext cx="797560" cy="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58924</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2042B889-A221-4E5C-9DA1-E22F907B0B5D}"/>
            </a:ext>
          </a:extLst>
        </xdr:cNvPr>
        <xdr:cNvSpPr txBox="1"/>
      </xdr:nvSpPr>
      <xdr:spPr>
        <a:xfrm>
          <a:off x="18919405" y="674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31135</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AA489179-2CCA-461B-9F6F-2EB1603379DD}"/>
            </a:ext>
          </a:extLst>
        </xdr:cNvPr>
        <xdr:cNvSpPr txBox="1"/>
      </xdr:nvSpPr>
      <xdr:spPr>
        <a:xfrm>
          <a:off x="18138355" y="6715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88492</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500D9186-0634-4BEA-9DF8-DA780CEF7DAC}"/>
            </a:ext>
          </a:extLst>
        </xdr:cNvPr>
        <xdr:cNvSpPr txBox="1"/>
      </xdr:nvSpPr>
      <xdr:spPr>
        <a:xfrm>
          <a:off x="17354061" y="677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110249</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D6DB9E08-0082-49FD-B3B1-D2B6EAACEBE5}"/>
            </a:ext>
          </a:extLst>
        </xdr:cNvPr>
        <xdr:cNvSpPr txBox="1"/>
      </xdr:nvSpPr>
      <xdr:spPr>
        <a:xfrm>
          <a:off x="16556501" y="679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87332</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5C9BF096-C535-4C0E-A97B-9B425C22BEDB}"/>
            </a:ext>
          </a:extLst>
        </xdr:cNvPr>
        <xdr:cNvSpPr txBox="1"/>
      </xdr:nvSpPr>
      <xdr:spPr>
        <a:xfrm>
          <a:off x="18919405" y="626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104930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716040E0-69F7-42CC-BA6D-6F8484D0ADCD}"/>
            </a:ext>
          </a:extLst>
        </xdr:cNvPr>
        <xdr:cNvSpPr txBox="1"/>
      </xdr:nvSpPr>
      <xdr:spPr>
        <a:xfrm>
          <a:off x="18138355" y="6275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118500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1B013859-758A-4B73-BDD0-A5C8D6F159DE}"/>
            </a:ext>
          </a:extLst>
        </xdr:cNvPr>
        <xdr:cNvSpPr txBox="1"/>
      </xdr:nvSpPr>
      <xdr:spPr>
        <a:xfrm>
          <a:off x="17323650" y="6292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122322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EB9A381-13F1-455F-AF0B-291085AB842E}"/>
            </a:ext>
          </a:extLst>
        </xdr:cNvPr>
        <xdr:cNvSpPr txBox="1"/>
      </xdr:nvSpPr>
      <xdr:spPr>
        <a:xfrm>
          <a:off x="16526090" y="6296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1559A58-2301-4333-BD9F-B36A4603717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A71B96E-1AD2-43ED-BA42-499E3C514EB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C86A141-BB6A-4BF0-91BE-77ACE03BAA0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C7120C3-C896-41B8-ADC2-B8ECFD23274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E67FCDC-9EC6-4037-8C59-351DA06E605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EEFD9745-BBDA-4073-B88F-7598728AFEE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4667796-5750-404C-AC28-46C898BA2E5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1C0023F0-C704-431E-A9AD-98C8A89FE02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B760188E-9DEB-4B38-A446-A85A5F4C1A1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4E54278-512F-4317-A69A-6DDD4900554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D26B6790-407C-4CD0-AD01-C968B487305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A604006E-7161-4662-8C1A-81C5717AE58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4EDBD73-E3F8-416B-AC82-4A194C372CF2}"/>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B15B7FAC-21C7-4444-A3DD-6A3E18976FA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A2158F0-C8D9-4330-9D72-AAACA312CCD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E3C872AB-8554-4EC7-920D-6770A5303558}"/>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F0E929D-5A5D-4A6D-97E6-CC09323FC928}"/>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4A858B26-A020-41C8-A567-1CBD7EA036C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F932E68-4DB8-4AC3-AA72-E5AFA39FD24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F7C4C488-0632-4CE7-A5A0-AC4E2AA3F5CA}"/>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C8FF889-A873-41DD-A777-562D233C219D}"/>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09FDBC1-4571-42F2-A04B-94BF1CB428E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2DF9B927-D6D9-49B9-8819-A5AAD3CAB590}"/>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ABD2B607-A3F6-4F86-8723-71BFD3E9C50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106680</xdr:rowOff>
    </xdr:from>
    <xdr:to>
      <xdr:col>85</xdr:col>
      <xdr:colOff>126364</xdr:colOff>
      <xdr:row>64</xdr:row>
      <xdr:rowOff>53340</xdr:rowOff>
    </xdr:to>
    <xdr:cxnSp macro="">
      <xdr:nvCxnSpPr>
        <xdr:cNvPr id="631" name="直線コネクタ 630">
          <a:extLst>
            <a:ext uri="{FF2B5EF4-FFF2-40B4-BE49-F238E27FC236}">
              <a16:creationId xmlns:a16="http://schemas.microsoft.com/office/drawing/2014/main" id="{EB5EECAA-2272-4664-8230-09C211BE9F6F}"/>
            </a:ext>
          </a:extLst>
        </xdr:cNvPr>
        <xdr:cNvCxnSpPr/>
      </xdr:nvCxnSpPr>
      <xdr:spPr>
        <a:xfrm flipV="1">
          <a:off x="14703424" y="970597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57167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3BC47845-8D02-4804-9D05-0DD86418354B}"/>
            </a:ext>
          </a:extLst>
        </xdr:cNvPr>
        <xdr:cNvSpPr txBox="1"/>
      </xdr:nvSpPr>
      <xdr:spPr>
        <a:xfrm>
          <a:off x="1474216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53340</xdr:rowOff>
    </xdr:from>
    <xdr:to>
      <xdr:col>86</xdr:col>
      <xdr:colOff>25400</xdr:colOff>
      <xdr:row>64</xdr:row>
      <xdr:rowOff>53340</xdr:rowOff>
    </xdr:to>
    <xdr:cxnSp macro="">
      <xdr:nvCxnSpPr>
        <xdr:cNvPr id="633" name="直線コネクタ 632">
          <a:extLst>
            <a:ext uri="{FF2B5EF4-FFF2-40B4-BE49-F238E27FC236}">
              <a16:creationId xmlns:a16="http://schemas.microsoft.com/office/drawing/2014/main" id="{BF0E3E12-6B2C-4565-8388-2D08CE17F755}"/>
            </a:ext>
          </a:extLst>
        </xdr:cNvPr>
        <xdr:cNvCxnSpPr/>
      </xdr:nvCxnSpPr>
      <xdr:spPr>
        <a:xfrm>
          <a:off x="1461135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53357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E047C7E-7DB3-429C-8622-6C8319CEBAEF}"/>
            </a:ext>
          </a:extLst>
        </xdr:cNvPr>
        <xdr:cNvSpPr txBox="1"/>
      </xdr:nvSpPr>
      <xdr:spPr>
        <a:xfrm>
          <a:off x="14742160" y="948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106680</xdr:rowOff>
    </xdr:from>
    <xdr:to>
      <xdr:col>86</xdr:col>
      <xdr:colOff>25400</xdr:colOff>
      <xdr:row>56</xdr:row>
      <xdr:rowOff>106680</xdr:rowOff>
    </xdr:to>
    <xdr:cxnSp macro="">
      <xdr:nvCxnSpPr>
        <xdr:cNvPr id="635" name="直線コネクタ 634">
          <a:extLst>
            <a:ext uri="{FF2B5EF4-FFF2-40B4-BE49-F238E27FC236}">
              <a16:creationId xmlns:a16="http://schemas.microsoft.com/office/drawing/2014/main" id="{DC8781C8-9721-4B01-88E2-F054BC5FA3C5}"/>
            </a:ext>
          </a:extLst>
        </xdr:cNvPr>
        <xdr:cNvCxnSpPr/>
      </xdr:nvCxnSpPr>
      <xdr:spPr>
        <a:xfrm>
          <a:off x="14611350" y="970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165752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FE80C64F-DA3F-4D83-975B-15CE9AAF3129}"/>
            </a:ext>
          </a:extLst>
        </xdr:cNvPr>
        <xdr:cNvSpPr txBox="1"/>
      </xdr:nvSpPr>
      <xdr:spPr>
        <a:xfrm>
          <a:off x="14742160" y="10113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xdr:rowOff>
    </xdr:from>
    <xdr:to>
      <xdr:col>85</xdr:col>
      <xdr:colOff>177800</xdr:colOff>
      <xdr:row>59</xdr:row>
      <xdr:rowOff>117475</xdr:rowOff>
    </xdr:to>
    <xdr:sp macro="" textlink="">
      <xdr:nvSpPr>
        <xdr:cNvPr id="637" name="フローチャート: 判断 636">
          <a:extLst>
            <a:ext uri="{FF2B5EF4-FFF2-40B4-BE49-F238E27FC236}">
              <a16:creationId xmlns:a16="http://schemas.microsoft.com/office/drawing/2014/main" id="{4213AF56-AAC8-4B71-B097-55D039D4E043}"/>
            </a:ext>
          </a:extLst>
        </xdr:cNvPr>
        <xdr:cNvSpPr/>
      </xdr:nvSpPr>
      <xdr:spPr>
        <a:xfrm>
          <a:off x="14649450" y="101352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164465</xdr:rowOff>
    </xdr:from>
    <xdr:to>
      <xdr:col>81</xdr:col>
      <xdr:colOff>101600</xdr:colOff>
      <xdr:row>59</xdr:row>
      <xdr:rowOff>94615</xdr:rowOff>
    </xdr:to>
    <xdr:sp macro="" textlink="">
      <xdr:nvSpPr>
        <xdr:cNvPr id="638" name="フローチャート: 判断 637">
          <a:extLst>
            <a:ext uri="{FF2B5EF4-FFF2-40B4-BE49-F238E27FC236}">
              <a16:creationId xmlns:a16="http://schemas.microsoft.com/office/drawing/2014/main" id="{A9071AA3-94C1-4740-A385-748998CE265D}"/>
            </a:ext>
          </a:extLst>
        </xdr:cNvPr>
        <xdr:cNvSpPr/>
      </xdr:nvSpPr>
      <xdr:spPr>
        <a:xfrm>
          <a:off x="13887450" y="101123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128270</xdr:rowOff>
    </xdr:from>
    <xdr:to>
      <xdr:col>76</xdr:col>
      <xdr:colOff>165100</xdr:colOff>
      <xdr:row>59</xdr:row>
      <xdr:rowOff>58420</xdr:rowOff>
    </xdr:to>
    <xdr:sp macro="" textlink="">
      <xdr:nvSpPr>
        <xdr:cNvPr id="639" name="フローチャート: 判断 638">
          <a:extLst>
            <a:ext uri="{FF2B5EF4-FFF2-40B4-BE49-F238E27FC236}">
              <a16:creationId xmlns:a16="http://schemas.microsoft.com/office/drawing/2014/main" id="{7A50D1F5-A18B-411E-B45E-FCDC1846A193}"/>
            </a:ext>
          </a:extLst>
        </xdr:cNvPr>
        <xdr:cNvSpPr/>
      </xdr:nvSpPr>
      <xdr:spPr>
        <a:xfrm>
          <a:off x="13089890" y="10076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640" name="フローチャート: 判断 639">
          <a:extLst>
            <a:ext uri="{FF2B5EF4-FFF2-40B4-BE49-F238E27FC236}">
              <a16:creationId xmlns:a16="http://schemas.microsoft.com/office/drawing/2014/main" id="{9554A609-BAFD-4C05-A699-D0E09E4BB6C5}"/>
            </a:ext>
          </a:extLst>
        </xdr:cNvPr>
        <xdr:cNvSpPr/>
      </xdr:nvSpPr>
      <xdr:spPr>
        <a:xfrm>
          <a:off x="12303760" y="9982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69215</xdr:rowOff>
    </xdr:from>
    <xdr:to>
      <xdr:col>67</xdr:col>
      <xdr:colOff>101600</xdr:colOff>
      <xdr:row>58</xdr:row>
      <xdr:rowOff>170815</xdr:rowOff>
    </xdr:to>
    <xdr:sp macro="" textlink="">
      <xdr:nvSpPr>
        <xdr:cNvPr id="641" name="フローチャート: 判断 640">
          <a:extLst>
            <a:ext uri="{FF2B5EF4-FFF2-40B4-BE49-F238E27FC236}">
              <a16:creationId xmlns:a16="http://schemas.microsoft.com/office/drawing/2014/main" id="{DE4F9779-6AF2-47BA-91C6-52B4F2014C7D}"/>
            </a:ext>
          </a:extLst>
        </xdr:cNvPr>
        <xdr:cNvSpPr/>
      </xdr:nvSpPr>
      <xdr:spPr>
        <a:xfrm>
          <a:off x="11487150" y="10011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C1C99CD-593A-442F-8816-23D3247CE76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7AD71CD-0113-46F6-AB48-FF4485591EF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3E5FE0B-E537-4B58-B737-15CDA4E303F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9CBDEC15-04A1-4C43-BF54-400D8F3D697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065AB3C-686B-425F-A162-713A0947BD1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99695</xdr:rowOff>
    </xdr:from>
    <xdr:to>
      <xdr:col>85</xdr:col>
      <xdr:colOff>177800</xdr:colOff>
      <xdr:row>58</xdr:row>
      <xdr:rowOff>29845</xdr:rowOff>
    </xdr:to>
    <xdr:sp macro="" textlink="">
      <xdr:nvSpPr>
        <xdr:cNvPr id="647" name="楕円 646">
          <a:extLst>
            <a:ext uri="{FF2B5EF4-FFF2-40B4-BE49-F238E27FC236}">
              <a16:creationId xmlns:a16="http://schemas.microsoft.com/office/drawing/2014/main" id="{7A622BC4-712A-4203-9A21-652A5001042D}"/>
            </a:ext>
          </a:extLst>
        </xdr:cNvPr>
        <xdr:cNvSpPr/>
      </xdr:nvSpPr>
      <xdr:spPr>
        <a:xfrm>
          <a:off x="14649450" y="98685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122572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3C2A028-FB0F-4FA7-B1ED-1572B81C2957}"/>
            </a:ext>
          </a:extLst>
        </xdr:cNvPr>
        <xdr:cNvSpPr txBox="1"/>
      </xdr:nvSpPr>
      <xdr:spPr>
        <a:xfrm>
          <a:off x="14742160"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48260</xdr:rowOff>
    </xdr:from>
    <xdr:to>
      <xdr:col>81</xdr:col>
      <xdr:colOff>101600</xdr:colOff>
      <xdr:row>57</xdr:row>
      <xdr:rowOff>149860</xdr:rowOff>
    </xdr:to>
    <xdr:sp macro="" textlink="">
      <xdr:nvSpPr>
        <xdr:cNvPr id="649" name="楕円 648">
          <a:extLst>
            <a:ext uri="{FF2B5EF4-FFF2-40B4-BE49-F238E27FC236}">
              <a16:creationId xmlns:a16="http://schemas.microsoft.com/office/drawing/2014/main" id="{F881DC0B-CF9A-409E-94D1-C060363D52EF}"/>
            </a:ext>
          </a:extLst>
        </xdr:cNvPr>
        <xdr:cNvSpPr/>
      </xdr:nvSpPr>
      <xdr:spPr>
        <a:xfrm>
          <a:off x="13887450" y="98228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99060</xdr:rowOff>
    </xdr:from>
    <xdr:to>
      <xdr:col>85</xdr:col>
      <xdr:colOff>127000</xdr:colOff>
      <xdr:row>57</xdr:row>
      <xdr:rowOff>150495</xdr:rowOff>
    </xdr:to>
    <xdr:cxnSp macro="">
      <xdr:nvCxnSpPr>
        <xdr:cNvPr id="650" name="直線コネクタ 649">
          <a:extLst>
            <a:ext uri="{FF2B5EF4-FFF2-40B4-BE49-F238E27FC236}">
              <a16:creationId xmlns:a16="http://schemas.microsoft.com/office/drawing/2014/main" id="{141103E2-6B8E-47F2-BC94-3896DA152B53}"/>
            </a:ext>
          </a:extLst>
        </xdr:cNvPr>
        <xdr:cNvCxnSpPr/>
      </xdr:nvCxnSpPr>
      <xdr:spPr>
        <a:xfrm>
          <a:off x="13942060" y="986790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162560</xdr:rowOff>
    </xdr:from>
    <xdr:to>
      <xdr:col>76</xdr:col>
      <xdr:colOff>165100</xdr:colOff>
      <xdr:row>57</xdr:row>
      <xdr:rowOff>92710</xdr:rowOff>
    </xdr:to>
    <xdr:sp macro="" textlink="">
      <xdr:nvSpPr>
        <xdr:cNvPr id="651" name="楕円 650">
          <a:extLst>
            <a:ext uri="{FF2B5EF4-FFF2-40B4-BE49-F238E27FC236}">
              <a16:creationId xmlns:a16="http://schemas.microsoft.com/office/drawing/2014/main" id="{6172B6F9-62A9-4C7F-8E2C-7022B5F30498}"/>
            </a:ext>
          </a:extLst>
        </xdr:cNvPr>
        <xdr:cNvSpPr/>
      </xdr:nvSpPr>
      <xdr:spPr>
        <a:xfrm>
          <a:off x="13089890" y="97656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41910</xdr:rowOff>
    </xdr:from>
    <xdr:to>
      <xdr:col>81</xdr:col>
      <xdr:colOff>50800</xdr:colOff>
      <xdr:row>57</xdr:row>
      <xdr:rowOff>99060</xdr:rowOff>
    </xdr:to>
    <xdr:cxnSp macro="">
      <xdr:nvCxnSpPr>
        <xdr:cNvPr id="652" name="直線コネクタ 651">
          <a:extLst>
            <a:ext uri="{FF2B5EF4-FFF2-40B4-BE49-F238E27FC236}">
              <a16:creationId xmlns:a16="http://schemas.microsoft.com/office/drawing/2014/main" id="{231CC980-1AEE-4CFF-A467-81A4345E7571}"/>
            </a:ext>
          </a:extLst>
        </xdr:cNvPr>
        <xdr:cNvCxnSpPr/>
      </xdr:nvCxnSpPr>
      <xdr:spPr>
        <a:xfrm>
          <a:off x="13144500" y="981646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653" name="楕円 652">
          <a:extLst>
            <a:ext uri="{FF2B5EF4-FFF2-40B4-BE49-F238E27FC236}">
              <a16:creationId xmlns:a16="http://schemas.microsoft.com/office/drawing/2014/main" id="{759E1DE7-5B05-441D-88D9-A5A8550350F5}"/>
            </a:ext>
          </a:extLst>
        </xdr:cNvPr>
        <xdr:cNvSpPr/>
      </xdr:nvSpPr>
      <xdr:spPr>
        <a:xfrm>
          <a:off x="12303760" y="97161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165735</xdr:rowOff>
    </xdr:from>
    <xdr:to>
      <xdr:col>76</xdr:col>
      <xdr:colOff>114300</xdr:colOff>
      <xdr:row>57</xdr:row>
      <xdr:rowOff>41910</xdr:rowOff>
    </xdr:to>
    <xdr:cxnSp macro="">
      <xdr:nvCxnSpPr>
        <xdr:cNvPr id="654" name="直線コネクタ 653">
          <a:extLst>
            <a:ext uri="{FF2B5EF4-FFF2-40B4-BE49-F238E27FC236}">
              <a16:creationId xmlns:a16="http://schemas.microsoft.com/office/drawing/2014/main" id="{C4437604-1900-48AF-919B-A6DB772546AD}"/>
            </a:ext>
          </a:extLst>
        </xdr:cNvPr>
        <xdr:cNvCxnSpPr/>
      </xdr:nvCxnSpPr>
      <xdr:spPr>
        <a:xfrm>
          <a:off x="12346940" y="977074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25400</xdr:rowOff>
    </xdr:from>
    <xdr:to>
      <xdr:col>67</xdr:col>
      <xdr:colOff>101600</xdr:colOff>
      <xdr:row>62</xdr:row>
      <xdr:rowOff>127000</xdr:rowOff>
    </xdr:to>
    <xdr:sp macro="" textlink="">
      <xdr:nvSpPr>
        <xdr:cNvPr id="655" name="楕円 654">
          <a:extLst>
            <a:ext uri="{FF2B5EF4-FFF2-40B4-BE49-F238E27FC236}">
              <a16:creationId xmlns:a16="http://schemas.microsoft.com/office/drawing/2014/main" id="{5E8B7685-5261-49A2-8C28-CBC6C2021CCA}"/>
            </a:ext>
          </a:extLst>
        </xdr:cNvPr>
        <xdr:cNvSpPr/>
      </xdr:nvSpPr>
      <xdr:spPr>
        <a:xfrm>
          <a:off x="11487150" y="10651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165735</xdr:rowOff>
    </xdr:from>
    <xdr:to>
      <xdr:col>71</xdr:col>
      <xdr:colOff>177800</xdr:colOff>
      <xdr:row>62</xdr:row>
      <xdr:rowOff>76200</xdr:rowOff>
    </xdr:to>
    <xdr:cxnSp macro="">
      <xdr:nvCxnSpPr>
        <xdr:cNvPr id="656" name="直線コネクタ 655">
          <a:extLst>
            <a:ext uri="{FF2B5EF4-FFF2-40B4-BE49-F238E27FC236}">
              <a16:creationId xmlns:a16="http://schemas.microsoft.com/office/drawing/2014/main" id="{5D7814FE-BFA4-4503-A1EA-C81C6C93E506}"/>
            </a:ext>
          </a:extLst>
        </xdr:cNvPr>
        <xdr:cNvCxnSpPr/>
      </xdr:nvCxnSpPr>
      <xdr:spPr>
        <a:xfrm flipV="1">
          <a:off x="11541760" y="9770745"/>
          <a:ext cx="805180" cy="93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85742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8F2217C6-B845-4375-898B-12AFEE37E21F}"/>
            </a:ext>
          </a:extLst>
        </xdr:cNvPr>
        <xdr:cNvSpPr txBox="1"/>
      </xdr:nvSpPr>
      <xdr:spPr>
        <a:xfrm>
          <a:off x="1373823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49547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F7F5AC5D-DF58-4513-9FBD-60AA8EF5A1A3}"/>
            </a:ext>
          </a:extLst>
        </xdr:cNvPr>
        <xdr:cNvSpPr txBox="1"/>
      </xdr:nvSpPr>
      <xdr:spPr>
        <a:xfrm>
          <a:off x="1295718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131462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AF7EAE11-6FBF-4AC3-A5F2-104E3F7BFF2E}"/>
            </a:ext>
          </a:extLst>
        </xdr:cNvPr>
        <xdr:cNvSpPr txBox="1"/>
      </xdr:nvSpPr>
      <xdr:spPr>
        <a:xfrm>
          <a:off x="1217105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15892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29A0DEB-B088-489F-95E4-12FC3FFE03FC}"/>
            </a:ext>
          </a:extLst>
        </xdr:cNvPr>
        <xdr:cNvSpPr txBox="1"/>
      </xdr:nvSpPr>
      <xdr:spPr>
        <a:xfrm>
          <a:off x="113544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166387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326324AB-0A66-4D40-988A-7C565EE1DCBB}"/>
            </a:ext>
          </a:extLst>
        </xdr:cNvPr>
        <xdr:cNvSpPr txBox="1"/>
      </xdr:nvSpPr>
      <xdr:spPr>
        <a:xfrm>
          <a:off x="1373823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109237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86E2C056-6BE2-4F3C-BF1F-2BBFAA8CFFCD}"/>
            </a:ext>
          </a:extLst>
        </xdr:cNvPr>
        <xdr:cNvSpPr txBox="1"/>
      </xdr:nvSpPr>
      <xdr:spPr>
        <a:xfrm>
          <a:off x="1295718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61612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CC11A8F0-D193-4505-BD65-4A86913C773A}"/>
            </a:ext>
          </a:extLst>
        </xdr:cNvPr>
        <xdr:cNvSpPr txBox="1"/>
      </xdr:nvSpPr>
      <xdr:spPr>
        <a:xfrm>
          <a:off x="12171054" y="948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118127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0C84F00-A58A-4998-9A6E-2F420ADD4842}"/>
            </a:ext>
          </a:extLst>
        </xdr:cNvPr>
        <xdr:cNvSpPr txBox="1"/>
      </xdr:nvSpPr>
      <xdr:spPr>
        <a:xfrm>
          <a:off x="113544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346D7DA-0636-42B3-92D9-97BC3C86FD9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EFDE8EB-741D-44F1-82D7-2C2114D879A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F5C4DDF-4980-4DD8-B9F5-C2FB10F92C7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88534A8-1DEB-4AE8-B457-CBE360B3325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E548904-0E81-4231-9142-822B055D4F9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70E9C432-28F1-434A-A4DA-AAE925C58C8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71FA28E-E901-448B-BE6B-EC2C0486E69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22EA6F7-39C2-4507-A74E-DBA272A3665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C82AA473-07F5-4667-A632-DDDD409A486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F9C88C6F-7E8A-40D7-BCAC-1C86779C4B0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8BB8244E-3D80-4BCA-9F60-F36599CC76CE}"/>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CD915AD1-9F71-45F9-886C-3F92FA2F895D}"/>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34812A4B-7799-4CDC-85FF-F0759D1797E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CB6F53D7-E42E-4D54-9B10-0AD6F3674B14}"/>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1C6C18A6-1B2F-48F8-A43A-7F695CF3AD8B}"/>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9BDD12C5-32D1-4D8E-B6B6-D7CB28DD762F}"/>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BDA92436-5467-45AA-8E5A-6340293D4BF7}"/>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8E9AF266-5C12-43E1-9930-DB69817E4C88}"/>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B4AFFDF6-3ECA-4410-BAB0-6EECF18CB61D}"/>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4CC38176-78AE-4E7A-9401-E352B122E305}"/>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707B1072-B0C6-471A-9B67-D62AEC0B0DD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D670DFFC-1B55-4D18-9F17-085BB457BCC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EA058F14-4ED2-4D9C-B3EE-C84273758D0E}"/>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15240</xdr:rowOff>
    </xdr:from>
    <xdr:to>
      <xdr:col>116</xdr:col>
      <xdr:colOff>62864</xdr:colOff>
      <xdr:row>63</xdr:row>
      <xdr:rowOff>148590</xdr:rowOff>
    </xdr:to>
    <xdr:cxnSp macro="">
      <xdr:nvCxnSpPr>
        <xdr:cNvPr id="688" name="直線コネクタ 687">
          <a:extLst>
            <a:ext uri="{FF2B5EF4-FFF2-40B4-BE49-F238E27FC236}">
              <a16:creationId xmlns:a16="http://schemas.microsoft.com/office/drawing/2014/main" id="{3A97B0AF-8621-48B7-A39E-2271A4E680F2}"/>
            </a:ext>
          </a:extLst>
        </xdr:cNvPr>
        <xdr:cNvCxnSpPr/>
      </xdr:nvCxnSpPr>
      <xdr:spPr>
        <a:xfrm flipV="1">
          <a:off x="19947254" y="962025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152417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5EBDEF30-59F1-43E3-986E-AB25BB689BA1}"/>
            </a:ext>
          </a:extLst>
        </xdr:cNvPr>
        <xdr:cNvSpPr txBox="1"/>
      </xdr:nvSpPr>
      <xdr:spPr>
        <a:xfrm>
          <a:off x="19985990"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148590</xdr:rowOff>
    </xdr:from>
    <xdr:to>
      <xdr:col>116</xdr:col>
      <xdr:colOff>152400</xdr:colOff>
      <xdr:row>63</xdr:row>
      <xdr:rowOff>148590</xdr:rowOff>
    </xdr:to>
    <xdr:cxnSp macro="">
      <xdr:nvCxnSpPr>
        <xdr:cNvPr id="690" name="直線コネクタ 689">
          <a:extLst>
            <a:ext uri="{FF2B5EF4-FFF2-40B4-BE49-F238E27FC236}">
              <a16:creationId xmlns:a16="http://schemas.microsoft.com/office/drawing/2014/main" id="{D9F30D4D-7ACC-4A48-A919-374A53B17B31}"/>
            </a:ext>
          </a:extLst>
        </xdr:cNvPr>
        <xdr:cNvCxnSpPr/>
      </xdr:nvCxnSpPr>
      <xdr:spPr>
        <a:xfrm>
          <a:off x="19885660" y="1094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133367</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FE405124-A226-4007-82E8-BF58131FDF26}"/>
            </a:ext>
          </a:extLst>
        </xdr:cNvPr>
        <xdr:cNvSpPr txBox="1"/>
      </xdr:nvSpPr>
      <xdr:spPr>
        <a:xfrm>
          <a:off x="1998599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15240</xdr:rowOff>
    </xdr:from>
    <xdr:to>
      <xdr:col>116</xdr:col>
      <xdr:colOff>152400</xdr:colOff>
      <xdr:row>56</xdr:row>
      <xdr:rowOff>15240</xdr:rowOff>
    </xdr:to>
    <xdr:cxnSp macro="">
      <xdr:nvCxnSpPr>
        <xdr:cNvPr id="692" name="直線コネクタ 691">
          <a:extLst>
            <a:ext uri="{FF2B5EF4-FFF2-40B4-BE49-F238E27FC236}">
              <a16:creationId xmlns:a16="http://schemas.microsoft.com/office/drawing/2014/main" id="{581789C6-688D-477D-AEB8-E561A38E1F13}"/>
            </a:ext>
          </a:extLst>
        </xdr:cNvPr>
        <xdr:cNvCxnSpPr/>
      </xdr:nvCxnSpPr>
      <xdr:spPr>
        <a:xfrm>
          <a:off x="19885660" y="962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A0B78640-6EC2-417D-92AE-C3A2C97AABBC}"/>
            </a:ext>
          </a:extLst>
        </xdr:cNvPr>
        <xdr:cNvSpPr txBox="1"/>
      </xdr:nvSpPr>
      <xdr:spPr>
        <a:xfrm>
          <a:off x="19985990" y="10380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94" name="フローチャート: 判断 693">
          <a:extLst>
            <a:ext uri="{FF2B5EF4-FFF2-40B4-BE49-F238E27FC236}">
              <a16:creationId xmlns:a16="http://schemas.microsoft.com/office/drawing/2014/main" id="{A9B09A20-23BC-48AA-9A1D-B45F2BDA3D96}"/>
            </a:ext>
          </a:extLst>
        </xdr:cNvPr>
        <xdr:cNvSpPr/>
      </xdr:nvSpPr>
      <xdr:spPr>
        <a:xfrm>
          <a:off x="199047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74930</xdr:rowOff>
    </xdr:from>
    <xdr:to>
      <xdr:col>112</xdr:col>
      <xdr:colOff>38100</xdr:colOff>
      <xdr:row>62</xdr:row>
      <xdr:rowOff>5080</xdr:rowOff>
    </xdr:to>
    <xdr:sp macro="" textlink="">
      <xdr:nvSpPr>
        <xdr:cNvPr id="695" name="フローチャート: 判断 694">
          <a:extLst>
            <a:ext uri="{FF2B5EF4-FFF2-40B4-BE49-F238E27FC236}">
              <a16:creationId xmlns:a16="http://schemas.microsoft.com/office/drawing/2014/main" id="{40094BC9-4DF3-4AC9-8522-F26A9784A193}"/>
            </a:ext>
          </a:extLst>
        </xdr:cNvPr>
        <xdr:cNvSpPr/>
      </xdr:nvSpPr>
      <xdr:spPr>
        <a:xfrm>
          <a:off x="19161760" y="1053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6" name="フローチャート: 判断 695">
          <a:extLst>
            <a:ext uri="{FF2B5EF4-FFF2-40B4-BE49-F238E27FC236}">
              <a16:creationId xmlns:a16="http://schemas.microsoft.com/office/drawing/2014/main" id="{3CF7C49A-7F58-4E61-8589-43D336118231}"/>
            </a:ext>
          </a:extLst>
        </xdr:cNvPr>
        <xdr:cNvSpPr/>
      </xdr:nvSpPr>
      <xdr:spPr>
        <a:xfrm>
          <a:off x="18345150" y="1054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135890</xdr:rowOff>
    </xdr:from>
    <xdr:to>
      <xdr:col>102</xdr:col>
      <xdr:colOff>165100</xdr:colOff>
      <xdr:row>62</xdr:row>
      <xdr:rowOff>66040</xdr:rowOff>
    </xdr:to>
    <xdr:sp macro="" textlink="">
      <xdr:nvSpPr>
        <xdr:cNvPr id="697" name="フローチャート: 判断 696">
          <a:extLst>
            <a:ext uri="{FF2B5EF4-FFF2-40B4-BE49-F238E27FC236}">
              <a16:creationId xmlns:a16="http://schemas.microsoft.com/office/drawing/2014/main" id="{DA1685CD-6FE9-41A1-9C14-BB0757677E4E}"/>
            </a:ext>
          </a:extLst>
        </xdr:cNvPr>
        <xdr:cNvSpPr/>
      </xdr:nvSpPr>
      <xdr:spPr>
        <a:xfrm>
          <a:off x="17547590" y="10590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98" name="フローチャート: 判断 697">
          <a:extLst>
            <a:ext uri="{FF2B5EF4-FFF2-40B4-BE49-F238E27FC236}">
              <a16:creationId xmlns:a16="http://schemas.microsoft.com/office/drawing/2014/main" id="{CA5023DB-6D38-4CE2-9B92-E5D3AC9C7B12}"/>
            </a:ext>
          </a:extLst>
        </xdr:cNvPr>
        <xdr:cNvSpPr/>
      </xdr:nvSpPr>
      <xdr:spPr>
        <a:xfrm>
          <a:off x="16761460" y="10600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26E8DCE-3AB7-4368-A4C8-D87797434BD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2E522741-4B2D-498A-BFDD-67C629E6DA4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494D06C-14CF-40FC-A253-AC0C5DADE8B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7B44081-5838-4041-BD03-D1AA76734C5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74FF98C-3397-4A5E-9DE6-1AD6AC1CEA5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44450</xdr:rowOff>
    </xdr:from>
    <xdr:to>
      <xdr:col>116</xdr:col>
      <xdr:colOff>114300</xdr:colOff>
      <xdr:row>63</xdr:row>
      <xdr:rowOff>146050</xdr:rowOff>
    </xdr:to>
    <xdr:sp macro="" textlink="">
      <xdr:nvSpPr>
        <xdr:cNvPr id="704" name="楕円 703">
          <a:extLst>
            <a:ext uri="{FF2B5EF4-FFF2-40B4-BE49-F238E27FC236}">
              <a16:creationId xmlns:a16="http://schemas.microsoft.com/office/drawing/2014/main" id="{E4F6E723-2FB0-48BA-99CD-BD0AE450AC52}"/>
            </a:ext>
          </a:extLst>
        </xdr:cNvPr>
        <xdr:cNvSpPr/>
      </xdr:nvSpPr>
      <xdr:spPr>
        <a:xfrm>
          <a:off x="19904710" y="10847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130827</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6D50225A-A525-47D0-B1C9-FDF35316C7B2}"/>
            </a:ext>
          </a:extLst>
        </xdr:cNvPr>
        <xdr:cNvSpPr txBox="1"/>
      </xdr:nvSpPr>
      <xdr:spPr>
        <a:xfrm>
          <a:off x="19985990"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706" name="楕円 705">
          <a:extLst>
            <a:ext uri="{FF2B5EF4-FFF2-40B4-BE49-F238E27FC236}">
              <a16:creationId xmlns:a16="http://schemas.microsoft.com/office/drawing/2014/main" id="{CC2499C1-D4EE-46A4-8D83-B076A6DA27C6}"/>
            </a:ext>
          </a:extLst>
        </xdr:cNvPr>
        <xdr:cNvSpPr/>
      </xdr:nvSpPr>
      <xdr:spPr>
        <a:xfrm>
          <a:off x="19161760" y="10689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63</xdr:row>
      <xdr:rowOff>95250</xdr:rowOff>
    </xdr:to>
    <xdr:cxnSp macro="">
      <xdr:nvCxnSpPr>
        <xdr:cNvPr id="707" name="直線コネクタ 706">
          <a:extLst>
            <a:ext uri="{FF2B5EF4-FFF2-40B4-BE49-F238E27FC236}">
              <a16:creationId xmlns:a16="http://schemas.microsoft.com/office/drawing/2014/main" id="{436D8BBD-E437-4D33-9C20-65A8C9021B77}"/>
            </a:ext>
          </a:extLst>
        </xdr:cNvPr>
        <xdr:cNvCxnSpPr/>
      </xdr:nvCxnSpPr>
      <xdr:spPr>
        <a:xfrm>
          <a:off x="19204940" y="10744200"/>
          <a:ext cx="74295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71120</xdr:rowOff>
    </xdr:from>
    <xdr:to>
      <xdr:col>107</xdr:col>
      <xdr:colOff>101600</xdr:colOff>
      <xdr:row>63</xdr:row>
      <xdr:rowOff>1270</xdr:rowOff>
    </xdr:to>
    <xdr:sp macro="" textlink="">
      <xdr:nvSpPr>
        <xdr:cNvPr id="708" name="楕円 707">
          <a:extLst>
            <a:ext uri="{FF2B5EF4-FFF2-40B4-BE49-F238E27FC236}">
              <a16:creationId xmlns:a16="http://schemas.microsoft.com/office/drawing/2014/main" id="{A1489B9B-61F2-40C0-B03A-98EB61C1C929}"/>
            </a:ext>
          </a:extLst>
        </xdr:cNvPr>
        <xdr:cNvSpPr/>
      </xdr:nvSpPr>
      <xdr:spPr>
        <a:xfrm>
          <a:off x="18345150" y="10699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121920</xdr:rowOff>
    </xdr:to>
    <xdr:cxnSp macro="">
      <xdr:nvCxnSpPr>
        <xdr:cNvPr id="709" name="直線コネクタ 708">
          <a:extLst>
            <a:ext uri="{FF2B5EF4-FFF2-40B4-BE49-F238E27FC236}">
              <a16:creationId xmlns:a16="http://schemas.microsoft.com/office/drawing/2014/main" id="{E8FB25D8-594F-4122-9573-51EC5FF13A1B}"/>
            </a:ext>
          </a:extLst>
        </xdr:cNvPr>
        <xdr:cNvCxnSpPr/>
      </xdr:nvCxnSpPr>
      <xdr:spPr>
        <a:xfrm flipV="1">
          <a:off x="18399760" y="1074420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71120</xdr:rowOff>
    </xdr:from>
    <xdr:to>
      <xdr:col>102</xdr:col>
      <xdr:colOff>165100</xdr:colOff>
      <xdr:row>63</xdr:row>
      <xdr:rowOff>1270</xdr:rowOff>
    </xdr:to>
    <xdr:sp macro="" textlink="">
      <xdr:nvSpPr>
        <xdr:cNvPr id="710" name="楕円 709">
          <a:extLst>
            <a:ext uri="{FF2B5EF4-FFF2-40B4-BE49-F238E27FC236}">
              <a16:creationId xmlns:a16="http://schemas.microsoft.com/office/drawing/2014/main" id="{CEFB6509-94B8-45A4-BBBD-C51D365E9AAC}"/>
            </a:ext>
          </a:extLst>
        </xdr:cNvPr>
        <xdr:cNvSpPr/>
      </xdr:nvSpPr>
      <xdr:spPr>
        <a:xfrm>
          <a:off x="17547590" y="10699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121920</xdr:rowOff>
    </xdr:from>
    <xdr:to>
      <xdr:col>107</xdr:col>
      <xdr:colOff>50800</xdr:colOff>
      <xdr:row>62</xdr:row>
      <xdr:rowOff>121920</xdr:rowOff>
    </xdr:to>
    <xdr:cxnSp macro="">
      <xdr:nvCxnSpPr>
        <xdr:cNvPr id="711" name="直線コネクタ 710">
          <a:extLst>
            <a:ext uri="{FF2B5EF4-FFF2-40B4-BE49-F238E27FC236}">
              <a16:creationId xmlns:a16="http://schemas.microsoft.com/office/drawing/2014/main" id="{20688A51-2869-4A03-8D01-3DC652D83506}"/>
            </a:ext>
          </a:extLst>
        </xdr:cNvPr>
        <xdr:cNvCxnSpPr/>
      </xdr:nvCxnSpPr>
      <xdr:spPr>
        <a:xfrm>
          <a:off x="17602200" y="107537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158750</xdr:rowOff>
    </xdr:from>
    <xdr:to>
      <xdr:col>98</xdr:col>
      <xdr:colOff>38100</xdr:colOff>
      <xdr:row>62</xdr:row>
      <xdr:rowOff>88900</xdr:rowOff>
    </xdr:to>
    <xdr:sp macro="" textlink="">
      <xdr:nvSpPr>
        <xdr:cNvPr id="712" name="楕円 711">
          <a:extLst>
            <a:ext uri="{FF2B5EF4-FFF2-40B4-BE49-F238E27FC236}">
              <a16:creationId xmlns:a16="http://schemas.microsoft.com/office/drawing/2014/main" id="{828DB98D-1F4A-4A91-AC32-CD331AF4991F}"/>
            </a:ext>
          </a:extLst>
        </xdr:cNvPr>
        <xdr:cNvSpPr/>
      </xdr:nvSpPr>
      <xdr:spPr>
        <a:xfrm>
          <a:off x="16761460" y="10619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38100</xdr:rowOff>
    </xdr:from>
    <xdr:to>
      <xdr:col>102</xdr:col>
      <xdr:colOff>114300</xdr:colOff>
      <xdr:row>62</xdr:row>
      <xdr:rowOff>121920</xdr:rowOff>
    </xdr:to>
    <xdr:cxnSp macro="">
      <xdr:nvCxnSpPr>
        <xdr:cNvPr id="713" name="直線コネクタ 712">
          <a:extLst>
            <a:ext uri="{FF2B5EF4-FFF2-40B4-BE49-F238E27FC236}">
              <a16:creationId xmlns:a16="http://schemas.microsoft.com/office/drawing/2014/main" id="{7BE50F67-B88E-4AC9-9DD0-6808ECF4EAF0}"/>
            </a:ext>
          </a:extLst>
        </xdr:cNvPr>
        <xdr:cNvCxnSpPr/>
      </xdr:nvCxnSpPr>
      <xdr:spPr>
        <a:xfrm>
          <a:off x="16804640" y="10668000"/>
          <a:ext cx="7975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21607</xdr:rowOff>
    </xdr:from>
    <xdr:ext cx="469744" cy="259045"/>
    <xdr:sp macro="" textlink="">
      <xdr:nvSpPr>
        <xdr:cNvPr id="714" name="n_1aveValue【保健センター・保健所】&#10;一人当たり面積">
          <a:extLst>
            <a:ext uri="{FF2B5EF4-FFF2-40B4-BE49-F238E27FC236}">
              <a16:creationId xmlns:a16="http://schemas.microsoft.com/office/drawing/2014/main" id="{0A5F4DE9-8644-4B4E-A26B-E42B38C317E2}"/>
            </a:ext>
          </a:extLst>
        </xdr:cNvPr>
        <xdr:cNvSpPr txBox="1"/>
      </xdr:nvSpPr>
      <xdr:spPr>
        <a:xfrm>
          <a:off x="1898213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15" name="n_2aveValue【保健センター・保健所】&#10;一人当たり面積">
          <a:extLst>
            <a:ext uri="{FF2B5EF4-FFF2-40B4-BE49-F238E27FC236}">
              <a16:creationId xmlns:a16="http://schemas.microsoft.com/office/drawing/2014/main" id="{66D49A37-C73B-423F-B9D6-0028B8FDD400}"/>
            </a:ext>
          </a:extLst>
        </xdr:cNvPr>
        <xdr:cNvSpPr txBox="1"/>
      </xdr:nvSpPr>
      <xdr:spPr>
        <a:xfrm>
          <a:off x="18182032"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82567</xdr:rowOff>
    </xdr:from>
    <xdr:ext cx="469744" cy="259045"/>
    <xdr:sp macro="" textlink="">
      <xdr:nvSpPr>
        <xdr:cNvPr id="716" name="n_3aveValue【保健センター・保健所】&#10;一人当たり面積">
          <a:extLst>
            <a:ext uri="{FF2B5EF4-FFF2-40B4-BE49-F238E27FC236}">
              <a16:creationId xmlns:a16="http://schemas.microsoft.com/office/drawing/2014/main" id="{3F0CCF72-3731-408D-A71E-0D1997833E2B}"/>
            </a:ext>
          </a:extLst>
        </xdr:cNvPr>
        <xdr:cNvSpPr txBox="1"/>
      </xdr:nvSpPr>
      <xdr:spPr>
        <a:xfrm>
          <a:off x="17384472"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90187</xdr:rowOff>
    </xdr:from>
    <xdr:ext cx="469744" cy="259045"/>
    <xdr:sp macro="" textlink="">
      <xdr:nvSpPr>
        <xdr:cNvPr id="717" name="n_4aveValue【保健センター・保健所】&#10;一人当たり面積">
          <a:extLst>
            <a:ext uri="{FF2B5EF4-FFF2-40B4-BE49-F238E27FC236}">
              <a16:creationId xmlns:a16="http://schemas.microsoft.com/office/drawing/2014/main" id="{9640E728-D9EF-4D09-B9CD-5C3232AD934B}"/>
            </a:ext>
          </a:extLst>
        </xdr:cNvPr>
        <xdr:cNvSpPr txBox="1"/>
      </xdr:nvSpPr>
      <xdr:spPr>
        <a:xfrm>
          <a:off x="1658881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718" name="n_1mainValue【保健センター・保健所】&#10;一人当たり面積">
          <a:extLst>
            <a:ext uri="{FF2B5EF4-FFF2-40B4-BE49-F238E27FC236}">
              <a16:creationId xmlns:a16="http://schemas.microsoft.com/office/drawing/2014/main" id="{6EE3AA49-328D-49B2-98D9-2A6AA421D0BD}"/>
            </a:ext>
          </a:extLst>
        </xdr:cNvPr>
        <xdr:cNvSpPr txBox="1"/>
      </xdr:nvSpPr>
      <xdr:spPr>
        <a:xfrm>
          <a:off x="18982132"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163847</xdr:rowOff>
    </xdr:from>
    <xdr:ext cx="469744" cy="259045"/>
    <xdr:sp macro="" textlink="">
      <xdr:nvSpPr>
        <xdr:cNvPr id="719" name="n_2mainValue【保健センター・保健所】&#10;一人当たり面積">
          <a:extLst>
            <a:ext uri="{FF2B5EF4-FFF2-40B4-BE49-F238E27FC236}">
              <a16:creationId xmlns:a16="http://schemas.microsoft.com/office/drawing/2014/main" id="{573D6C8F-92E4-4E24-8EDA-7216CA452E1F}"/>
            </a:ext>
          </a:extLst>
        </xdr:cNvPr>
        <xdr:cNvSpPr txBox="1"/>
      </xdr:nvSpPr>
      <xdr:spPr>
        <a:xfrm>
          <a:off x="18182032"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163847</xdr:rowOff>
    </xdr:from>
    <xdr:ext cx="469744" cy="259045"/>
    <xdr:sp macro="" textlink="">
      <xdr:nvSpPr>
        <xdr:cNvPr id="720" name="n_3mainValue【保健センター・保健所】&#10;一人当たり面積">
          <a:extLst>
            <a:ext uri="{FF2B5EF4-FFF2-40B4-BE49-F238E27FC236}">
              <a16:creationId xmlns:a16="http://schemas.microsoft.com/office/drawing/2014/main" id="{E30F3D44-E594-4390-A869-83455AD55C92}"/>
            </a:ext>
          </a:extLst>
        </xdr:cNvPr>
        <xdr:cNvSpPr txBox="1"/>
      </xdr:nvSpPr>
      <xdr:spPr>
        <a:xfrm>
          <a:off x="17384472"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80027</xdr:rowOff>
    </xdr:from>
    <xdr:ext cx="469744" cy="259045"/>
    <xdr:sp macro="" textlink="">
      <xdr:nvSpPr>
        <xdr:cNvPr id="721" name="n_4mainValue【保健センター・保健所】&#10;一人当たり面積">
          <a:extLst>
            <a:ext uri="{FF2B5EF4-FFF2-40B4-BE49-F238E27FC236}">
              <a16:creationId xmlns:a16="http://schemas.microsoft.com/office/drawing/2014/main" id="{4B29E00C-195F-448E-80A4-2BC219D6A5A3}"/>
            </a:ext>
          </a:extLst>
        </xdr:cNvPr>
        <xdr:cNvSpPr txBox="1"/>
      </xdr:nvSpPr>
      <xdr:spPr>
        <a:xfrm>
          <a:off x="16588817"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AD14EE3D-90CF-4965-B029-B8FC2BDD3F1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27412017-999B-4DFB-A81B-37787A39C6C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657B334C-9E46-4C00-A559-EA0578AA418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D5041F1A-3A8A-473A-A597-9217EC1C44D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1DB12889-4DF9-45FD-AA77-E451B9C022D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0F0696DD-D50A-413D-A38A-CE0A72F6BF6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87F905FB-6248-4B19-AE68-32B472C17C3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83E6E677-E1D0-4C44-A7B8-A953CF88FA1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3A63CFC5-AFEC-421F-A5B5-2D86D29F4DAD}"/>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5B095ADB-BAA5-48C5-ADAD-6CB6C893D90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CF9FAB3F-3DEF-48C2-991D-AB10C5A2987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41749D58-60C5-45F1-ACC5-7DDCDDE61BE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C23FFFA5-9FB4-416E-AC82-D3ECA49391A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80CBAC32-EDB0-475E-B565-BF17FD42B05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7E7917F7-1B8C-4701-B81F-ED1B4B7ED641}"/>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21D02745-11CF-4E81-AAF0-3CAC69298AA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DDE765A6-3815-498F-B9E6-5E289C7890D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BC4EDBFC-027C-40FC-90FE-E2AAF6DFE19B}"/>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B5814C2D-6AE9-4042-A724-107EA6CE14D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BCD8404D-88EB-43C5-85A6-3F744A76783E}"/>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E23F8219-0AF9-45BC-82FC-BAD59E0065F3}"/>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2A1DB6AA-D175-4692-8C8E-1758ADC929A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2CEAD933-610F-4E8F-9336-C5A7E9DE339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消防施設】&#10;有形固定資産減価償却率グラフ枠">
          <a:extLst>
            <a:ext uri="{FF2B5EF4-FFF2-40B4-BE49-F238E27FC236}">
              <a16:creationId xmlns:a16="http://schemas.microsoft.com/office/drawing/2014/main" id="{D0A14DC2-3EB3-4437-8C13-297B4904357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85</xdr:row>
      <xdr:rowOff>55245</xdr:rowOff>
    </xdr:to>
    <xdr:cxnSp macro="">
      <xdr:nvCxnSpPr>
        <xdr:cNvPr id="746" name="直線コネクタ 745">
          <a:extLst>
            <a:ext uri="{FF2B5EF4-FFF2-40B4-BE49-F238E27FC236}">
              <a16:creationId xmlns:a16="http://schemas.microsoft.com/office/drawing/2014/main" id="{49BB6624-AC71-4807-8E45-A156DFA80117}"/>
            </a:ext>
          </a:extLst>
        </xdr:cNvPr>
        <xdr:cNvCxnSpPr/>
      </xdr:nvCxnSpPr>
      <xdr:spPr>
        <a:xfrm flipV="1">
          <a:off x="14703424" y="1325118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59072</xdr:rowOff>
    </xdr:from>
    <xdr:ext cx="405111" cy="259045"/>
    <xdr:sp macro="" textlink="">
      <xdr:nvSpPr>
        <xdr:cNvPr id="747" name="【消防施設】&#10;有形固定資産減価償却率最小値テキスト">
          <a:extLst>
            <a:ext uri="{FF2B5EF4-FFF2-40B4-BE49-F238E27FC236}">
              <a16:creationId xmlns:a16="http://schemas.microsoft.com/office/drawing/2014/main" id="{9A260BCB-A28A-4028-B040-859DAA0075BB}"/>
            </a:ext>
          </a:extLst>
        </xdr:cNvPr>
        <xdr:cNvSpPr txBox="1"/>
      </xdr:nvSpPr>
      <xdr:spPr>
        <a:xfrm>
          <a:off x="1474216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55245</xdr:rowOff>
    </xdr:from>
    <xdr:to>
      <xdr:col>86</xdr:col>
      <xdr:colOff>25400</xdr:colOff>
      <xdr:row>85</xdr:row>
      <xdr:rowOff>55245</xdr:rowOff>
    </xdr:to>
    <xdr:cxnSp macro="">
      <xdr:nvCxnSpPr>
        <xdr:cNvPr id="748" name="直線コネクタ 747">
          <a:extLst>
            <a:ext uri="{FF2B5EF4-FFF2-40B4-BE49-F238E27FC236}">
              <a16:creationId xmlns:a16="http://schemas.microsoft.com/office/drawing/2014/main" id="{B09ADA58-992D-4B8F-89FA-0FCC069A4A94}"/>
            </a:ext>
          </a:extLst>
        </xdr:cNvPr>
        <xdr:cNvCxnSpPr/>
      </xdr:nvCxnSpPr>
      <xdr:spPr>
        <a:xfrm>
          <a:off x="1461135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9" name="【消防施設】&#10;有形固定資産減価償却率最大値テキスト">
          <a:extLst>
            <a:ext uri="{FF2B5EF4-FFF2-40B4-BE49-F238E27FC236}">
              <a16:creationId xmlns:a16="http://schemas.microsoft.com/office/drawing/2014/main" id="{D79D7BB9-EFE3-49C8-914F-6A8A356C8D86}"/>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50" name="直線コネクタ 749">
          <a:extLst>
            <a:ext uri="{FF2B5EF4-FFF2-40B4-BE49-F238E27FC236}">
              <a16:creationId xmlns:a16="http://schemas.microsoft.com/office/drawing/2014/main" id="{BB763710-BC60-45B0-9BEF-4F6CF70049AD}"/>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69232</xdr:rowOff>
    </xdr:from>
    <xdr:ext cx="405111" cy="259045"/>
    <xdr:sp macro="" textlink="">
      <xdr:nvSpPr>
        <xdr:cNvPr id="751" name="【消防施設】&#10;有形固定資産減価償却率平均値テキスト">
          <a:extLst>
            <a:ext uri="{FF2B5EF4-FFF2-40B4-BE49-F238E27FC236}">
              <a16:creationId xmlns:a16="http://schemas.microsoft.com/office/drawing/2014/main" id="{1A82CFFE-92AE-4C48-B30D-CB81F81E0548}"/>
            </a:ext>
          </a:extLst>
        </xdr:cNvPr>
        <xdr:cNvSpPr txBox="1"/>
      </xdr:nvSpPr>
      <xdr:spPr>
        <a:xfrm>
          <a:off x="14742160" y="1395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46355</xdr:rowOff>
    </xdr:from>
    <xdr:to>
      <xdr:col>85</xdr:col>
      <xdr:colOff>177800</xdr:colOff>
      <xdr:row>82</xdr:row>
      <xdr:rowOff>147955</xdr:rowOff>
    </xdr:to>
    <xdr:sp macro="" textlink="">
      <xdr:nvSpPr>
        <xdr:cNvPr id="752" name="フローチャート: 判断 751">
          <a:extLst>
            <a:ext uri="{FF2B5EF4-FFF2-40B4-BE49-F238E27FC236}">
              <a16:creationId xmlns:a16="http://schemas.microsoft.com/office/drawing/2014/main" id="{B94BDC66-4FAB-41E8-AAC8-A2E4949BFB72}"/>
            </a:ext>
          </a:extLst>
        </xdr:cNvPr>
        <xdr:cNvSpPr/>
      </xdr:nvSpPr>
      <xdr:spPr>
        <a:xfrm>
          <a:off x="14649450" y="14107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753" name="フローチャート: 判断 752">
          <a:extLst>
            <a:ext uri="{FF2B5EF4-FFF2-40B4-BE49-F238E27FC236}">
              <a16:creationId xmlns:a16="http://schemas.microsoft.com/office/drawing/2014/main" id="{339B488E-ECD0-44B7-80F0-8033D5EA6103}"/>
            </a:ext>
          </a:extLst>
        </xdr:cNvPr>
        <xdr:cNvSpPr/>
      </xdr:nvSpPr>
      <xdr:spPr>
        <a:xfrm>
          <a:off x="13887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145414</xdr:rowOff>
    </xdr:from>
    <xdr:to>
      <xdr:col>76</xdr:col>
      <xdr:colOff>165100</xdr:colOff>
      <xdr:row>82</xdr:row>
      <xdr:rowOff>75564</xdr:rowOff>
    </xdr:to>
    <xdr:sp macro="" textlink="">
      <xdr:nvSpPr>
        <xdr:cNvPr id="754" name="フローチャート: 判断 753">
          <a:extLst>
            <a:ext uri="{FF2B5EF4-FFF2-40B4-BE49-F238E27FC236}">
              <a16:creationId xmlns:a16="http://schemas.microsoft.com/office/drawing/2014/main" id="{91AB665A-C708-4282-A0B5-1ED15D381E5A}"/>
            </a:ext>
          </a:extLst>
        </xdr:cNvPr>
        <xdr:cNvSpPr/>
      </xdr:nvSpPr>
      <xdr:spPr>
        <a:xfrm>
          <a:off x="13089890" y="140309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132080</xdr:rowOff>
    </xdr:from>
    <xdr:to>
      <xdr:col>72</xdr:col>
      <xdr:colOff>38100</xdr:colOff>
      <xdr:row>82</xdr:row>
      <xdr:rowOff>62230</xdr:rowOff>
    </xdr:to>
    <xdr:sp macro="" textlink="">
      <xdr:nvSpPr>
        <xdr:cNvPr id="755" name="フローチャート: 判断 754">
          <a:extLst>
            <a:ext uri="{FF2B5EF4-FFF2-40B4-BE49-F238E27FC236}">
              <a16:creationId xmlns:a16="http://schemas.microsoft.com/office/drawing/2014/main" id="{5A0C9007-AE3E-445A-B250-708B779633D3}"/>
            </a:ext>
          </a:extLst>
        </xdr:cNvPr>
        <xdr:cNvSpPr/>
      </xdr:nvSpPr>
      <xdr:spPr>
        <a:xfrm>
          <a:off x="12303760" y="1402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111125</xdr:rowOff>
    </xdr:from>
    <xdr:to>
      <xdr:col>67</xdr:col>
      <xdr:colOff>101600</xdr:colOff>
      <xdr:row>82</xdr:row>
      <xdr:rowOff>41275</xdr:rowOff>
    </xdr:to>
    <xdr:sp macro="" textlink="">
      <xdr:nvSpPr>
        <xdr:cNvPr id="756" name="フローチャート: 判断 755">
          <a:extLst>
            <a:ext uri="{FF2B5EF4-FFF2-40B4-BE49-F238E27FC236}">
              <a16:creationId xmlns:a16="http://schemas.microsoft.com/office/drawing/2014/main" id="{12186DFF-0355-46EE-BF98-78059FB2587E}"/>
            </a:ext>
          </a:extLst>
        </xdr:cNvPr>
        <xdr:cNvSpPr/>
      </xdr:nvSpPr>
      <xdr:spPr>
        <a:xfrm>
          <a:off x="11487150" y="139985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62ECB0B4-1A4A-41E8-9226-2AAA02AE30A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ADCD847C-90EF-41D0-9600-E3B3BB92E47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C8B523D3-B44C-4DD3-8E11-AA90F9E10F6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50AF3C3-DAF3-49E5-B913-2BE58CA06FF1}"/>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45F1492-6342-4D07-9592-A60322261830}"/>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170180</xdr:rowOff>
    </xdr:from>
    <xdr:to>
      <xdr:col>85</xdr:col>
      <xdr:colOff>177800</xdr:colOff>
      <xdr:row>83</xdr:row>
      <xdr:rowOff>100330</xdr:rowOff>
    </xdr:to>
    <xdr:sp macro="" textlink="">
      <xdr:nvSpPr>
        <xdr:cNvPr id="762" name="楕円 761">
          <a:extLst>
            <a:ext uri="{FF2B5EF4-FFF2-40B4-BE49-F238E27FC236}">
              <a16:creationId xmlns:a16="http://schemas.microsoft.com/office/drawing/2014/main" id="{A4C26B64-A808-4FD0-AB43-A555DC0049DD}"/>
            </a:ext>
          </a:extLst>
        </xdr:cNvPr>
        <xdr:cNvSpPr/>
      </xdr:nvSpPr>
      <xdr:spPr>
        <a:xfrm>
          <a:off x="14649450" y="1423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148607</xdr:rowOff>
    </xdr:from>
    <xdr:ext cx="405111" cy="259045"/>
    <xdr:sp macro="" textlink="">
      <xdr:nvSpPr>
        <xdr:cNvPr id="763" name="【消防施設】&#10;有形固定資産減価償却率該当値テキスト">
          <a:extLst>
            <a:ext uri="{FF2B5EF4-FFF2-40B4-BE49-F238E27FC236}">
              <a16:creationId xmlns:a16="http://schemas.microsoft.com/office/drawing/2014/main" id="{5803DFA0-9711-4923-B87D-24935CE51AAC}"/>
            </a:ext>
          </a:extLst>
        </xdr:cNvPr>
        <xdr:cNvSpPr txBox="1"/>
      </xdr:nvSpPr>
      <xdr:spPr>
        <a:xfrm>
          <a:off x="1474216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137795</xdr:rowOff>
    </xdr:from>
    <xdr:to>
      <xdr:col>81</xdr:col>
      <xdr:colOff>101600</xdr:colOff>
      <xdr:row>83</xdr:row>
      <xdr:rowOff>67945</xdr:rowOff>
    </xdr:to>
    <xdr:sp macro="" textlink="">
      <xdr:nvSpPr>
        <xdr:cNvPr id="764" name="楕円 763">
          <a:extLst>
            <a:ext uri="{FF2B5EF4-FFF2-40B4-BE49-F238E27FC236}">
              <a16:creationId xmlns:a16="http://schemas.microsoft.com/office/drawing/2014/main" id="{A63C0DF4-9580-4308-88CA-D5F6DBF924C5}"/>
            </a:ext>
          </a:extLst>
        </xdr:cNvPr>
        <xdr:cNvSpPr/>
      </xdr:nvSpPr>
      <xdr:spPr>
        <a:xfrm>
          <a:off x="13887450" y="14192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17145</xdr:rowOff>
    </xdr:from>
    <xdr:to>
      <xdr:col>85</xdr:col>
      <xdr:colOff>127000</xdr:colOff>
      <xdr:row>83</xdr:row>
      <xdr:rowOff>49530</xdr:rowOff>
    </xdr:to>
    <xdr:cxnSp macro="">
      <xdr:nvCxnSpPr>
        <xdr:cNvPr id="765" name="直線コネクタ 764">
          <a:extLst>
            <a:ext uri="{FF2B5EF4-FFF2-40B4-BE49-F238E27FC236}">
              <a16:creationId xmlns:a16="http://schemas.microsoft.com/office/drawing/2014/main" id="{3F52C1F3-0639-4AB9-BFB4-CD17AF6BF611}"/>
            </a:ext>
          </a:extLst>
        </xdr:cNvPr>
        <xdr:cNvCxnSpPr/>
      </xdr:nvCxnSpPr>
      <xdr:spPr>
        <a:xfrm>
          <a:off x="13942060" y="1425130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95886</xdr:rowOff>
    </xdr:from>
    <xdr:to>
      <xdr:col>76</xdr:col>
      <xdr:colOff>165100</xdr:colOff>
      <xdr:row>83</xdr:row>
      <xdr:rowOff>26036</xdr:rowOff>
    </xdr:to>
    <xdr:sp macro="" textlink="">
      <xdr:nvSpPr>
        <xdr:cNvPr id="766" name="楕円 765">
          <a:extLst>
            <a:ext uri="{FF2B5EF4-FFF2-40B4-BE49-F238E27FC236}">
              <a16:creationId xmlns:a16="http://schemas.microsoft.com/office/drawing/2014/main" id="{097A31CA-F4E6-4A7F-9E1A-77816E1465D9}"/>
            </a:ext>
          </a:extLst>
        </xdr:cNvPr>
        <xdr:cNvSpPr/>
      </xdr:nvSpPr>
      <xdr:spPr>
        <a:xfrm>
          <a:off x="13089890" y="1415097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146686</xdr:rowOff>
    </xdr:from>
    <xdr:to>
      <xdr:col>81</xdr:col>
      <xdr:colOff>50800</xdr:colOff>
      <xdr:row>83</xdr:row>
      <xdr:rowOff>17145</xdr:rowOff>
    </xdr:to>
    <xdr:cxnSp macro="">
      <xdr:nvCxnSpPr>
        <xdr:cNvPr id="767" name="直線コネクタ 766">
          <a:extLst>
            <a:ext uri="{FF2B5EF4-FFF2-40B4-BE49-F238E27FC236}">
              <a16:creationId xmlns:a16="http://schemas.microsoft.com/office/drawing/2014/main" id="{37549A60-96A8-456C-BDA7-6F53DE0F4F51}"/>
            </a:ext>
          </a:extLst>
        </xdr:cNvPr>
        <xdr:cNvCxnSpPr/>
      </xdr:nvCxnSpPr>
      <xdr:spPr>
        <a:xfrm>
          <a:off x="13144500" y="14203681"/>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53975</xdr:rowOff>
    </xdr:from>
    <xdr:to>
      <xdr:col>72</xdr:col>
      <xdr:colOff>38100</xdr:colOff>
      <xdr:row>82</xdr:row>
      <xdr:rowOff>155575</xdr:rowOff>
    </xdr:to>
    <xdr:sp macro="" textlink="">
      <xdr:nvSpPr>
        <xdr:cNvPr id="768" name="楕円 767">
          <a:extLst>
            <a:ext uri="{FF2B5EF4-FFF2-40B4-BE49-F238E27FC236}">
              <a16:creationId xmlns:a16="http://schemas.microsoft.com/office/drawing/2014/main" id="{FC99E7F4-8297-4775-BAB3-599C3A07BBBF}"/>
            </a:ext>
          </a:extLst>
        </xdr:cNvPr>
        <xdr:cNvSpPr/>
      </xdr:nvSpPr>
      <xdr:spPr>
        <a:xfrm>
          <a:off x="12303760" y="1411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104775</xdr:rowOff>
    </xdr:from>
    <xdr:to>
      <xdr:col>76</xdr:col>
      <xdr:colOff>114300</xdr:colOff>
      <xdr:row>82</xdr:row>
      <xdr:rowOff>146686</xdr:rowOff>
    </xdr:to>
    <xdr:cxnSp macro="">
      <xdr:nvCxnSpPr>
        <xdr:cNvPr id="769" name="直線コネクタ 768">
          <a:extLst>
            <a:ext uri="{FF2B5EF4-FFF2-40B4-BE49-F238E27FC236}">
              <a16:creationId xmlns:a16="http://schemas.microsoft.com/office/drawing/2014/main" id="{E6FA5A6E-8C85-431A-A6F9-C1EA02C2C569}"/>
            </a:ext>
          </a:extLst>
        </xdr:cNvPr>
        <xdr:cNvCxnSpPr/>
      </xdr:nvCxnSpPr>
      <xdr:spPr>
        <a:xfrm>
          <a:off x="12346940" y="1416177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23495</xdr:rowOff>
    </xdr:from>
    <xdr:to>
      <xdr:col>67</xdr:col>
      <xdr:colOff>101600</xdr:colOff>
      <xdr:row>82</xdr:row>
      <xdr:rowOff>125095</xdr:rowOff>
    </xdr:to>
    <xdr:sp macro="" textlink="">
      <xdr:nvSpPr>
        <xdr:cNvPr id="770" name="楕円 769">
          <a:extLst>
            <a:ext uri="{FF2B5EF4-FFF2-40B4-BE49-F238E27FC236}">
              <a16:creationId xmlns:a16="http://schemas.microsoft.com/office/drawing/2014/main" id="{8647F83B-9283-4570-AABA-E559C1EB5F7C}"/>
            </a:ext>
          </a:extLst>
        </xdr:cNvPr>
        <xdr:cNvSpPr/>
      </xdr:nvSpPr>
      <xdr:spPr>
        <a:xfrm>
          <a:off x="11487150" y="140785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74295</xdr:rowOff>
    </xdr:from>
    <xdr:to>
      <xdr:col>71</xdr:col>
      <xdr:colOff>177800</xdr:colOff>
      <xdr:row>82</xdr:row>
      <xdr:rowOff>104775</xdr:rowOff>
    </xdr:to>
    <xdr:cxnSp macro="">
      <xdr:nvCxnSpPr>
        <xdr:cNvPr id="771" name="直線コネクタ 770">
          <a:extLst>
            <a:ext uri="{FF2B5EF4-FFF2-40B4-BE49-F238E27FC236}">
              <a16:creationId xmlns:a16="http://schemas.microsoft.com/office/drawing/2014/main" id="{9B1953BF-96F8-40C5-8798-3A126749D4ED}"/>
            </a:ext>
          </a:extLst>
        </xdr:cNvPr>
        <xdr:cNvCxnSpPr/>
      </xdr:nvCxnSpPr>
      <xdr:spPr>
        <a:xfrm>
          <a:off x="11541760" y="1413319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772" name="n_1aveValue【消防施設】&#10;有形固定資産減価償却率">
          <a:extLst>
            <a:ext uri="{FF2B5EF4-FFF2-40B4-BE49-F238E27FC236}">
              <a16:creationId xmlns:a16="http://schemas.microsoft.com/office/drawing/2014/main" id="{2700B0C5-8580-4479-A8E2-D3724BD20D3E}"/>
            </a:ext>
          </a:extLst>
        </xdr:cNvPr>
        <xdr:cNvSpPr txBox="1"/>
      </xdr:nvSpPr>
      <xdr:spPr>
        <a:xfrm>
          <a:off x="1373823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92091</xdr:rowOff>
    </xdr:from>
    <xdr:ext cx="405111" cy="259045"/>
    <xdr:sp macro="" textlink="">
      <xdr:nvSpPr>
        <xdr:cNvPr id="773" name="n_2aveValue【消防施設】&#10;有形固定資産減価償却率">
          <a:extLst>
            <a:ext uri="{FF2B5EF4-FFF2-40B4-BE49-F238E27FC236}">
              <a16:creationId xmlns:a16="http://schemas.microsoft.com/office/drawing/2014/main" id="{B7DCA6B7-48FD-4117-B434-D0743FEAE92D}"/>
            </a:ext>
          </a:extLst>
        </xdr:cNvPr>
        <xdr:cNvSpPr txBox="1"/>
      </xdr:nvSpPr>
      <xdr:spPr>
        <a:xfrm>
          <a:off x="12957184" y="1381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78757</xdr:rowOff>
    </xdr:from>
    <xdr:ext cx="405111" cy="259045"/>
    <xdr:sp macro="" textlink="">
      <xdr:nvSpPr>
        <xdr:cNvPr id="774" name="n_3aveValue【消防施設】&#10;有形固定資産減価償却率">
          <a:extLst>
            <a:ext uri="{FF2B5EF4-FFF2-40B4-BE49-F238E27FC236}">
              <a16:creationId xmlns:a16="http://schemas.microsoft.com/office/drawing/2014/main" id="{751F6AE1-18C1-4952-9834-B37107FF85A8}"/>
            </a:ext>
          </a:extLst>
        </xdr:cNvPr>
        <xdr:cNvSpPr txBox="1"/>
      </xdr:nvSpPr>
      <xdr:spPr>
        <a:xfrm>
          <a:off x="1217105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57802</xdr:rowOff>
    </xdr:from>
    <xdr:ext cx="405111" cy="259045"/>
    <xdr:sp macro="" textlink="">
      <xdr:nvSpPr>
        <xdr:cNvPr id="775" name="n_4aveValue【消防施設】&#10;有形固定資産減価償却率">
          <a:extLst>
            <a:ext uri="{FF2B5EF4-FFF2-40B4-BE49-F238E27FC236}">
              <a16:creationId xmlns:a16="http://schemas.microsoft.com/office/drawing/2014/main" id="{2F7D6ADA-A9EB-4A33-B58F-B31A7DCF6100}"/>
            </a:ext>
          </a:extLst>
        </xdr:cNvPr>
        <xdr:cNvSpPr txBox="1"/>
      </xdr:nvSpPr>
      <xdr:spPr>
        <a:xfrm>
          <a:off x="1135444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59072</xdr:rowOff>
    </xdr:from>
    <xdr:ext cx="405111" cy="259045"/>
    <xdr:sp macro="" textlink="">
      <xdr:nvSpPr>
        <xdr:cNvPr id="776" name="n_1mainValue【消防施設】&#10;有形固定資産減価償却率">
          <a:extLst>
            <a:ext uri="{FF2B5EF4-FFF2-40B4-BE49-F238E27FC236}">
              <a16:creationId xmlns:a16="http://schemas.microsoft.com/office/drawing/2014/main" id="{7EC521F5-1A36-48A8-95DC-07A289C0AC42}"/>
            </a:ext>
          </a:extLst>
        </xdr:cNvPr>
        <xdr:cNvSpPr txBox="1"/>
      </xdr:nvSpPr>
      <xdr:spPr>
        <a:xfrm>
          <a:off x="13738234" y="1428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17163</xdr:rowOff>
    </xdr:from>
    <xdr:ext cx="405111" cy="259045"/>
    <xdr:sp macro="" textlink="">
      <xdr:nvSpPr>
        <xdr:cNvPr id="777" name="n_2mainValue【消防施設】&#10;有形固定資産減価償却率">
          <a:extLst>
            <a:ext uri="{FF2B5EF4-FFF2-40B4-BE49-F238E27FC236}">
              <a16:creationId xmlns:a16="http://schemas.microsoft.com/office/drawing/2014/main" id="{84891B66-E46D-4EF8-8768-1F445D2528C0}"/>
            </a:ext>
          </a:extLst>
        </xdr:cNvPr>
        <xdr:cNvSpPr txBox="1"/>
      </xdr:nvSpPr>
      <xdr:spPr>
        <a:xfrm>
          <a:off x="12957184" y="142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146702</xdr:rowOff>
    </xdr:from>
    <xdr:ext cx="405111" cy="259045"/>
    <xdr:sp macro="" textlink="">
      <xdr:nvSpPr>
        <xdr:cNvPr id="778" name="n_3mainValue【消防施設】&#10;有形固定資産減価償却率">
          <a:extLst>
            <a:ext uri="{FF2B5EF4-FFF2-40B4-BE49-F238E27FC236}">
              <a16:creationId xmlns:a16="http://schemas.microsoft.com/office/drawing/2014/main" id="{0D350820-0C19-4B35-B8A0-CBC6B598F770}"/>
            </a:ext>
          </a:extLst>
        </xdr:cNvPr>
        <xdr:cNvSpPr txBox="1"/>
      </xdr:nvSpPr>
      <xdr:spPr>
        <a:xfrm>
          <a:off x="1217105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116222</xdr:rowOff>
    </xdr:from>
    <xdr:ext cx="405111" cy="259045"/>
    <xdr:sp macro="" textlink="">
      <xdr:nvSpPr>
        <xdr:cNvPr id="779" name="n_4mainValue【消防施設】&#10;有形固定資産減価償却率">
          <a:extLst>
            <a:ext uri="{FF2B5EF4-FFF2-40B4-BE49-F238E27FC236}">
              <a16:creationId xmlns:a16="http://schemas.microsoft.com/office/drawing/2014/main" id="{C890F247-279F-4542-9D8F-F155F1DFDC51}"/>
            </a:ext>
          </a:extLst>
        </xdr:cNvPr>
        <xdr:cNvSpPr txBox="1"/>
      </xdr:nvSpPr>
      <xdr:spPr>
        <a:xfrm>
          <a:off x="113544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3B440F5B-7160-4005-9C04-CCAF6C5A885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AC431C36-1177-4A1A-B54D-D057DE15D37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0C145296-D8FC-4D79-ABC6-066E7FCA539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F19264F7-C6EB-4250-9C21-DD3C847CAA0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BDEA65DD-39E4-4F0E-968B-7C4F012BC86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B97EA3E2-B4AE-4C61-A333-2AAF29765F3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AD72E739-9498-47CA-9DE2-F3696453093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1FD68B3B-BB4B-48CC-83C9-3088AC374CE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57BA1DC5-0A3B-4A23-A9F2-B6332EE6B7F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51C1413B-CBA5-4BDC-AB3F-C2634A07008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0" name="直線コネクタ 789">
          <a:extLst>
            <a:ext uri="{FF2B5EF4-FFF2-40B4-BE49-F238E27FC236}">
              <a16:creationId xmlns:a16="http://schemas.microsoft.com/office/drawing/2014/main" id="{DD6F522D-BCD8-4F29-B83F-4FA0D15618D5}"/>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1" name="テキスト ボックス 790">
          <a:extLst>
            <a:ext uri="{FF2B5EF4-FFF2-40B4-BE49-F238E27FC236}">
              <a16:creationId xmlns:a16="http://schemas.microsoft.com/office/drawing/2014/main" id="{078DDFCD-2611-4112-92D7-B45AEF9C98B8}"/>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2" name="直線コネクタ 791">
          <a:extLst>
            <a:ext uri="{FF2B5EF4-FFF2-40B4-BE49-F238E27FC236}">
              <a16:creationId xmlns:a16="http://schemas.microsoft.com/office/drawing/2014/main" id="{D2F30AA0-9CFF-4B51-912B-07ECACC25B03}"/>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3" name="テキスト ボックス 792">
          <a:extLst>
            <a:ext uri="{FF2B5EF4-FFF2-40B4-BE49-F238E27FC236}">
              <a16:creationId xmlns:a16="http://schemas.microsoft.com/office/drawing/2014/main" id="{E5B8F82E-4AC3-4457-A4D1-70170B7E19E4}"/>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4" name="直線コネクタ 793">
          <a:extLst>
            <a:ext uri="{FF2B5EF4-FFF2-40B4-BE49-F238E27FC236}">
              <a16:creationId xmlns:a16="http://schemas.microsoft.com/office/drawing/2014/main" id="{5A585449-35C7-4FA8-B9C1-6279FEAC687A}"/>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5" name="テキスト ボックス 794">
          <a:extLst>
            <a:ext uri="{FF2B5EF4-FFF2-40B4-BE49-F238E27FC236}">
              <a16:creationId xmlns:a16="http://schemas.microsoft.com/office/drawing/2014/main" id="{5D1DDB40-3285-4775-8EA3-61EADF7EA168}"/>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6" name="直線コネクタ 795">
          <a:extLst>
            <a:ext uri="{FF2B5EF4-FFF2-40B4-BE49-F238E27FC236}">
              <a16:creationId xmlns:a16="http://schemas.microsoft.com/office/drawing/2014/main" id="{D124D87A-B162-433E-AAA2-79ED28C65955}"/>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7" name="テキスト ボックス 796">
          <a:extLst>
            <a:ext uri="{FF2B5EF4-FFF2-40B4-BE49-F238E27FC236}">
              <a16:creationId xmlns:a16="http://schemas.microsoft.com/office/drawing/2014/main" id="{7C48975A-2A5B-477C-9203-F0FFC3EA48B4}"/>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8" name="直線コネクタ 797">
          <a:extLst>
            <a:ext uri="{FF2B5EF4-FFF2-40B4-BE49-F238E27FC236}">
              <a16:creationId xmlns:a16="http://schemas.microsoft.com/office/drawing/2014/main" id="{27A34FA6-E028-4A1A-8FD3-2DCF8022534F}"/>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9" name="テキスト ボックス 798">
          <a:extLst>
            <a:ext uri="{FF2B5EF4-FFF2-40B4-BE49-F238E27FC236}">
              <a16:creationId xmlns:a16="http://schemas.microsoft.com/office/drawing/2014/main" id="{A9913122-7CC9-4B80-A9FC-30B448286523}"/>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0" name="直線コネクタ 799">
          <a:extLst>
            <a:ext uri="{FF2B5EF4-FFF2-40B4-BE49-F238E27FC236}">
              <a16:creationId xmlns:a16="http://schemas.microsoft.com/office/drawing/2014/main" id="{CDD1B0C2-E183-4D01-B092-3734C2DCDC52}"/>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1" name="テキスト ボックス 800">
          <a:extLst>
            <a:ext uri="{FF2B5EF4-FFF2-40B4-BE49-F238E27FC236}">
              <a16:creationId xmlns:a16="http://schemas.microsoft.com/office/drawing/2014/main" id="{9ADE411D-3A59-46AA-9D88-B12195D09073}"/>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461E0210-39F4-4E1E-BF4D-33587F9D913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D81B9D0F-94B0-453A-8C66-DED42D1A6F1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7696FE5-B98E-404E-BD9A-E2D5AA23CFD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77288</xdr:rowOff>
    </xdr:from>
    <xdr:to>
      <xdr:col>116</xdr:col>
      <xdr:colOff>62864</xdr:colOff>
      <xdr:row>85</xdr:row>
      <xdr:rowOff>111579</xdr:rowOff>
    </xdr:to>
    <xdr:cxnSp macro="">
      <xdr:nvCxnSpPr>
        <xdr:cNvPr id="805" name="直線コネクタ 804">
          <a:extLst>
            <a:ext uri="{FF2B5EF4-FFF2-40B4-BE49-F238E27FC236}">
              <a16:creationId xmlns:a16="http://schemas.microsoft.com/office/drawing/2014/main" id="{A613B988-E908-4065-86ED-E7F0D216AFFF}"/>
            </a:ext>
          </a:extLst>
        </xdr:cNvPr>
        <xdr:cNvCxnSpPr/>
      </xdr:nvCxnSpPr>
      <xdr:spPr>
        <a:xfrm flipV="1">
          <a:off x="19947254" y="13450388"/>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06" name="【消防施設】&#10;一人当たり面積最小値テキスト">
          <a:extLst>
            <a:ext uri="{FF2B5EF4-FFF2-40B4-BE49-F238E27FC236}">
              <a16:creationId xmlns:a16="http://schemas.microsoft.com/office/drawing/2014/main" id="{414C47FA-786A-401A-AAA6-E1FC9CA73828}"/>
            </a:ext>
          </a:extLst>
        </xdr:cNvPr>
        <xdr:cNvSpPr txBox="1"/>
      </xdr:nvSpPr>
      <xdr:spPr>
        <a:xfrm>
          <a:off x="19985990" y="14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07" name="直線コネクタ 806">
          <a:extLst>
            <a:ext uri="{FF2B5EF4-FFF2-40B4-BE49-F238E27FC236}">
              <a16:creationId xmlns:a16="http://schemas.microsoft.com/office/drawing/2014/main" id="{D98294BD-BE6D-4BAD-A6C2-A3961B2DF1FE}"/>
            </a:ext>
          </a:extLst>
        </xdr:cNvPr>
        <xdr:cNvCxnSpPr/>
      </xdr:nvCxnSpPr>
      <xdr:spPr>
        <a:xfrm>
          <a:off x="19885660" y="146848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23965</xdr:rowOff>
    </xdr:from>
    <xdr:ext cx="469744" cy="259045"/>
    <xdr:sp macro="" textlink="">
      <xdr:nvSpPr>
        <xdr:cNvPr id="808" name="【消防施設】&#10;一人当たり面積最大値テキスト">
          <a:extLst>
            <a:ext uri="{FF2B5EF4-FFF2-40B4-BE49-F238E27FC236}">
              <a16:creationId xmlns:a16="http://schemas.microsoft.com/office/drawing/2014/main" id="{E9F1EA85-4DBB-4E92-BE25-4BCF09CD0C3F}"/>
            </a:ext>
          </a:extLst>
        </xdr:cNvPr>
        <xdr:cNvSpPr txBox="1"/>
      </xdr:nvSpPr>
      <xdr:spPr>
        <a:xfrm>
          <a:off x="19985990" y="13221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77288</xdr:rowOff>
    </xdr:from>
    <xdr:to>
      <xdr:col>116</xdr:col>
      <xdr:colOff>152400</xdr:colOff>
      <xdr:row>78</xdr:row>
      <xdr:rowOff>77288</xdr:rowOff>
    </xdr:to>
    <xdr:cxnSp macro="">
      <xdr:nvCxnSpPr>
        <xdr:cNvPr id="809" name="直線コネクタ 808">
          <a:extLst>
            <a:ext uri="{FF2B5EF4-FFF2-40B4-BE49-F238E27FC236}">
              <a16:creationId xmlns:a16="http://schemas.microsoft.com/office/drawing/2014/main" id="{19183DDA-1612-40A3-9DF6-B3129CFF32C3}"/>
            </a:ext>
          </a:extLst>
        </xdr:cNvPr>
        <xdr:cNvCxnSpPr/>
      </xdr:nvCxnSpPr>
      <xdr:spPr>
        <a:xfrm>
          <a:off x="19885660" y="1345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17978</xdr:rowOff>
    </xdr:from>
    <xdr:ext cx="469744" cy="259045"/>
    <xdr:sp macro="" textlink="">
      <xdr:nvSpPr>
        <xdr:cNvPr id="810" name="【消防施設】&#10;一人当たり面積平均値テキスト">
          <a:extLst>
            <a:ext uri="{FF2B5EF4-FFF2-40B4-BE49-F238E27FC236}">
              <a16:creationId xmlns:a16="http://schemas.microsoft.com/office/drawing/2014/main" id="{CE6B7D98-E74E-46C4-96B5-9AE3CA102260}"/>
            </a:ext>
          </a:extLst>
        </xdr:cNvPr>
        <xdr:cNvSpPr txBox="1"/>
      </xdr:nvSpPr>
      <xdr:spPr>
        <a:xfrm>
          <a:off x="19985990" y="14080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39551</xdr:rowOff>
    </xdr:from>
    <xdr:to>
      <xdr:col>116</xdr:col>
      <xdr:colOff>114300</xdr:colOff>
      <xdr:row>82</xdr:row>
      <xdr:rowOff>141151</xdr:rowOff>
    </xdr:to>
    <xdr:sp macro="" textlink="">
      <xdr:nvSpPr>
        <xdr:cNvPr id="811" name="フローチャート: 判断 810">
          <a:extLst>
            <a:ext uri="{FF2B5EF4-FFF2-40B4-BE49-F238E27FC236}">
              <a16:creationId xmlns:a16="http://schemas.microsoft.com/office/drawing/2014/main" id="{101F86C8-945D-43DF-946F-5F7D988B9F2C}"/>
            </a:ext>
          </a:extLst>
        </xdr:cNvPr>
        <xdr:cNvSpPr/>
      </xdr:nvSpPr>
      <xdr:spPr>
        <a:xfrm>
          <a:off x="19904710" y="1409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2" name="フローチャート: 判断 811">
          <a:extLst>
            <a:ext uri="{FF2B5EF4-FFF2-40B4-BE49-F238E27FC236}">
              <a16:creationId xmlns:a16="http://schemas.microsoft.com/office/drawing/2014/main" id="{E4C7068F-6AC3-4936-86C2-00A576F76608}"/>
            </a:ext>
          </a:extLst>
        </xdr:cNvPr>
        <xdr:cNvSpPr/>
      </xdr:nvSpPr>
      <xdr:spPr>
        <a:xfrm>
          <a:off x="19161760" y="141153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39551</xdr:rowOff>
    </xdr:from>
    <xdr:to>
      <xdr:col>107</xdr:col>
      <xdr:colOff>101600</xdr:colOff>
      <xdr:row>82</xdr:row>
      <xdr:rowOff>141151</xdr:rowOff>
    </xdr:to>
    <xdr:sp macro="" textlink="">
      <xdr:nvSpPr>
        <xdr:cNvPr id="813" name="フローチャート: 判断 812">
          <a:extLst>
            <a:ext uri="{FF2B5EF4-FFF2-40B4-BE49-F238E27FC236}">
              <a16:creationId xmlns:a16="http://schemas.microsoft.com/office/drawing/2014/main" id="{827B2E70-E5C7-4584-B593-728B64FB99E9}"/>
            </a:ext>
          </a:extLst>
        </xdr:cNvPr>
        <xdr:cNvSpPr/>
      </xdr:nvSpPr>
      <xdr:spPr>
        <a:xfrm>
          <a:off x="18345150" y="1409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117929</xdr:rowOff>
    </xdr:from>
    <xdr:to>
      <xdr:col>102</xdr:col>
      <xdr:colOff>165100</xdr:colOff>
      <xdr:row>83</xdr:row>
      <xdr:rowOff>48079</xdr:rowOff>
    </xdr:to>
    <xdr:sp macro="" textlink="">
      <xdr:nvSpPr>
        <xdr:cNvPr id="814" name="フローチャート: 判断 813">
          <a:extLst>
            <a:ext uri="{FF2B5EF4-FFF2-40B4-BE49-F238E27FC236}">
              <a16:creationId xmlns:a16="http://schemas.microsoft.com/office/drawing/2014/main" id="{EA9A7533-0FC4-4086-98EA-73CBA2D78967}"/>
            </a:ext>
          </a:extLst>
        </xdr:cNvPr>
        <xdr:cNvSpPr/>
      </xdr:nvSpPr>
      <xdr:spPr>
        <a:xfrm>
          <a:off x="17547590" y="141768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124461</xdr:rowOff>
    </xdr:from>
    <xdr:to>
      <xdr:col>98</xdr:col>
      <xdr:colOff>38100</xdr:colOff>
      <xdr:row>83</xdr:row>
      <xdr:rowOff>54611</xdr:rowOff>
    </xdr:to>
    <xdr:sp macro="" textlink="">
      <xdr:nvSpPr>
        <xdr:cNvPr id="815" name="フローチャート: 判断 814">
          <a:extLst>
            <a:ext uri="{FF2B5EF4-FFF2-40B4-BE49-F238E27FC236}">
              <a16:creationId xmlns:a16="http://schemas.microsoft.com/office/drawing/2014/main" id="{3D608A0F-8740-4487-8EAD-F2D543D216CB}"/>
            </a:ext>
          </a:extLst>
        </xdr:cNvPr>
        <xdr:cNvSpPr/>
      </xdr:nvSpPr>
      <xdr:spPr>
        <a:xfrm>
          <a:off x="16761460" y="1418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557A3DB-71A6-40D5-AA3E-7958D990AF4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AB31416-FBD2-4EDD-893A-E6CA3D58BE3B}"/>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F7B4618-7F72-4C7A-A95A-B626EE720D6B}"/>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91FE309-E215-4C1D-AE1E-52BD74090C5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30C2934-E578-41C9-9C66-D88237AB702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26488</xdr:rowOff>
    </xdr:from>
    <xdr:to>
      <xdr:col>116</xdr:col>
      <xdr:colOff>114300</xdr:colOff>
      <xdr:row>78</xdr:row>
      <xdr:rowOff>128088</xdr:rowOff>
    </xdr:to>
    <xdr:sp macro="" textlink="">
      <xdr:nvSpPr>
        <xdr:cNvPr id="821" name="楕円 820">
          <a:extLst>
            <a:ext uri="{FF2B5EF4-FFF2-40B4-BE49-F238E27FC236}">
              <a16:creationId xmlns:a16="http://schemas.microsoft.com/office/drawing/2014/main" id="{E521229A-70F4-4C2E-AE17-B99DF326A328}"/>
            </a:ext>
          </a:extLst>
        </xdr:cNvPr>
        <xdr:cNvSpPr/>
      </xdr:nvSpPr>
      <xdr:spPr>
        <a:xfrm>
          <a:off x="19904710" y="1339577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150965</xdr:rowOff>
    </xdr:from>
    <xdr:ext cx="469744" cy="259045"/>
    <xdr:sp macro="" textlink="">
      <xdr:nvSpPr>
        <xdr:cNvPr id="822" name="【消防施設】&#10;一人当たり面積該当値テキスト">
          <a:extLst>
            <a:ext uri="{FF2B5EF4-FFF2-40B4-BE49-F238E27FC236}">
              <a16:creationId xmlns:a16="http://schemas.microsoft.com/office/drawing/2014/main" id="{8EF883C1-EC46-4000-9785-026E1C310043}"/>
            </a:ext>
          </a:extLst>
        </xdr:cNvPr>
        <xdr:cNvSpPr txBox="1"/>
      </xdr:nvSpPr>
      <xdr:spPr>
        <a:xfrm>
          <a:off x="19985990" y="1335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46082</xdr:rowOff>
    </xdr:from>
    <xdr:to>
      <xdr:col>112</xdr:col>
      <xdr:colOff>38100</xdr:colOff>
      <xdr:row>78</xdr:row>
      <xdr:rowOff>147682</xdr:rowOff>
    </xdr:to>
    <xdr:sp macro="" textlink="">
      <xdr:nvSpPr>
        <xdr:cNvPr id="823" name="楕円 822">
          <a:extLst>
            <a:ext uri="{FF2B5EF4-FFF2-40B4-BE49-F238E27FC236}">
              <a16:creationId xmlns:a16="http://schemas.microsoft.com/office/drawing/2014/main" id="{586FE2FC-D845-4E9B-B0E8-5B6A6BEE6E2D}"/>
            </a:ext>
          </a:extLst>
        </xdr:cNvPr>
        <xdr:cNvSpPr/>
      </xdr:nvSpPr>
      <xdr:spPr>
        <a:xfrm>
          <a:off x="19161760" y="13421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77288</xdr:rowOff>
    </xdr:from>
    <xdr:to>
      <xdr:col>116</xdr:col>
      <xdr:colOff>63500</xdr:colOff>
      <xdr:row>78</xdr:row>
      <xdr:rowOff>96882</xdr:rowOff>
    </xdr:to>
    <xdr:cxnSp macro="">
      <xdr:nvCxnSpPr>
        <xdr:cNvPr id="824" name="直線コネクタ 823">
          <a:extLst>
            <a:ext uri="{FF2B5EF4-FFF2-40B4-BE49-F238E27FC236}">
              <a16:creationId xmlns:a16="http://schemas.microsoft.com/office/drawing/2014/main" id="{E135E195-D486-4EDA-8BF3-98F1B3C72F88}"/>
            </a:ext>
          </a:extLst>
        </xdr:cNvPr>
        <xdr:cNvCxnSpPr/>
      </xdr:nvCxnSpPr>
      <xdr:spPr>
        <a:xfrm flipV="1">
          <a:off x="19204940" y="13450388"/>
          <a:ext cx="74295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157118</xdr:rowOff>
    </xdr:from>
    <xdr:to>
      <xdr:col>107</xdr:col>
      <xdr:colOff>101600</xdr:colOff>
      <xdr:row>79</xdr:row>
      <xdr:rowOff>87268</xdr:rowOff>
    </xdr:to>
    <xdr:sp macro="" textlink="">
      <xdr:nvSpPr>
        <xdr:cNvPr id="825" name="楕円 824">
          <a:extLst>
            <a:ext uri="{FF2B5EF4-FFF2-40B4-BE49-F238E27FC236}">
              <a16:creationId xmlns:a16="http://schemas.microsoft.com/office/drawing/2014/main" id="{731B6551-8E57-41C2-8FB3-45E2679E56F5}"/>
            </a:ext>
          </a:extLst>
        </xdr:cNvPr>
        <xdr:cNvSpPr/>
      </xdr:nvSpPr>
      <xdr:spPr>
        <a:xfrm>
          <a:off x="18345150" y="1353212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96882</xdr:rowOff>
    </xdr:from>
    <xdr:to>
      <xdr:col>111</xdr:col>
      <xdr:colOff>177800</xdr:colOff>
      <xdr:row>79</xdr:row>
      <xdr:rowOff>36468</xdr:rowOff>
    </xdr:to>
    <xdr:cxnSp macro="">
      <xdr:nvCxnSpPr>
        <xdr:cNvPr id="826" name="直線コネクタ 825">
          <a:extLst>
            <a:ext uri="{FF2B5EF4-FFF2-40B4-BE49-F238E27FC236}">
              <a16:creationId xmlns:a16="http://schemas.microsoft.com/office/drawing/2014/main" id="{149C4350-E5EA-418C-9977-D85A980F98AE}"/>
            </a:ext>
          </a:extLst>
        </xdr:cNvPr>
        <xdr:cNvCxnSpPr/>
      </xdr:nvCxnSpPr>
      <xdr:spPr>
        <a:xfrm flipV="1">
          <a:off x="18399760" y="13466172"/>
          <a:ext cx="805180" cy="11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157118</xdr:rowOff>
    </xdr:from>
    <xdr:to>
      <xdr:col>102</xdr:col>
      <xdr:colOff>165100</xdr:colOff>
      <xdr:row>79</xdr:row>
      <xdr:rowOff>87268</xdr:rowOff>
    </xdr:to>
    <xdr:sp macro="" textlink="">
      <xdr:nvSpPr>
        <xdr:cNvPr id="827" name="楕円 826">
          <a:extLst>
            <a:ext uri="{FF2B5EF4-FFF2-40B4-BE49-F238E27FC236}">
              <a16:creationId xmlns:a16="http://schemas.microsoft.com/office/drawing/2014/main" id="{BA890108-CBFD-4669-AE96-CE85A75CCB31}"/>
            </a:ext>
          </a:extLst>
        </xdr:cNvPr>
        <xdr:cNvSpPr/>
      </xdr:nvSpPr>
      <xdr:spPr>
        <a:xfrm>
          <a:off x="17547590" y="1353212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36468</xdr:rowOff>
    </xdr:from>
    <xdr:to>
      <xdr:col>107</xdr:col>
      <xdr:colOff>50800</xdr:colOff>
      <xdr:row>79</xdr:row>
      <xdr:rowOff>36468</xdr:rowOff>
    </xdr:to>
    <xdr:cxnSp macro="">
      <xdr:nvCxnSpPr>
        <xdr:cNvPr id="828" name="直線コネクタ 827">
          <a:extLst>
            <a:ext uri="{FF2B5EF4-FFF2-40B4-BE49-F238E27FC236}">
              <a16:creationId xmlns:a16="http://schemas.microsoft.com/office/drawing/2014/main" id="{30087C41-A96C-4655-933E-1066FA3CDDFA}"/>
            </a:ext>
          </a:extLst>
        </xdr:cNvPr>
        <xdr:cNvCxnSpPr/>
      </xdr:nvCxnSpPr>
      <xdr:spPr>
        <a:xfrm>
          <a:off x="17602200" y="1358101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31387</xdr:rowOff>
    </xdr:from>
    <xdr:to>
      <xdr:col>98</xdr:col>
      <xdr:colOff>38100</xdr:colOff>
      <xdr:row>79</xdr:row>
      <xdr:rowOff>132987</xdr:rowOff>
    </xdr:to>
    <xdr:sp macro="" textlink="">
      <xdr:nvSpPr>
        <xdr:cNvPr id="829" name="楕円 828">
          <a:extLst>
            <a:ext uri="{FF2B5EF4-FFF2-40B4-BE49-F238E27FC236}">
              <a16:creationId xmlns:a16="http://schemas.microsoft.com/office/drawing/2014/main" id="{57B0C0C2-D16A-46DF-AE24-E26CC0D3B877}"/>
            </a:ext>
          </a:extLst>
        </xdr:cNvPr>
        <xdr:cNvSpPr/>
      </xdr:nvSpPr>
      <xdr:spPr>
        <a:xfrm>
          <a:off x="16761460" y="1357403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36468</xdr:rowOff>
    </xdr:from>
    <xdr:to>
      <xdr:col>102</xdr:col>
      <xdr:colOff>114300</xdr:colOff>
      <xdr:row>79</xdr:row>
      <xdr:rowOff>82187</xdr:rowOff>
    </xdr:to>
    <xdr:cxnSp macro="">
      <xdr:nvCxnSpPr>
        <xdr:cNvPr id="830" name="直線コネクタ 829">
          <a:extLst>
            <a:ext uri="{FF2B5EF4-FFF2-40B4-BE49-F238E27FC236}">
              <a16:creationId xmlns:a16="http://schemas.microsoft.com/office/drawing/2014/main" id="{3B74D382-10A3-42A3-99FE-AAA2239120BE}"/>
            </a:ext>
          </a:extLst>
        </xdr:cNvPr>
        <xdr:cNvCxnSpPr/>
      </xdr:nvCxnSpPr>
      <xdr:spPr>
        <a:xfrm flipV="1">
          <a:off x="16804640" y="13581018"/>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31" name="n_1aveValue【消防施設】&#10;一人当たり面積">
          <a:extLst>
            <a:ext uri="{FF2B5EF4-FFF2-40B4-BE49-F238E27FC236}">
              <a16:creationId xmlns:a16="http://schemas.microsoft.com/office/drawing/2014/main" id="{692ADA8B-6A1D-43EF-B5FB-66D685062A9C}"/>
            </a:ext>
          </a:extLst>
        </xdr:cNvPr>
        <xdr:cNvSpPr txBox="1"/>
      </xdr:nvSpPr>
      <xdr:spPr>
        <a:xfrm>
          <a:off x="18982132" y="1420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132278</xdr:rowOff>
    </xdr:from>
    <xdr:ext cx="469744" cy="259045"/>
    <xdr:sp macro="" textlink="">
      <xdr:nvSpPr>
        <xdr:cNvPr id="832" name="n_2aveValue【消防施設】&#10;一人当たり面積">
          <a:extLst>
            <a:ext uri="{FF2B5EF4-FFF2-40B4-BE49-F238E27FC236}">
              <a16:creationId xmlns:a16="http://schemas.microsoft.com/office/drawing/2014/main" id="{CC578369-D9B7-4C54-ACD1-959E9F51880F}"/>
            </a:ext>
          </a:extLst>
        </xdr:cNvPr>
        <xdr:cNvSpPr txBox="1"/>
      </xdr:nvSpPr>
      <xdr:spPr>
        <a:xfrm>
          <a:off x="18182032" y="141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39206</xdr:rowOff>
    </xdr:from>
    <xdr:ext cx="469744" cy="259045"/>
    <xdr:sp macro="" textlink="">
      <xdr:nvSpPr>
        <xdr:cNvPr id="833" name="n_3aveValue【消防施設】&#10;一人当たり面積">
          <a:extLst>
            <a:ext uri="{FF2B5EF4-FFF2-40B4-BE49-F238E27FC236}">
              <a16:creationId xmlns:a16="http://schemas.microsoft.com/office/drawing/2014/main" id="{DCF9ABB8-75F8-49AD-A3EC-470C09C0F27F}"/>
            </a:ext>
          </a:extLst>
        </xdr:cNvPr>
        <xdr:cNvSpPr txBox="1"/>
      </xdr:nvSpPr>
      <xdr:spPr>
        <a:xfrm>
          <a:off x="17384472" y="1426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45738</xdr:rowOff>
    </xdr:from>
    <xdr:ext cx="469744" cy="259045"/>
    <xdr:sp macro="" textlink="">
      <xdr:nvSpPr>
        <xdr:cNvPr id="834" name="n_4aveValue【消防施設】&#10;一人当たり面積">
          <a:extLst>
            <a:ext uri="{FF2B5EF4-FFF2-40B4-BE49-F238E27FC236}">
              <a16:creationId xmlns:a16="http://schemas.microsoft.com/office/drawing/2014/main" id="{D3A3F787-0E7D-4FCF-B1A2-282AB0F00B15}"/>
            </a:ext>
          </a:extLst>
        </xdr:cNvPr>
        <xdr:cNvSpPr txBox="1"/>
      </xdr:nvSpPr>
      <xdr:spPr>
        <a:xfrm>
          <a:off x="16588817" y="1427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164209</xdr:rowOff>
    </xdr:from>
    <xdr:ext cx="469744" cy="259045"/>
    <xdr:sp macro="" textlink="">
      <xdr:nvSpPr>
        <xdr:cNvPr id="835" name="n_1mainValue【消防施設】&#10;一人当たり面積">
          <a:extLst>
            <a:ext uri="{FF2B5EF4-FFF2-40B4-BE49-F238E27FC236}">
              <a16:creationId xmlns:a16="http://schemas.microsoft.com/office/drawing/2014/main" id="{A99B31C1-AFAD-4532-BAFC-0C136624706C}"/>
            </a:ext>
          </a:extLst>
        </xdr:cNvPr>
        <xdr:cNvSpPr txBox="1"/>
      </xdr:nvSpPr>
      <xdr:spPr>
        <a:xfrm>
          <a:off x="18982132" y="1319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103795</xdr:rowOff>
    </xdr:from>
    <xdr:ext cx="469744" cy="259045"/>
    <xdr:sp macro="" textlink="">
      <xdr:nvSpPr>
        <xdr:cNvPr id="836" name="n_2mainValue【消防施設】&#10;一人当たり面積">
          <a:extLst>
            <a:ext uri="{FF2B5EF4-FFF2-40B4-BE49-F238E27FC236}">
              <a16:creationId xmlns:a16="http://schemas.microsoft.com/office/drawing/2014/main" id="{D2D6ED4C-37F5-4F1D-B4F2-CF9B91E08CDE}"/>
            </a:ext>
          </a:extLst>
        </xdr:cNvPr>
        <xdr:cNvSpPr txBox="1"/>
      </xdr:nvSpPr>
      <xdr:spPr>
        <a:xfrm>
          <a:off x="18182032" y="1330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103795</xdr:rowOff>
    </xdr:from>
    <xdr:ext cx="469744" cy="259045"/>
    <xdr:sp macro="" textlink="">
      <xdr:nvSpPr>
        <xdr:cNvPr id="837" name="n_3mainValue【消防施設】&#10;一人当たり面積">
          <a:extLst>
            <a:ext uri="{FF2B5EF4-FFF2-40B4-BE49-F238E27FC236}">
              <a16:creationId xmlns:a16="http://schemas.microsoft.com/office/drawing/2014/main" id="{091B706E-39E1-4839-9FA2-6E886FA43E0D}"/>
            </a:ext>
          </a:extLst>
        </xdr:cNvPr>
        <xdr:cNvSpPr txBox="1"/>
      </xdr:nvSpPr>
      <xdr:spPr>
        <a:xfrm>
          <a:off x="17384472" y="1330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149514</xdr:rowOff>
    </xdr:from>
    <xdr:ext cx="469744" cy="259045"/>
    <xdr:sp macro="" textlink="">
      <xdr:nvSpPr>
        <xdr:cNvPr id="838" name="n_4mainValue【消防施設】&#10;一人当たり面積">
          <a:extLst>
            <a:ext uri="{FF2B5EF4-FFF2-40B4-BE49-F238E27FC236}">
              <a16:creationId xmlns:a16="http://schemas.microsoft.com/office/drawing/2014/main" id="{CADB4A70-E201-4B56-9E3C-27D33A6282A2}"/>
            </a:ext>
          </a:extLst>
        </xdr:cNvPr>
        <xdr:cNvSpPr txBox="1"/>
      </xdr:nvSpPr>
      <xdr:spPr>
        <a:xfrm>
          <a:off x="16588817" y="1335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D2AAE862-37E4-4D7F-AD97-83292C8A3D9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33295DCC-BC23-4527-892D-491AFEA94073}"/>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C13102D-B27B-4514-B2DC-00C664363E71}"/>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CCEFA6E4-0DC9-49D9-9F49-2A27C026F3D7}"/>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A220F990-3AB1-44C8-A988-F8B35795167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2E401D97-0EAA-4191-BB8E-9B362F9DABB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F4D5572-2AC6-4A1D-B87A-1ADC1E795C4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4A1B93E0-D8C6-4014-B7CE-029F40BBD71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DEC5E684-A708-4356-B83F-919FC8F2FD7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CB4472FD-18D7-46D6-8D4B-846EBE357B8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C8C8E9DA-3E6B-404A-838F-EC4AD0F89A6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AF968624-3224-4F57-A8D3-B3B5CFCAB1AE}"/>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C918A3EC-169A-4217-AD6C-7B522DBEBAB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65EDCA2E-6793-4423-AF03-74684187D881}"/>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99354D38-A158-4F67-BAAF-05D5BDB7A4A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F4A40ED6-5932-4A32-BEA8-C887FCFD3C1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17CEAD20-A376-4B45-A072-346B476820E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538F164B-164B-4FD5-8BD4-E9E620E02665}"/>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48D0D49F-6844-44E5-9775-2E4CB59F91FF}"/>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9DE8FAF9-E787-4332-AF4B-331AC4E8F506}"/>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DD514384-B177-4583-876A-E45458F43994}"/>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A4264E3-DE2F-4FB9-A821-E2A8F6A74B1F}"/>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E5C71091-E29A-4BFE-A70D-F8D0D0A7988B}"/>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AEDA2895-7F79-4448-8512-2B8AC61198E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138E2B4F-0548-480A-997F-FBA9E262EEA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169273</xdr:rowOff>
    </xdr:from>
    <xdr:to>
      <xdr:col>85</xdr:col>
      <xdr:colOff>126364</xdr:colOff>
      <xdr:row>108</xdr:row>
      <xdr:rowOff>17418</xdr:rowOff>
    </xdr:to>
    <xdr:cxnSp macro="">
      <xdr:nvCxnSpPr>
        <xdr:cNvPr id="864" name="直線コネクタ 863">
          <a:extLst>
            <a:ext uri="{FF2B5EF4-FFF2-40B4-BE49-F238E27FC236}">
              <a16:creationId xmlns:a16="http://schemas.microsoft.com/office/drawing/2014/main" id="{2A400702-9BB8-4A2A-8BFF-006A288A2A87}"/>
            </a:ext>
          </a:extLst>
        </xdr:cNvPr>
        <xdr:cNvCxnSpPr/>
      </xdr:nvCxnSpPr>
      <xdr:spPr>
        <a:xfrm flipV="1">
          <a:off x="14703424" y="17318083"/>
          <a:ext cx="0" cy="1219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21245</xdr:rowOff>
    </xdr:from>
    <xdr:ext cx="405111" cy="259045"/>
    <xdr:sp macro="" textlink="">
      <xdr:nvSpPr>
        <xdr:cNvPr id="865" name="【庁舎】&#10;有形固定資産減価償却率最小値テキスト">
          <a:extLst>
            <a:ext uri="{FF2B5EF4-FFF2-40B4-BE49-F238E27FC236}">
              <a16:creationId xmlns:a16="http://schemas.microsoft.com/office/drawing/2014/main" id="{65363613-F824-4BFC-8FE8-FA9C8E7672F3}"/>
            </a:ext>
          </a:extLst>
        </xdr:cNvPr>
        <xdr:cNvSpPr txBox="1"/>
      </xdr:nvSpPr>
      <xdr:spPr>
        <a:xfrm>
          <a:off x="14742160" y="18534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17418</xdr:rowOff>
    </xdr:from>
    <xdr:to>
      <xdr:col>86</xdr:col>
      <xdr:colOff>25400</xdr:colOff>
      <xdr:row>108</xdr:row>
      <xdr:rowOff>17418</xdr:rowOff>
    </xdr:to>
    <xdr:cxnSp macro="">
      <xdr:nvCxnSpPr>
        <xdr:cNvPr id="866" name="直線コネクタ 865">
          <a:extLst>
            <a:ext uri="{FF2B5EF4-FFF2-40B4-BE49-F238E27FC236}">
              <a16:creationId xmlns:a16="http://schemas.microsoft.com/office/drawing/2014/main" id="{D08B76E9-B436-471D-9E9D-0835D94E48C6}"/>
            </a:ext>
          </a:extLst>
        </xdr:cNvPr>
        <xdr:cNvCxnSpPr/>
      </xdr:nvCxnSpPr>
      <xdr:spPr>
        <a:xfrm>
          <a:off x="14611350" y="185378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115950</xdr:rowOff>
    </xdr:from>
    <xdr:ext cx="405111" cy="259045"/>
    <xdr:sp macro="" textlink="">
      <xdr:nvSpPr>
        <xdr:cNvPr id="867" name="【庁舎】&#10;有形固定資産減価償却率最大値テキスト">
          <a:extLst>
            <a:ext uri="{FF2B5EF4-FFF2-40B4-BE49-F238E27FC236}">
              <a16:creationId xmlns:a16="http://schemas.microsoft.com/office/drawing/2014/main" id="{A00BAA37-82D4-4053-A440-7CACC48FED7B}"/>
            </a:ext>
          </a:extLst>
        </xdr:cNvPr>
        <xdr:cNvSpPr txBox="1"/>
      </xdr:nvSpPr>
      <xdr:spPr>
        <a:xfrm>
          <a:off x="14742160" y="1708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169273</xdr:rowOff>
    </xdr:from>
    <xdr:to>
      <xdr:col>86</xdr:col>
      <xdr:colOff>25400</xdr:colOff>
      <xdr:row>100</xdr:row>
      <xdr:rowOff>169273</xdr:rowOff>
    </xdr:to>
    <xdr:cxnSp macro="">
      <xdr:nvCxnSpPr>
        <xdr:cNvPr id="868" name="直線コネクタ 867">
          <a:extLst>
            <a:ext uri="{FF2B5EF4-FFF2-40B4-BE49-F238E27FC236}">
              <a16:creationId xmlns:a16="http://schemas.microsoft.com/office/drawing/2014/main" id="{BA0A6455-B817-41F9-B43E-0B5F9D5EBBAD}"/>
            </a:ext>
          </a:extLst>
        </xdr:cNvPr>
        <xdr:cNvCxnSpPr/>
      </xdr:nvCxnSpPr>
      <xdr:spPr>
        <a:xfrm>
          <a:off x="14611350" y="17318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72407</xdr:rowOff>
    </xdr:from>
    <xdr:ext cx="405111" cy="259045"/>
    <xdr:sp macro="" textlink="">
      <xdr:nvSpPr>
        <xdr:cNvPr id="869" name="【庁舎】&#10;有形固定資産減価償却率平均値テキスト">
          <a:extLst>
            <a:ext uri="{FF2B5EF4-FFF2-40B4-BE49-F238E27FC236}">
              <a16:creationId xmlns:a16="http://schemas.microsoft.com/office/drawing/2014/main" id="{523D304E-013C-4AB4-AED7-2F7528F6C980}"/>
            </a:ext>
          </a:extLst>
        </xdr:cNvPr>
        <xdr:cNvSpPr txBox="1"/>
      </xdr:nvSpPr>
      <xdr:spPr>
        <a:xfrm>
          <a:off x="14742160" y="1773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870" name="フローチャート: 判断 869">
          <a:extLst>
            <a:ext uri="{FF2B5EF4-FFF2-40B4-BE49-F238E27FC236}">
              <a16:creationId xmlns:a16="http://schemas.microsoft.com/office/drawing/2014/main" id="{BF3741DE-4F19-40C2-A447-4DE6A7FC0A3D}"/>
            </a:ext>
          </a:extLst>
        </xdr:cNvPr>
        <xdr:cNvSpPr/>
      </xdr:nvSpPr>
      <xdr:spPr>
        <a:xfrm>
          <a:off x="14649450" y="177571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121738</xdr:rowOff>
    </xdr:from>
    <xdr:to>
      <xdr:col>81</xdr:col>
      <xdr:colOff>101600</xdr:colOff>
      <xdr:row>104</xdr:row>
      <xdr:rowOff>51888</xdr:rowOff>
    </xdr:to>
    <xdr:sp macro="" textlink="">
      <xdr:nvSpPr>
        <xdr:cNvPr id="871" name="フローチャート: 判断 870">
          <a:extLst>
            <a:ext uri="{FF2B5EF4-FFF2-40B4-BE49-F238E27FC236}">
              <a16:creationId xmlns:a16="http://schemas.microsoft.com/office/drawing/2014/main" id="{0054F17A-C6A1-45DA-9C90-E413CC182C13}"/>
            </a:ext>
          </a:extLst>
        </xdr:cNvPr>
        <xdr:cNvSpPr/>
      </xdr:nvSpPr>
      <xdr:spPr>
        <a:xfrm>
          <a:off x="13887450" y="17782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89081</xdr:rowOff>
    </xdr:from>
    <xdr:to>
      <xdr:col>76</xdr:col>
      <xdr:colOff>165100</xdr:colOff>
      <xdr:row>104</xdr:row>
      <xdr:rowOff>19231</xdr:rowOff>
    </xdr:to>
    <xdr:sp macro="" textlink="">
      <xdr:nvSpPr>
        <xdr:cNvPr id="872" name="フローチャート: 判断 871">
          <a:extLst>
            <a:ext uri="{FF2B5EF4-FFF2-40B4-BE49-F238E27FC236}">
              <a16:creationId xmlns:a16="http://schemas.microsoft.com/office/drawing/2014/main" id="{BCCDC5C8-87EA-4289-A327-67E7CCF686AD}"/>
            </a:ext>
          </a:extLst>
        </xdr:cNvPr>
        <xdr:cNvSpPr/>
      </xdr:nvSpPr>
      <xdr:spPr>
        <a:xfrm>
          <a:off x="13089890" y="1775224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873" name="フローチャート: 判断 872">
          <a:extLst>
            <a:ext uri="{FF2B5EF4-FFF2-40B4-BE49-F238E27FC236}">
              <a16:creationId xmlns:a16="http://schemas.microsoft.com/office/drawing/2014/main" id="{BD60F716-2A3A-41F5-8046-6D90851818CF}"/>
            </a:ext>
          </a:extLst>
        </xdr:cNvPr>
        <xdr:cNvSpPr/>
      </xdr:nvSpPr>
      <xdr:spPr>
        <a:xfrm>
          <a:off x="12303760" y="178004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123371</xdr:rowOff>
    </xdr:from>
    <xdr:to>
      <xdr:col>67</xdr:col>
      <xdr:colOff>101600</xdr:colOff>
      <xdr:row>104</xdr:row>
      <xdr:rowOff>53521</xdr:rowOff>
    </xdr:to>
    <xdr:sp macro="" textlink="">
      <xdr:nvSpPr>
        <xdr:cNvPr id="874" name="フローチャート: 判断 873">
          <a:extLst>
            <a:ext uri="{FF2B5EF4-FFF2-40B4-BE49-F238E27FC236}">
              <a16:creationId xmlns:a16="http://schemas.microsoft.com/office/drawing/2014/main" id="{A175A75D-695E-47CE-B019-255EC59327E5}"/>
            </a:ext>
          </a:extLst>
        </xdr:cNvPr>
        <xdr:cNvSpPr/>
      </xdr:nvSpPr>
      <xdr:spPr>
        <a:xfrm>
          <a:off x="11487150" y="177846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80853FA-9C8E-4795-B5A6-951B8143DC3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75E6886-19C2-4FF6-8AF9-AFC06DC9FAD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5BAB1C8-3D31-4474-BACA-1A9F5BAD3AE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0443A56-6DAB-4B16-8242-8CFADB7D208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94577C19-7BF7-4583-BC49-D4EFBE2BC5B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46627</xdr:rowOff>
    </xdr:from>
    <xdr:to>
      <xdr:col>85</xdr:col>
      <xdr:colOff>177800</xdr:colOff>
      <xdr:row>102</xdr:row>
      <xdr:rowOff>148227</xdr:rowOff>
    </xdr:to>
    <xdr:sp macro="" textlink="">
      <xdr:nvSpPr>
        <xdr:cNvPr id="880" name="楕円 879">
          <a:extLst>
            <a:ext uri="{FF2B5EF4-FFF2-40B4-BE49-F238E27FC236}">
              <a16:creationId xmlns:a16="http://schemas.microsoft.com/office/drawing/2014/main" id="{26FBA797-BEB6-4274-B339-471F57FD460B}"/>
            </a:ext>
          </a:extLst>
        </xdr:cNvPr>
        <xdr:cNvSpPr/>
      </xdr:nvSpPr>
      <xdr:spPr>
        <a:xfrm>
          <a:off x="14649450" y="1753643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69504</xdr:rowOff>
    </xdr:from>
    <xdr:ext cx="405111" cy="259045"/>
    <xdr:sp macro="" textlink="">
      <xdr:nvSpPr>
        <xdr:cNvPr id="881" name="【庁舎】&#10;有形固定資産減価償却率該当値テキスト">
          <a:extLst>
            <a:ext uri="{FF2B5EF4-FFF2-40B4-BE49-F238E27FC236}">
              <a16:creationId xmlns:a16="http://schemas.microsoft.com/office/drawing/2014/main" id="{59D5915E-F1A3-4ECD-80A8-9428A3FDBE09}"/>
            </a:ext>
          </a:extLst>
        </xdr:cNvPr>
        <xdr:cNvSpPr txBox="1"/>
      </xdr:nvSpPr>
      <xdr:spPr>
        <a:xfrm>
          <a:off x="14742160" y="173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167458</xdr:rowOff>
    </xdr:from>
    <xdr:to>
      <xdr:col>81</xdr:col>
      <xdr:colOff>101600</xdr:colOff>
      <xdr:row>102</xdr:row>
      <xdr:rowOff>97608</xdr:rowOff>
    </xdr:to>
    <xdr:sp macro="" textlink="">
      <xdr:nvSpPr>
        <xdr:cNvPr id="882" name="楕円 881">
          <a:extLst>
            <a:ext uri="{FF2B5EF4-FFF2-40B4-BE49-F238E27FC236}">
              <a16:creationId xmlns:a16="http://schemas.microsoft.com/office/drawing/2014/main" id="{D46FB4E6-D9F0-4C49-B2A3-04F586334EBE}"/>
            </a:ext>
          </a:extLst>
        </xdr:cNvPr>
        <xdr:cNvSpPr/>
      </xdr:nvSpPr>
      <xdr:spPr>
        <a:xfrm>
          <a:off x="13887450" y="1748771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46808</xdr:rowOff>
    </xdr:from>
    <xdr:to>
      <xdr:col>85</xdr:col>
      <xdr:colOff>127000</xdr:colOff>
      <xdr:row>102</xdr:row>
      <xdr:rowOff>97427</xdr:rowOff>
    </xdr:to>
    <xdr:cxnSp macro="">
      <xdr:nvCxnSpPr>
        <xdr:cNvPr id="883" name="直線コネクタ 882">
          <a:extLst>
            <a:ext uri="{FF2B5EF4-FFF2-40B4-BE49-F238E27FC236}">
              <a16:creationId xmlns:a16="http://schemas.microsoft.com/office/drawing/2014/main" id="{57119DDA-2BF0-4BC8-9040-7D42689EA0CD}"/>
            </a:ext>
          </a:extLst>
        </xdr:cNvPr>
        <xdr:cNvCxnSpPr/>
      </xdr:nvCxnSpPr>
      <xdr:spPr>
        <a:xfrm>
          <a:off x="13942060" y="17536613"/>
          <a:ext cx="76200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118473</xdr:rowOff>
    </xdr:from>
    <xdr:to>
      <xdr:col>76</xdr:col>
      <xdr:colOff>165100</xdr:colOff>
      <xdr:row>102</xdr:row>
      <xdr:rowOff>48623</xdr:rowOff>
    </xdr:to>
    <xdr:sp macro="" textlink="">
      <xdr:nvSpPr>
        <xdr:cNvPr id="884" name="楕円 883">
          <a:extLst>
            <a:ext uri="{FF2B5EF4-FFF2-40B4-BE49-F238E27FC236}">
              <a16:creationId xmlns:a16="http://schemas.microsoft.com/office/drawing/2014/main" id="{E84FEBB8-7E9F-4058-A696-DBFBD88FC5FB}"/>
            </a:ext>
          </a:extLst>
        </xdr:cNvPr>
        <xdr:cNvSpPr/>
      </xdr:nvSpPr>
      <xdr:spPr>
        <a:xfrm>
          <a:off x="13089890" y="1743682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169273</xdr:rowOff>
    </xdr:from>
    <xdr:to>
      <xdr:col>81</xdr:col>
      <xdr:colOff>50800</xdr:colOff>
      <xdr:row>102</xdr:row>
      <xdr:rowOff>46808</xdr:rowOff>
    </xdr:to>
    <xdr:cxnSp macro="">
      <xdr:nvCxnSpPr>
        <xdr:cNvPr id="885" name="直線コネクタ 884">
          <a:extLst>
            <a:ext uri="{FF2B5EF4-FFF2-40B4-BE49-F238E27FC236}">
              <a16:creationId xmlns:a16="http://schemas.microsoft.com/office/drawing/2014/main" id="{5AD7D6D3-EAAE-4C4C-B606-30437C1A4A3B}"/>
            </a:ext>
          </a:extLst>
        </xdr:cNvPr>
        <xdr:cNvCxnSpPr/>
      </xdr:nvCxnSpPr>
      <xdr:spPr>
        <a:xfrm>
          <a:off x="13144500" y="17489533"/>
          <a:ext cx="797560" cy="4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66221</xdr:rowOff>
    </xdr:from>
    <xdr:to>
      <xdr:col>72</xdr:col>
      <xdr:colOff>38100</xdr:colOff>
      <xdr:row>101</xdr:row>
      <xdr:rowOff>167821</xdr:rowOff>
    </xdr:to>
    <xdr:sp macro="" textlink="">
      <xdr:nvSpPr>
        <xdr:cNvPr id="886" name="楕円 885">
          <a:extLst>
            <a:ext uri="{FF2B5EF4-FFF2-40B4-BE49-F238E27FC236}">
              <a16:creationId xmlns:a16="http://schemas.microsoft.com/office/drawing/2014/main" id="{F357CF35-4875-4859-84D8-935668E6F2C0}"/>
            </a:ext>
          </a:extLst>
        </xdr:cNvPr>
        <xdr:cNvSpPr/>
      </xdr:nvSpPr>
      <xdr:spPr>
        <a:xfrm>
          <a:off x="12303760" y="173807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117021</xdr:rowOff>
    </xdr:from>
    <xdr:to>
      <xdr:col>76</xdr:col>
      <xdr:colOff>114300</xdr:colOff>
      <xdr:row>101</xdr:row>
      <xdr:rowOff>169273</xdr:rowOff>
    </xdr:to>
    <xdr:cxnSp macro="">
      <xdr:nvCxnSpPr>
        <xdr:cNvPr id="887" name="直線コネクタ 886">
          <a:extLst>
            <a:ext uri="{FF2B5EF4-FFF2-40B4-BE49-F238E27FC236}">
              <a16:creationId xmlns:a16="http://schemas.microsoft.com/office/drawing/2014/main" id="{BF319978-4DE5-45C3-A59D-2BBED48BD4CB}"/>
            </a:ext>
          </a:extLst>
        </xdr:cNvPr>
        <xdr:cNvCxnSpPr/>
      </xdr:nvCxnSpPr>
      <xdr:spPr>
        <a:xfrm>
          <a:off x="12346940" y="17433471"/>
          <a:ext cx="797560" cy="5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xdr:rowOff>
    </xdr:from>
    <xdr:to>
      <xdr:col>67</xdr:col>
      <xdr:colOff>101600</xdr:colOff>
      <xdr:row>101</xdr:row>
      <xdr:rowOff>115570</xdr:rowOff>
    </xdr:to>
    <xdr:sp macro="" textlink="">
      <xdr:nvSpPr>
        <xdr:cNvPr id="888" name="楕円 887">
          <a:extLst>
            <a:ext uri="{FF2B5EF4-FFF2-40B4-BE49-F238E27FC236}">
              <a16:creationId xmlns:a16="http://schemas.microsoft.com/office/drawing/2014/main" id="{3727BB11-BEEF-4AA4-A7C4-3EA382A689A0}"/>
            </a:ext>
          </a:extLst>
        </xdr:cNvPr>
        <xdr:cNvSpPr/>
      </xdr:nvSpPr>
      <xdr:spPr>
        <a:xfrm>
          <a:off x="11487150" y="17334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117021</xdr:rowOff>
    </xdr:to>
    <xdr:cxnSp macro="">
      <xdr:nvCxnSpPr>
        <xdr:cNvPr id="889" name="直線コネクタ 888">
          <a:extLst>
            <a:ext uri="{FF2B5EF4-FFF2-40B4-BE49-F238E27FC236}">
              <a16:creationId xmlns:a16="http://schemas.microsoft.com/office/drawing/2014/main" id="{FC2BC2AF-C3F9-49B8-965B-5DF255F2FD30}"/>
            </a:ext>
          </a:extLst>
        </xdr:cNvPr>
        <xdr:cNvCxnSpPr/>
      </xdr:nvCxnSpPr>
      <xdr:spPr>
        <a:xfrm>
          <a:off x="11541760" y="17379315"/>
          <a:ext cx="805180" cy="5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43015</xdr:rowOff>
    </xdr:from>
    <xdr:ext cx="405111" cy="259045"/>
    <xdr:sp macro="" textlink="">
      <xdr:nvSpPr>
        <xdr:cNvPr id="890" name="n_1aveValue【庁舎】&#10;有形固定資産減価償却率">
          <a:extLst>
            <a:ext uri="{FF2B5EF4-FFF2-40B4-BE49-F238E27FC236}">
              <a16:creationId xmlns:a16="http://schemas.microsoft.com/office/drawing/2014/main" id="{963B9E53-5D43-4077-A1DF-75D456E3F0A6}"/>
            </a:ext>
          </a:extLst>
        </xdr:cNvPr>
        <xdr:cNvSpPr txBox="1"/>
      </xdr:nvSpPr>
      <xdr:spPr>
        <a:xfrm>
          <a:off x="13738234" y="1787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10358</xdr:rowOff>
    </xdr:from>
    <xdr:ext cx="405111" cy="259045"/>
    <xdr:sp macro="" textlink="">
      <xdr:nvSpPr>
        <xdr:cNvPr id="891" name="n_2aveValue【庁舎】&#10;有形固定資産減価償却率">
          <a:extLst>
            <a:ext uri="{FF2B5EF4-FFF2-40B4-BE49-F238E27FC236}">
              <a16:creationId xmlns:a16="http://schemas.microsoft.com/office/drawing/2014/main" id="{8191B88D-59BA-45E3-AC53-0CDEE54F4756}"/>
            </a:ext>
          </a:extLst>
        </xdr:cNvPr>
        <xdr:cNvSpPr txBox="1"/>
      </xdr:nvSpPr>
      <xdr:spPr>
        <a:xfrm>
          <a:off x="12957184" y="1784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64243</xdr:rowOff>
    </xdr:from>
    <xdr:ext cx="405111" cy="259045"/>
    <xdr:sp macro="" textlink="">
      <xdr:nvSpPr>
        <xdr:cNvPr id="892" name="n_3aveValue【庁舎】&#10;有形固定資産減価償却率">
          <a:extLst>
            <a:ext uri="{FF2B5EF4-FFF2-40B4-BE49-F238E27FC236}">
              <a16:creationId xmlns:a16="http://schemas.microsoft.com/office/drawing/2014/main" id="{BC2DA920-B375-4074-A0FB-94131B7A299F}"/>
            </a:ext>
          </a:extLst>
        </xdr:cNvPr>
        <xdr:cNvSpPr txBox="1"/>
      </xdr:nvSpPr>
      <xdr:spPr>
        <a:xfrm>
          <a:off x="12171054" y="178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44648</xdr:rowOff>
    </xdr:from>
    <xdr:ext cx="405111" cy="259045"/>
    <xdr:sp macro="" textlink="">
      <xdr:nvSpPr>
        <xdr:cNvPr id="893" name="n_4aveValue【庁舎】&#10;有形固定資産減価償却率">
          <a:extLst>
            <a:ext uri="{FF2B5EF4-FFF2-40B4-BE49-F238E27FC236}">
              <a16:creationId xmlns:a16="http://schemas.microsoft.com/office/drawing/2014/main" id="{DC91F528-48FD-4602-9904-1EFA51131F62}"/>
            </a:ext>
          </a:extLst>
        </xdr:cNvPr>
        <xdr:cNvSpPr txBox="1"/>
      </xdr:nvSpPr>
      <xdr:spPr>
        <a:xfrm>
          <a:off x="11354444" y="17877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114135</xdr:rowOff>
    </xdr:from>
    <xdr:ext cx="405111" cy="259045"/>
    <xdr:sp macro="" textlink="">
      <xdr:nvSpPr>
        <xdr:cNvPr id="894" name="n_1mainValue【庁舎】&#10;有形固定資産減価償却率">
          <a:extLst>
            <a:ext uri="{FF2B5EF4-FFF2-40B4-BE49-F238E27FC236}">
              <a16:creationId xmlns:a16="http://schemas.microsoft.com/office/drawing/2014/main" id="{34258B36-7130-4181-9D72-B1F63DB6B009}"/>
            </a:ext>
          </a:extLst>
        </xdr:cNvPr>
        <xdr:cNvSpPr txBox="1"/>
      </xdr:nvSpPr>
      <xdr:spPr>
        <a:xfrm>
          <a:off x="1373823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65150</xdr:rowOff>
    </xdr:from>
    <xdr:ext cx="405111" cy="259045"/>
    <xdr:sp macro="" textlink="">
      <xdr:nvSpPr>
        <xdr:cNvPr id="895" name="n_2mainValue【庁舎】&#10;有形固定資産減価償却率">
          <a:extLst>
            <a:ext uri="{FF2B5EF4-FFF2-40B4-BE49-F238E27FC236}">
              <a16:creationId xmlns:a16="http://schemas.microsoft.com/office/drawing/2014/main" id="{6479AC87-6672-4588-9E62-4BBD5F07816C}"/>
            </a:ext>
          </a:extLst>
        </xdr:cNvPr>
        <xdr:cNvSpPr txBox="1"/>
      </xdr:nvSpPr>
      <xdr:spPr>
        <a:xfrm>
          <a:off x="12957184" y="1720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12898</xdr:rowOff>
    </xdr:from>
    <xdr:ext cx="405111" cy="259045"/>
    <xdr:sp macro="" textlink="">
      <xdr:nvSpPr>
        <xdr:cNvPr id="896" name="n_3mainValue【庁舎】&#10;有形固定資産減価償却率">
          <a:extLst>
            <a:ext uri="{FF2B5EF4-FFF2-40B4-BE49-F238E27FC236}">
              <a16:creationId xmlns:a16="http://schemas.microsoft.com/office/drawing/2014/main" id="{B357D24B-7FA1-46ED-BFA9-CA4D2C0A91B5}"/>
            </a:ext>
          </a:extLst>
        </xdr:cNvPr>
        <xdr:cNvSpPr txBox="1"/>
      </xdr:nvSpPr>
      <xdr:spPr>
        <a:xfrm>
          <a:off x="12171054" y="17161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132097</xdr:rowOff>
    </xdr:from>
    <xdr:ext cx="405111" cy="259045"/>
    <xdr:sp macro="" textlink="">
      <xdr:nvSpPr>
        <xdr:cNvPr id="897" name="n_4mainValue【庁舎】&#10;有形固定資産減価償却率">
          <a:extLst>
            <a:ext uri="{FF2B5EF4-FFF2-40B4-BE49-F238E27FC236}">
              <a16:creationId xmlns:a16="http://schemas.microsoft.com/office/drawing/2014/main" id="{8C56EB49-5D01-46CC-BD90-180DC73E2C47}"/>
            </a:ext>
          </a:extLst>
        </xdr:cNvPr>
        <xdr:cNvSpPr txBox="1"/>
      </xdr:nvSpPr>
      <xdr:spPr>
        <a:xfrm>
          <a:off x="11354444" y="1710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A3F4EA6C-80B9-4954-8D12-550DF7D1BB6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2ABCA07A-5702-4AA1-AC58-51860894DEC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B5CEC2AF-1EF1-46E3-B4D7-8C2A40B92AD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9557B1E2-B7C7-467F-9271-4D7FE2B291B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42C32E08-0460-4803-A470-AE79E2E816B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7E0EB66C-8D44-4821-AC39-7B62742857E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350B7AC8-9EE5-4079-876F-04E2AF3BABC9}"/>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1B28EB7F-EE2C-49C4-9A8E-9E9564111F3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3821A018-0227-4696-B61C-720BEA20C797}"/>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CD22F0CF-7C80-46B6-BBF4-766DBBC3FC3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8" name="直線コネクタ 907">
          <a:extLst>
            <a:ext uri="{FF2B5EF4-FFF2-40B4-BE49-F238E27FC236}">
              <a16:creationId xmlns:a16="http://schemas.microsoft.com/office/drawing/2014/main" id="{253F271C-A438-4728-8707-E409535F2CA2}"/>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9" name="テキスト ボックス 908">
          <a:extLst>
            <a:ext uri="{FF2B5EF4-FFF2-40B4-BE49-F238E27FC236}">
              <a16:creationId xmlns:a16="http://schemas.microsoft.com/office/drawing/2014/main" id="{544477D6-C1AD-475C-BE5C-DD29DC812D6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0" name="直線コネクタ 909">
          <a:extLst>
            <a:ext uri="{FF2B5EF4-FFF2-40B4-BE49-F238E27FC236}">
              <a16:creationId xmlns:a16="http://schemas.microsoft.com/office/drawing/2014/main" id="{679B664B-42D7-4690-9AFF-46426204D74B}"/>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1" name="テキスト ボックス 910">
          <a:extLst>
            <a:ext uri="{FF2B5EF4-FFF2-40B4-BE49-F238E27FC236}">
              <a16:creationId xmlns:a16="http://schemas.microsoft.com/office/drawing/2014/main" id="{77CB908C-B586-457F-8E35-D4AD669F7E9F}"/>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2" name="直線コネクタ 911">
          <a:extLst>
            <a:ext uri="{FF2B5EF4-FFF2-40B4-BE49-F238E27FC236}">
              <a16:creationId xmlns:a16="http://schemas.microsoft.com/office/drawing/2014/main" id="{83F830F4-CEED-4411-9FF7-EA070D77F72C}"/>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3" name="テキスト ボックス 912">
          <a:extLst>
            <a:ext uri="{FF2B5EF4-FFF2-40B4-BE49-F238E27FC236}">
              <a16:creationId xmlns:a16="http://schemas.microsoft.com/office/drawing/2014/main" id="{7AB68459-C5DA-4A31-8408-AF6D46B06539}"/>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4" name="直線コネクタ 913">
          <a:extLst>
            <a:ext uri="{FF2B5EF4-FFF2-40B4-BE49-F238E27FC236}">
              <a16:creationId xmlns:a16="http://schemas.microsoft.com/office/drawing/2014/main" id="{3ED86008-D303-438F-BD4E-C43EC53DD06D}"/>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5" name="テキスト ボックス 914">
          <a:extLst>
            <a:ext uri="{FF2B5EF4-FFF2-40B4-BE49-F238E27FC236}">
              <a16:creationId xmlns:a16="http://schemas.microsoft.com/office/drawing/2014/main" id="{A8742D6F-CF86-4C61-9FF6-89EECAFD746A}"/>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6" name="直線コネクタ 915">
          <a:extLst>
            <a:ext uri="{FF2B5EF4-FFF2-40B4-BE49-F238E27FC236}">
              <a16:creationId xmlns:a16="http://schemas.microsoft.com/office/drawing/2014/main" id="{C85F481D-2C5A-4050-9636-76319FF8534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7" name="テキスト ボックス 916">
          <a:extLst>
            <a:ext uri="{FF2B5EF4-FFF2-40B4-BE49-F238E27FC236}">
              <a16:creationId xmlns:a16="http://schemas.microsoft.com/office/drawing/2014/main" id="{28D46EED-8C42-4DD9-B042-3281492D5C39}"/>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2313910D-D9E8-4AD5-A967-D703262A97C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54A6D4D3-AC07-473C-BA58-3B14E0C72AA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庁舎】&#10;一人当たり面積グラフ枠">
          <a:extLst>
            <a:ext uri="{FF2B5EF4-FFF2-40B4-BE49-F238E27FC236}">
              <a16:creationId xmlns:a16="http://schemas.microsoft.com/office/drawing/2014/main" id="{3E5BCF6A-032F-4B8B-85DF-84D636811EA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3811</xdr:rowOff>
    </xdr:from>
    <xdr:to>
      <xdr:col>116</xdr:col>
      <xdr:colOff>62864</xdr:colOff>
      <xdr:row>108</xdr:row>
      <xdr:rowOff>24764</xdr:rowOff>
    </xdr:to>
    <xdr:cxnSp macro="">
      <xdr:nvCxnSpPr>
        <xdr:cNvPr id="921" name="直線コネクタ 920">
          <a:extLst>
            <a:ext uri="{FF2B5EF4-FFF2-40B4-BE49-F238E27FC236}">
              <a16:creationId xmlns:a16="http://schemas.microsoft.com/office/drawing/2014/main" id="{0356FC3F-8BF9-4B9E-9750-33115023DC58}"/>
            </a:ext>
          </a:extLst>
        </xdr:cNvPr>
        <xdr:cNvCxnSpPr/>
      </xdr:nvCxnSpPr>
      <xdr:spPr>
        <a:xfrm flipV="1">
          <a:off x="19947254" y="17322166"/>
          <a:ext cx="0" cy="1215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22" name="【庁舎】&#10;一人当たり面積最小値テキスト">
          <a:extLst>
            <a:ext uri="{FF2B5EF4-FFF2-40B4-BE49-F238E27FC236}">
              <a16:creationId xmlns:a16="http://schemas.microsoft.com/office/drawing/2014/main" id="{E5DE7A81-8FB8-4D7F-835D-9EFFA3D9CD4B}"/>
            </a:ext>
          </a:extLst>
        </xdr:cNvPr>
        <xdr:cNvSpPr txBox="1"/>
      </xdr:nvSpPr>
      <xdr:spPr>
        <a:xfrm>
          <a:off x="19985990" y="1854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23" name="直線コネクタ 922">
          <a:extLst>
            <a:ext uri="{FF2B5EF4-FFF2-40B4-BE49-F238E27FC236}">
              <a16:creationId xmlns:a16="http://schemas.microsoft.com/office/drawing/2014/main" id="{19F1D659-C580-4416-96C5-4E711D2AA2A1}"/>
            </a:ext>
          </a:extLst>
        </xdr:cNvPr>
        <xdr:cNvCxnSpPr/>
      </xdr:nvCxnSpPr>
      <xdr:spPr>
        <a:xfrm>
          <a:off x="19885660" y="18537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121938</xdr:rowOff>
    </xdr:from>
    <xdr:ext cx="469744" cy="259045"/>
    <xdr:sp macro="" textlink="">
      <xdr:nvSpPr>
        <xdr:cNvPr id="924" name="【庁舎】&#10;一人当たり面積最大値テキスト">
          <a:extLst>
            <a:ext uri="{FF2B5EF4-FFF2-40B4-BE49-F238E27FC236}">
              <a16:creationId xmlns:a16="http://schemas.microsoft.com/office/drawing/2014/main" id="{4BFF8CC7-1417-4C03-965B-14DF4C6D5F17}"/>
            </a:ext>
          </a:extLst>
        </xdr:cNvPr>
        <xdr:cNvSpPr txBox="1"/>
      </xdr:nvSpPr>
      <xdr:spPr>
        <a:xfrm>
          <a:off x="19985990" y="1709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3811</xdr:rowOff>
    </xdr:from>
    <xdr:to>
      <xdr:col>116</xdr:col>
      <xdr:colOff>152400</xdr:colOff>
      <xdr:row>101</xdr:row>
      <xdr:rowOff>3811</xdr:rowOff>
    </xdr:to>
    <xdr:cxnSp macro="">
      <xdr:nvCxnSpPr>
        <xdr:cNvPr id="925" name="直線コネクタ 924">
          <a:extLst>
            <a:ext uri="{FF2B5EF4-FFF2-40B4-BE49-F238E27FC236}">
              <a16:creationId xmlns:a16="http://schemas.microsoft.com/office/drawing/2014/main" id="{5C259F4A-DBF3-406F-9023-FB8763807359}"/>
            </a:ext>
          </a:extLst>
        </xdr:cNvPr>
        <xdr:cNvCxnSpPr/>
      </xdr:nvCxnSpPr>
      <xdr:spPr>
        <a:xfrm>
          <a:off x="19885660" y="17322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118127</xdr:rowOff>
    </xdr:from>
    <xdr:ext cx="469744" cy="259045"/>
    <xdr:sp macro="" textlink="">
      <xdr:nvSpPr>
        <xdr:cNvPr id="926" name="【庁舎】&#10;一人当たり面積平均値テキスト">
          <a:extLst>
            <a:ext uri="{FF2B5EF4-FFF2-40B4-BE49-F238E27FC236}">
              <a16:creationId xmlns:a16="http://schemas.microsoft.com/office/drawing/2014/main" id="{B7B4B53C-599C-437B-9506-E88F7CC34887}"/>
            </a:ext>
          </a:extLst>
        </xdr:cNvPr>
        <xdr:cNvSpPr txBox="1"/>
      </xdr:nvSpPr>
      <xdr:spPr>
        <a:xfrm>
          <a:off x="19985990" y="17950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927" name="フローチャート: 判断 926">
          <a:extLst>
            <a:ext uri="{FF2B5EF4-FFF2-40B4-BE49-F238E27FC236}">
              <a16:creationId xmlns:a16="http://schemas.microsoft.com/office/drawing/2014/main" id="{968D21DB-70AD-4772-B87B-E8CE84981498}"/>
            </a:ext>
          </a:extLst>
        </xdr:cNvPr>
        <xdr:cNvSpPr/>
      </xdr:nvSpPr>
      <xdr:spPr>
        <a:xfrm>
          <a:off x="1990471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15875</xdr:rowOff>
    </xdr:from>
    <xdr:to>
      <xdr:col>112</xdr:col>
      <xdr:colOff>38100</xdr:colOff>
      <xdr:row>105</xdr:row>
      <xdr:rowOff>117475</xdr:rowOff>
    </xdr:to>
    <xdr:sp macro="" textlink="">
      <xdr:nvSpPr>
        <xdr:cNvPr id="928" name="フローチャート: 判断 927">
          <a:extLst>
            <a:ext uri="{FF2B5EF4-FFF2-40B4-BE49-F238E27FC236}">
              <a16:creationId xmlns:a16="http://schemas.microsoft.com/office/drawing/2014/main" id="{DEBAB5DD-80EA-439E-ADBF-7566080A5A11}"/>
            </a:ext>
          </a:extLst>
        </xdr:cNvPr>
        <xdr:cNvSpPr/>
      </xdr:nvSpPr>
      <xdr:spPr>
        <a:xfrm>
          <a:off x="19161760" y="1802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10161</xdr:rowOff>
    </xdr:from>
    <xdr:to>
      <xdr:col>107</xdr:col>
      <xdr:colOff>101600</xdr:colOff>
      <xdr:row>105</xdr:row>
      <xdr:rowOff>111761</xdr:rowOff>
    </xdr:to>
    <xdr:sp macro="" textlink="">
      <xdr:nvSpPr>
        <xdr:cNvPr id="929" name="フローチャート: 判断 928">
          <a:extLst>
            <a:ext uri="{FF2B5EF4-FFF2-40B4-BE49-F238E27FC236}">
              <a16:creationId xmlns:a16="http://schemas.microsoft.com/office/drawing/2014/main" id="{B4011F17-7760-4D84-819C-D87D7EDE1A49}"/>
            </a:ext>
          </a:extLst>
        </xdr:cNvPr>
        <xdr:cNvSpPr/>
      </xdr:nvSpPr>
      <xdr:spPr>
        <a:xfrm>
          <a:off x="18345150" y="180143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92075</xdr:rowOff>
    </xdr:from>
    <xdr:to>
      <xdr:col>102</xdr:col>
      <xdr:colOff>165100</xdr:colOff>
      <xdr:row>106</xdr:row>
      <xdr:rowOff>22225</xdr:rowOff>
    </xdr:to>
    <xdr:sp macro="" textlink="">
      <xdr:nvSpPr>
        <xdr:cNvPr id="930" name="フローチャート: 判断 929">
          <a:extLst>
            <a:ext uri="{FF2B5EF4-FFF2-40B4-BE49-F238E27FC236}">
              <a16:creationId xmlns:a16="http://schemas.microsoft.com/office/drawing/2014/main" id="{982064A4-71ED-4649-9CA5-E65B173EA29C}"/>
            </a:ext>
          </a:extLst>
        </xdr:cNvPr>
        <xdr:cNvSpPr/>
      </xdr:nvSpPr>
      <xdr:spPr>
        <a:xfrm>
          <a:off x="17547590" y="180981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931" name="フローチャート: 判断 930">
          <a:extLst>
            <a:ext uri="{FF2B5EF4-FFF2-40B4-BE49-F238E27FC236}">
              <a16:creationId xmlns:a16="http://schemas.microsoft.com/office/drawing/2014/main" id="{A41CF391-6FA2-4608-8E6C-39117EF5937B}"/>
            </a:ext>
          </a:extLst>
        </xdr:cNvPr>
        <xdr:cNvSpPr/>
      </xdr:nvSpPr>
      <xdr:spPr>
        <a:xfrm>
          <a:off x="16761460" y="18094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4D3EA58-8B7D-49C7-8852-64332392705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486C7F25-62D4-4FB5-ADD2-EF28384F8E0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9337E9D7-1E8C-47DA-B0B9-06FAF2E70CB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4740BEE7-83CE-41B0-8D9B-B8AC49F8551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6DA67AD-83C7-4449-8186-C2E88427B03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17780</xdr:rowOff>
    </xdr:from>
    <xdr:to>
      <xdr:col>116</xdr:col>
      <xdr:colOff>114300</xdr:colOff>
      <xdr:row>104</xdr:row>
      <xdr:rowOff>119380</xdr:rowOff>
    </xdr:to>
    <xdr:sp macro="" textlink="">
      <xdr:nvSpPr>
        <xdr:cNvPr id="937" name="楕円 936">
          <a:extLst>
            <a:ext uri="{FF2B5EF4-FFF2-40B4-BE49-F238E27FC236}">
              <a16:creationId xmlns:a16="http://schemas.microsoft.com/office/drawing/2014/main" id="{99D828A3-9117-4E19-9E1E-FBB858ACA0CF}"/>
            </a:ext>
          </a:extLst>
        </xdr:cNvPr>
        <xdr:cNvSpPr/>
      </xdr:nvSpPr>
      <xdr:spPr>
        <a:xfrm>
          <a:off x="19904710" y="17852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40657</xdr:rowOff>
    </xdr:from>
    <xdr:ext cx="469744" cy="259045"/>
    <xdr:sp macro="" textlink="">
      <xdr:nvSpPr>
        <xdr:cNvPr id="938" name="【庁舎】&#10;一人当たり面積該当値テキスト">
          <a:extLst>
            <a:ext uri="{FF2B5EF4-FFF2-40B4-BE49-F238E27FC236}">
              <a16:creationId xmlns:a16="http://schemas.microsoft.com/office/drawing/2014/main" id="{32EFC91B-5278-4C57-B6E7-4105A0DC4569}"/>
            </a:ext>
          </a:extLst>
        </xdr:cNvPr>
        <xdr:cNvSpPr txBox="1"/>
      </xdr:nvSpPr>
      <xdr:spPr>
        <a:xfrm>
          <a:off x="19985990"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34925</xdr:rowOff>
    </xdr:from>
    <xdr:to>
      <xdr:col>112</xdr:col>
      <xdr:colOff>38100</xdr:colOff>
      <xdr:row>104</xdr:row>
      <xdr:rowOff>136525</xdr:rowOff>
    </xdr:to>
    <xdr:sp macro="" textlink="">
      <xdr:nvSpPr>
        <xdr:cNvPr id="939" name="楕円 938">
          <a:extLst>
            <a:ext uri="{FF2B5EF4-FFF2-40B4-BE49-F238E27FC236}">
              <a16:creationId xmlns:a16="http://schemas.microsoft.com/office/drawing/2014/main" id="{BA5498F1-2855-46B6-B1FA-329AB8EF16BF}"/>
            </a:ext>
          </a:extLst>
        </xdr:cNvPr>
        <xdr:cNvSpPr/>
      </xdr:nvSpPr>
      <xdr:spPr>
        <a:xfrm>
          <a:off x="19161760" y="17865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68580</xdr:rowOff>
    </xdr:from>
    <xdr:to>
      <xdr:col>116</xdr:col>
      <xdr:colOff>63500</xdr:colOff>
      <xdr:row>104</xdr:row>
      <xdr:rowOff>85725</xdr:rowOff>
    </xdr:to>
    <xdr:cxnSp macro="">
      <xdr:nvCxnSpPr>
        <xdr:cNvPr id="940" name="直線コネクタ 939">
          <a:extLst>
            <a:ext uri="{FF2B5EF4-FFF2-40B4-BE49-F238E27FC236}">
              <a16:creationId xmlns:a16="http://schemas.microsoft.com/office/drawing/2014/main" id="{BC93120F-CF1C-46CC-A17A-F508791C9066}"/>
            </a:ext>
          </a:extLst>
        </xdr:cNvPr>
        <xdr:cNvCxnSpPr/>
      </xdr:nvCxnSpPr>
      <xdr:spPr>
        <a:xfrm flipV="1">
          <a:off x="19204940" y="17897475"/>
          <a:ext cx="7429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50164</xdr:rowOff>
    </xdr:from>
    <xdr:to>
      <xdr:col>107</xdr:col>
      <xdr:colOff>101600</xdr:colOff>
      <xdr:row>104</xdr:row>
      <xdr:rowOff>151764</xdr:rowOff>
    </xdr:to>
    <xdr:sp macro="" textlink="">
      <xdr:nvSpPr>
        <xdr:cNvPr id="941" name="楕円 940">
          <a:extLst>
            <a:ext uri="{FF2B5EF4-FFF2-40B4-BE49-F238E27FC236}">
              <a16:creationId xmlns:a16="http://schemas.microsoft.com/office/drawing/2014/main" id="{2629EB9A-D0A8-4E45-92D8-8C238C296E12}"/>
            </a:ext>
          </a:extLst>
        </xdr:cNvPr>
        <xdr:cNvSpPr/>
      </xdr:nvSpPr>
      <xdr:spPr>
        <a:xfrm>
          <a:off x="18345150" y="178847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85725</xdr:rowOff>
    </xdr:from>
    <xdr:to>
      <xdr:col>111</xdr:col>
      <xdr:colOff>177800</xdr:colOff>
      <xdr:row>104</xdr:row>
      <xdr:rowOff>100964</xdr:rowOff>
    </xdr:to>
    <xdr:cxnSp macro="">
      <xdr:nvCxnSpPr>
        <xdr:cNvPr id="942" name="直線コネクタ 941">
          <a:extLst>
            <a:ext uri="{FF2B5EF4-FFF2-40B4-BE49-F238E27FC236}">
              <a16:creationId xmlns:a16="http://schemas.microsoft.com/office/drawing/2014/main" id="{76D2E111-2B01-41CA-80A5-281542830201}"/>
            </a:ext>
          </a:extLst>
        </xdr:cNvPr>
        <xdr:cNvCxnSpPr/>
      </xdr:nvCxnSpPr>
      <xdr:spPr>
        <a:xfrm flipV="1">
          <a:off x="18399760" y="17918430"/>
          <a:ext cx="80518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65405</xdr:rowOff>
    </xdr:from>
    <xdr:to>
      <xdr:col>102</xdr:col>
      <xdr:colOff>165100</xdr:colOff>
      <xdr:row>104</xdr:row>
      <xdr:rowOff>167005</xdr:rowOff>
    </xdr:to>
    <xdr:sp macro="" textlink="">
      <xdr:nvSpPr>
        <xdr:cNvPr id="943" name="楕円 942">
          <a:extLst>
            <a:ext uri="{FF2B5EF4-FFF2-40B4-BE49-F238E27FC236}">
              <a16:creationId xmlns:a16="http://schemas.microsoft.com/office/drawing/2014/main" id="{42BA15D7-3858-43E1-A69A-E98597C2EAA7}"/>
            </a:ext>
          </a:extLst>
        </xdr:cNvPr>
        <xdr:cNvSpPr/>
      </xdr:nvSpPr>
      <xdr:spPr>
        <a:xfrm>
          <a:off x="17547590" y="178943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100964</xdr:rowOff>
    </xdr:from>
    <xdr:to>
      <xdr:col>107</xdr:col>
      <xdr:colOff>50800</xdr:colOff>
      <xdr:row>104</xdr:row>
      <xdr:rowOff>116205</xdr:rowOff>
    </xdr:to>
    <xdr:cxnSp macro="">
      <xdr:nvCxnSpPr>
        <xdr:cNvPr id="944" name="直線コネクタ 943">
          <a:extLst>
            <a:ext uri="{FF2B5EF4-FFF2-40B4-BE49-F238E27FC236}">
              <a16:creationId xmlns:a16="http://schemas.microsoft.com/office/drawing/2014/main" id="{873A0DB9-7BC0-4BCE-85AC-91081185BAF3}"/>
            </a:ext>
          </a:extLst>
        </xdr:cNvPr>
        <xdr:cNvCxnSpPr/>
      </xdr:nvCxnSpPr>
      <xdr:spPr>
        <a:xfrm flipV="1">
          <a:off x="17602200" y="17927954"/>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80645</xdr:rowOff>
    </xdr:from>
    <xdr:to>
      <xdr:col>98</xdr:col>
      <xdr:colOff>38100</xdr:colOff>
      <xdr:row>105</xdr:row>
      <xdr:rowOff>10795</xdr:rowOff>
    </xdr:to>
    <xdr:sp macro="" textlink="">
      <xdr:nvSpPr>
        <xdr:cNvPr id="945" name="楕円 944">
          <a:extLst>
            <a:ext uri="{FF2B5EF4-FFF2-40B4-BE49-F238E27FC236}">
              <a16:creationId xmlns:a16="http://schemas.microsoft.com/office/drawing/2014/main" id="{94592203-7E3B-4E11-A2D1-AE0B2F37DA76}"/>
            </a:ext>
          </a:extLst>
        </xdr:cNvPr>
        <xdr:cNvSpPr/>
      </xdr:nvSpPr>
      <xdr:spPr>
        <a:xfrm>
          <a:off x="16761460" y="17913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116205</xdr:rowOff>
    </xdr:from>
    <xdr:to>
      <xdr:col>102</xdr:col>
      <xdr:colOff>114300</xdr:colOff>
      <xdr:row>104</xdr:row>
      <xdr:rowOff>131445</xdr:rowOff>
    </xdr:to>
    <xdr:cxnSp macro="">
      <xdr:nvCxnSpPr>
        <xdr:cNvPr id="946" name="直線コネクタ 945">
          <a:extLst>
            <a:ext uri="{FF2B5EF4-FFF2-40B4-BE49-F238E27FC236}">
              <a16:creationId xmlns:a16="http://schemas.microsoft.com/office/drawing/2014/main" id="{140B8690-0B66-4394-AD53-4DA6E68816EC}"/>
            </a:ext>
          </a:extLst>
        </xdr:cNvPr>
        <xdr:cNvCxnSpPr/>
      </xdr:nvCxnSpPr>
      <xdr:spPr>
        <a:xfrm flipV="1">
          <a:off x="16804640" y="1794700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108602</xdr:rowOff>
    </xdr:from>
    <xdr:ext cx="469744" cy="259045"/>
    <xdr:sp macro="" textlink="">
      <xdr:nvSpPr>
        <xdr:cNvPr id="947" name="n_1aveValue【庁舎】&#10;一人当たり面積">
          <a:extLst>
            <a:ext uri="{FF2B5EF4-FFF2-40B4-BE49-F238E27FC236}">
              <a16:creationId xmlns:a16="http://schemas.microsoft.com/office/drawing/2014/main" id="{4C9BE6B1-B5EF-48D5-8CF6-A8045AD1A421}"/>
            </a:ext>
          </a:extLst>
        </xdr:cNvPr>
        <xdr:cNvSpPr txBox="1"/>
      </xdr:nvSpPr>
      <xdr:spPr>
        <a:xfrm>
          <a:off x="18982132"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102888</xdr:rowOff>
    </xdr:from>
    <xdr:ext cx="469744" cy="259045"/>
    <xdr:sp macro="" textlink="">
      <xdr:nvSpPr>
        <xdr:cNvPr id="948" name="n_2aveValue【庁舎】&#10;一人当たり面積">
          <a:extLst>
            <a:ext uri="{FF2B5EF4-FFF2-40B4-BE49-F238E27FC236}">
              <a16:creationId xmlns:a16="http://schemas.microsoft.com/office/drawing/2014/main" id="{F9AD0F75-E778-45B9-BC17-F722475F382D}"/>
            </a:ext>
          </a:extLst>
        </xdr:cNvPr>
        <xdr:cNvSpPr txBox="1"/>
      </xdr:nvSpPr>
      <xdr:spPr>
        <a:xfrm>
          <a:off x="18182032" y="1810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13352</xdr:rowOff>
    </xdr:from>
    <xdr:ext cx="469744" cy="259045"/>
    <xdr:sp macro="" textlink="">
      <xdr:nvSpPr>
        <xdr:cNvPr id="949" name="n_3aveValue【庁舎】&#10;一人当たり面積">
          <a:extLst>
            <a:ext uri="{FF2B5EF4-FFF2-40B4-BE49-F238E27FC236}">
              <a16:creationId xmlns:a16="http://schemas.microsoft.com/office/drawing/2014/main" id="{70DC3A9B-77E5-4C99-8753-4440E42451CF}"/>
            </a:ext>
          </a:extLst>
        </xdr:cNvPr>
        <xdr:cNvSpPr txBox="1"/>
      </xdr:nvSpPr>
      <xdr:spPr>
        <a:xfrm>
          <a:off x="17384472" y="1819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9541</xdr:rowOff>
    </xdr:from>
    <xdr:ext cx="469744" cy="259045"/>
    <xdr:sp macro="" textlink="">
      <xdr:nvSpPr>
        <xdr:cNvPr id="950" name="n_4aveValue【庁舎】&#10;一人当たり面積">
          <a:extLst>
            <a:ext uri="{FF2B5EF4-FFF2-40B4-BE49-F238E27FC236}">
              <a16:creationId xmlns:a16="http://schemas.microsoft.com/office/drawing/2014/main" id="{C9E13F80-CA45-4289-B40D-DA522D69BAF0}"/>
            </a:ext>
          </a:extLst>
        </xdr:cNvPr>
        <xdr:cNvSpPr txBox="1"/>
      </xdr:nvSpPr>
      <xdr:spPr>
        <a:xfrm>
          <a:off x="16588817" y="18185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153052</xdr:rowOff>
    </xdr:from>
    <xdr:ext cx="469744" cy="259045"/>
    <xdr:sp macro="" textlink="">
      <xdr:nvSpPr>
        <xdr:cNvPr id="951" name="n_1mainValue【庁舎】&#10;一人当たり面積">
          <a:extLst>
            <a:ext uri="{FF2B5EF4-FFF2-40B4-BE49-F238E27FC236}">
              <a16:creationId xmlns:a16="http://schemas.microsoft.com/office/drawing/2014/main" id="{87756A1F-B965-46E0-8E70-5536D9909D9D}"/>
            </a:ext>
          </a:extLst>
        </xdr:cNvPr>
        <xdr:cNvSpPr txBox="1"/>
      </xdr:nvSpPr>
      <xdr:spPr>
        <a:xfrm>
          <a:off x="18982132" y="1764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168291</xdr:rowOff>
    </xdr:from>
    <xdr:ext cx="469744" cy="259045"/>
    <xdr:sp macro="" textlink="">
      <xdr:nvSpPr>
        <xdr:cNvPr id="952" name="n_2mainValue【庁舎】&#10;一人当たり面積">
          <a:extLst>
            <a:ext uri="{FF2B5EF4-FFF2-40B4-BE49-F238E27FC236}">
              <a16:creationId xmlns:a16="http://schemas.microsoft.com/office/drawing/2014/main" id="{7481851C-299B-48A8-B29B-DCACF9D4F8C9}"/>
            </a:ext>
          </a:extLst>
        </xdr:cNvPr>
        <xdr:cNvSpPr txBox="1"/>
      </xdr:nvSpPr>
      <xdr:spPr>
        <a:xfrm>
          <a:off x="18182032" y="1766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12082</xdr:rowOff>
    </xdr:from>
    <xdr:ext cx="469744" cy="259045"/>
    <xdr:sp macro="" textlink="">
      <xdr:nvSpPr>
        <xdr:cNvPr id="953" name="n_3mainValue【庁舎】&#10;一人当たり面積">
          <a:extLst>
            <a:ext uri="{FF2B5EF4-FFF2-40B4-BE49-F238E27FC236}">
              <a16:creationId xmlns:a16="http://schemas.microsoft.com/office/drawing/2014/main" id="{08963D71-6A0F-4BAE-9692-EFC57B21D663}"/>
            </a:ext>
          </a:extLst>
        </xdr:cNvPr>
        <xdr:cNvSpPr txBox="1"/>
      </xdr:nvSpPr>
      <xdr:spPr>
        <a:xfrm>
          <a:off x="17384472" y="176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27322</xdr:rowOff>
    </xdr:from>
    <xdr:ext cx="469744" cy="259045"/>
    <xdr:sp macro="" textlink="">
      <xdr:nvSpPr>
        <xdr:cNvPr id="954" name="n_4mainValue【庁舎】&#10;一人当たり面積">
          <a:extLst>
            <a:ext uri="{FF2B5EF4-FFF2-40B4-BE49-F238E27FC236}">
              <a16:creationId xmlns:a16="http://schemas.microsoft.com/office/drawing/2014/main" id="{2E6E2FED-ABD0-45EB-B030-F60EEB165656}"/>
            </a:ext>
          </a:extLst>
        </xdr:cNvPr>
        <xdr:cNvSpPr txBox="1"/>
      </xdr:nvSpPr>
      <xdr:spPr>
        <a:xfrm>
          <a:off x="16588817" y="1768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20D4FF37-0C5A-454A-9B78-1FB848FB381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E6DEA94D-2BAE-4711-B7D1-503BE7EE33B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413D37C7-4B98-4889-B5ED-C3A7177AEA8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市</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町の合併により市域が広域になっており、全体的に施設の老朽化が進んでいる。住民一人当たりの数値も平均よりも高く、施設が充実している一方で一人当たりの更新必要額も多額となっていると考えられる。今後は公共施設等総合管理計画に基づき施設の集約化・複合化を進め、公共施設の適正管理を行っていく必要がある。</a:t>
          </a:r>
          <a:endParaRPr lang="ja-JP" altLang="ja-JP" sz="1400">
            <a:effectLst/>
          </a:endParaRPr>
        </a:p>
        <a:p>
          <a:r>
            <a:rPr kumimoji="1" lang="ja-JP" altLang="ja-JP" sz="1100">
              <a:solidFill>
                <a:schemeClr val="dk1"/>
              </a:solidFill>
              <a:effectLst/>
              <a:latin typeface="+mn-lt"/>
              <a:ea typeface="+mn-ea"/>
              <a:cs typeface="+mn-cs"/>
            </a:rPr>
            <a:t>図書館の有形固定資産減価償却率について、複合施設の完成に伴い令和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年度に中央図書館の解体を行ったためと考えられる。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31.0.80\amxafile\&#32207;&#21512;&#25919;&#31574;&#37096;\&#36001;&#25919;&#35506;\&#36001;&#25919;&#20418;\340%20&#20844;&#20250;&#35336;&#21046;&#24230;\R7&#24180;&#24230;\01_&#36890;&#30693;&#12539;&#29031;&#20250;&#31561;\R7.10.01&#12304;HP&#26356;&#26032;&#20381;&#38972;&#12305;&#20196;&#21644;&#65301;&#24180;&#24230;&#36001;&#25919;&#29366;&#27841;&#36039;&#26009;&#38598;&#12398;&#20316;&#25104;&#12395;&#12388;&#12356;&#12390;&#65288;2&#22238;&#30446;&#12539;&#22320;&#26041;&#20844;&#20250;&#35336;&#38306;&#20418;&#65289;\&#12304;&#36001;&#25919;&#29366;&#27841;&#36039;&#26009;&#38598;&#12305;_432156_&#22825;&#33609;&#24066;_2023(2&#22238;&#30446;).xlsx" TargetMode="External"/><Relationship Id="rId1" Type="http://schemas.openxmlformats.org/officeDocument/2006/relationships/externalLinkPath" Target="&#12304;&#36001;&#25919;&#29366;&#27841;&#36039;&#26009;&#38598;&#12305;_432156_&#22825;&#33609;&#24066;_2023(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25.3</v>
          </cell>
          <cell r="BX51">
            <v>20.9</v>
          </cell>
          <cell r="CF51">
            <v>0.6</v>
          </cell>
        </row>
        <row r="53">
          <cell r="BP53">
            <v>67.5</v>
          </cell>
          <cell r="BX53">
            <v>68.7</v>
          </cell>
          <cell r="CF53">
            <v>70</v>
          </cell>
          <cell r="CN53">
            <v>70.5</v>
          </cell>
          <cell r="CV53">
            <v>71.400000000000006</v>
          </cell>
        </row>
        <row r="55">
          <cell r="AN55" t="str">
            <v>類似団体内平均値</v>
          </cell>
          <cell r="BP55">
            <v>22.7</v>
          </cell>
          <cell r="BX55">
            <v>27.8</v>
          </cell>
          <cell r="CF55">
            <v>19</v>
          </cell>
          <cell r="CN55">
            <v>4</v>
          </cell>
          <cell r="CV55">
            <v>0.4</v>
          </cell>
        </row>
        <row r="57">
          <cell r="BP57">
            <v>60.6</v>
          </cell>
          <cell r="BX57">
            <v>62</v>
          </cell>
          <cell r="CF57">
            <v>61.7</v>
          </cell>
          <cell r="CN57">
            <v>63.5</v>
          </cell>
          <cell r="CV57">
            <v>64.400000000000006</v>
          </cell>
        </row>
        <row r="72">
          <cell r="BP72" t="str">
            <v>R01</v>
          </cell>
          <cell r="BX72" t="str">
            <v>R02</v>
          </cell>
          <cell r="CF72" t="str">
            <v>R03</v>
          </cell>
          <cell r="CN72" t="str">
            <v>R04</v>
          </cell>
          <cell r="CV72" t="str">
            <v>R05</v>
          </cell>
        </row>
        <row r="73">
          <cell r="AN73" t="str">
            <v>当該団体値</v>
          </cell>
          <cell r="BP73">
            <v>25.3</v>
          </cell>
          <cell r="BX73">
            <v>20.9</v>
          </cell>
          <cell r="CF73">
            <v>0.6</v>
          </cell>
        </row>
        <row r="75">
          <cell r="BP75">
            <v>9.1999999999999993</v>
          </cell>
          <cell r="BX75">
            <v>9.4</v>
          </cell>
          <cell r="CF75">
            <v>9.5</v>
          </cell>
          <cell r="CN75">
            <v>9.6999999999999993</v>
          </cell>
          <cell r="CV75">
            <v>9.5</v>
          </cell>
        </row>
        <row r="77">
          <cell r="AN77" t="str">
            <v>類似団体内平均値</v>
          </cell>
          <cell r="BP77">
            <v>22.7</v>
          </cell>
          <cell r="BX77">
            <v>27.8</v>
          </cell>
          <cell r="CF77">
            <v>19</v>
          </cell>
          <cell r="CN77">
            <v>4</v>
          </cell>
          <cell r="CV77">
            <v>0.4</v>
          </cell>
        </row>
        <row r="79">
          <cell r="BP79">
            <v>7.7</v>
          </cell>
          <cell r="BX79">
            <v>7.5</v>
          </cell>
          <cell r="CF79">
            <v>8</v>
          </cell>
          <cell r="CN79">
            <v>8</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9" workbookViewId="0">
      <selection activeCell="BE38" sqref="BE38:BF38"/>
    </sheetView>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81"/>
      <c r="DK1" s="181"/>
      <c r="DL1" s="181"/>
      <c r="DM1" s="181"/>
      <c r="DN1" s="181"/>
      <c r="DO1" s="181"/>
    </row>
    <row r="2" spans="1:119" ht="24" thickBot="1" x14ac:dyDescent="0.25">
      <c r="B2" s="182" t="s">
        <v>77</v>
      </c>
      <c r="C2" s="182"/>
      <c r="D2" s="183"/>
    </row>
    <row r="3" spans="1:119" ht="18.75" customHeight="1" thickBot="1" x14ac:dyDescent="0.25">
      <c r="A3" s="181"/>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81"/>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61156822</v>
      </c>
      <c r="BO4" s="449"/>
      <c r="BP4" s="449"/>
      <c r="BQ4" s="449"/>
      <c r="BR4" s="449"/>
      <c r="BS4" s="449"/>
      <c r="BT4" s="449"/>
      <c r="BU4" s="450"/>
      <c r="BV4" s="448">
        <v>64702661</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6.6</v>
      </c>
      <c r="CU4" s="589"/>
      <c r="CV4" s="589"/>
      <c r="CW4" s="589"/>
      <c r="CX4" s="589"/>
      <c r="CY4" s="589"/>
      <c r="CZ4" s="589"/>
      <c r="DA4" s="590"/>
      <c r="DB4" s="588">
        <v>12.5</v>
      </c>
      <c r="DC4" s="589"/>
      <c r="DD4" s="589"/>
      <c r="DE4" s="589"/>
      <c r="DF4" s="589"/>
      <c r="DG4" s="589"/>
      <c r="DH4" s="589"/>
      <c r="DI4" s="590"/>
    </row>
    <row r="5" spans="1:119" ht="18.75" customHeight="1" x14ac:dyDescent="0.2">
      <c r="A5" s="181"/>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58852685</v>
      </c>
      <c r="BO5" s="420"/>
      <c r="BP5" s="420"/>
      <c r="BQ5" s="420"/>
      <c r="BR5" s="420"/>
      <c r="BS5" s="420"/>
      <c r="BT5" s="420"/>
      <c r="BU5" s="421"/>
      <c r="BV5" s="419">
        <v>60566638</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91.7</v>
      </c>
      <c r="CU5" s="417"/>
      <c r="CV5" s="417"/>
      <c r="CW5" s="417"/>
      <c r="CX5" s="417"/>
      <c r="CY5" s="417"/>
      <c r="CZ5" s="417"/>
      <c r="DA5" s="418"/>
      <c r="DB5" s="416">
        <v>90.7</v>
      </c>
      <c r="DC5" s="417"/>
      <c r="DD5" s="417"/>
      <c r="DE5" s="417"/>
      <c r="DF5" s="417"/>
      <c r="DG5" s="417"/>
      <c r="DH5" s="417"/>
      <c r="DI5" s="418"/>
    </row>
    <row r="6" spans="1:119" ht="18.75" customHeight="1" x14ac:dyDescent="0.2">
      <c r="A6" s="181"/>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2304137</v>
      </c>
      <c r="BO6" s="420"/>
      <c r="BP6" s="420"/>
      <c r="BQ6" s="420"/>
      <c r="BR6" s="420"/>
      <c r="BS6" s="420"/>
      <c r="BT6" s="420"/>
      <c r="BU6" s="421"/>
      <c r="BV6" s="419">
        <v>4136023</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92.2</v>
      </c>
      <c r="CU6" s="563"/>
      <c r="CV6" s="563"/>
      <c r="CW6" s="563"/>
      <c r="CX6" s="563"/>
      <c r="CY6" s="563"/>
      <c r="CZ6" s="563"/>
      <c r="DA6" s="564"/>
      <c r="DB6" s="562">
        <v>91.6</v>
      </c>
      <c r="DC6" s="563"/>
      <c r="DD6" s="563"/>
      <c r="DE6" s="563"/>
      <c r="DF6" s="563"/>
      <c r="DG6" s="563"/>
      <c r="DH6" s="563"/>
      <c r="DI6" s="564"/>
    </row>
    <row r="7" spans="1:119" ht="18.75" customHeight="1" x14ac:dyDescent="0.2">
      <c r="A7" s="181"/>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292023</v>
      </c>
      <c r="BO7" s="420"/>
      <c r="BP7" s="420"/>
      <c r="BQ7" s="420"/>
      <c r="BR7" s="420"/>
      <c r="BS7" s="420"/>
      <c r="BT7" s="420"/>
      <c r="BU7" s="421"/>
      <c r="BV7" s="419">
        <v>344519</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30471288</v>
      </c>
      <c r="CU7" s="420"/>
      <c r="CV7" s="420"/>
      <c r="CW7" s="420"/>
      <c r="CX7" s="420"/>
      <c r="CY7" s="420"/>
      <c r="CZ7" s="420"/>
      <c r="DA7" s="421"/>
      <c r="DB7" s="419">
        <v>30442460</v>
      </c>
      <c r="DC7" s="420"/>
      <c r="DD7" s="420"/>
      <c r="DE7" s="420"/>
      <c r="DF7" s="420"/>
      <c r="DG7" s="420"/>
      <c r="DH7" s="420"/>
      <c r="DI7" s="421"/>
    </row>
    <row r="8" spans="1:119" ht="18.75" customHeight="1" thickBot="1" x14ac:dyDescent="0.25">
      <c r="A8" s="181"/>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2012114</v>
      </c>
      <c r="BO8" s="420"/>
      <c r="BP8" s="420"/>
      <c r="BQ8" s="420"/>
      <c r="BR8" s="420"/>
      <c r="BS8" s="420"/>
      <c r="BT8" s="420"/>
      <c r="BU8" s="421"/>
      <c r="BV8" s="419">
        <v>3791504</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0.28000000000000003</v>
      </c>
      <c r="CU8" s="523"/>
      <c r="CV8" s="523"/>
      <c r="CW8" s="523"/>
      <c r="CX8" s="523"/>
      <c r="CY8" s="523"/>
      <c r="CZ8" s="523"/>
      <c r="DA8" s="524"/>
      <c r="DB8" s="522">
        <v>0.28000000000000003</v>
      </c>
      <c r="DC8" s="523"/>
      <c r="DD8" s="523"/>
      <c r="DE8" s="523"/>
      <c r="DF8" s="523"/>
      <c r="DG8" s="523"/>
      <c r="DH8" s="523"/>
      <c r="DI8" s="524"/>
    </row>
    <row r="9" spans="1:119" ht="18.75" customHeight="1" thickBot="1" x14ac:dyDescent="0.25">
      <c r="A9" s="181"/>
      <c r="B9" s="551" t="s">
        <v>106</v>
      </c>
      <c r="C9" s="552"/>
      <c r="D9" s="552"/>
      <c r="E9" s="552"/>
      <c r="F9" s="552"/>
      <c r="G9" s="552"/>
      <c r="H9" s="552"/>
      <c r="I9" s="552"/>
      <c r="J9" s="552"/>
      <c r="K9" s="470"/>
      <c r="L9" s="553" t="s">
        <v>107</v>
      </c>
      <c r="M9" s="554"/>
      <c r="N9" s="554"/>
      <c r="O9" s="554"/>
      <c r="P9" s="554"/>
      <c r="Q9" s="555"/>
      <c r="R9" s="556">
        <v>75783</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-1779390</v>
      </c>
      <c r="BO9" s="420"/>
      <c r="BP9" s="420"/>
      <c r="BQ9" s="420"/>
      <c r="BR9" s="420"/>
      <c r="BS9" s="420"/>
      <c r="BT9" s="420"/>
      <c r="BU9" s="421"/>
      <c r="BV9" s="419">
        <v>326398</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17</v>
      </c>
      <c r="CU9" s="417"/>
      <c r="CV9" s="417"/>
      <c r="CW9" s="417"/>
      <c r="CX9" s="417"/>
      <c r="CY9" s="417"/>
      <c r="CZ9" s="417"/>
      <c r="DA9" s="418"/>
      <c r="DB9" s="416">
        <v>17.600000000000001</v>
      </c>
      <c r="DC9" s="417"/>
      <c r="DD9" s="417"/>
      <c r="DE9" s="417"/>
      <c r="DF9" s="417"/>
      <c r="DG9" s="417"/>
      <c r="DH9" s="417"/>
      <c r="DI9" s="418"/>
    </row>
    <row r="10" spans="1:119" ht="18.75" customHeight="1" thickBot="1" x14ac:dyDescent="0.25">
      <c r="A10" s="181"/>
      <c r="B10" s="551"/>
      <c r="C10" s="552"/>
      <c r="D10" s="552"/>
      <c r="E10" s="552"/>
      <c r="F10" s="552"/>
      <c r="G10" s="552"/>
      <c r="H10" s="552"/>
      <c r="I10" s="552"/>
      <c r="J10" s="552"/>
      <c r="K10" s="470"/>
      <c r="L10" s="375" t="s">
        <v>112</v>
      </c>
      <c r="M10" s="376"/>
      <c r="N10" s="376"/>
      <c r="O10" s="376"/>
      <c r="P10" s="376"/>
      <c r="Q10" s="377"/>
      <c r="R10" s="372">
        <v>82739</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1935238</v>
      </c>
      <c r="BO10" s="420"/>
      <c r="BP10" s="420"/>
      <c r="BQ10" s="420"/>
      <c r="BR10" s="420"/>
      <c r="BS10" s="420"/>
      <c r="BT10" s="420"/>
      <c r="BU10" s="421"/>
      <c r="BV10" s="419">
        <v>1769087</v>
      </c>
      <c r="BW10" s="420"/>
      <c r="BX10" s="420"/>
      <c r="BY10" s="420"/>
      <c r="BZ10" s="420"/>
      <c r="CA10" s="420"/>
      <c r="CB10" s="420"/>
      <c r="CC10" s="421"/>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81"/>
      <c r="B12" s="525" t="s">
        <v>123</v>
      </c>
      <c r="C12" s="526"/>
      <c r="D12" s="526"/>
      <c r="E12" s="526"/>
      <c r="F12" s="526"/>
      <c r="G12" s="526"/>
      <c r="H12" s="526"/>
      <c r="I12" s="526"/>
      <c r="J12" s="526"/>
      <c r="K12" s="527"/>
      <c r="L12" s="534" t="s">
        <v>124</v>
      </c>
      <c r="M12" s="535"/>
      <c r="N12" s="535"/>
      <c r="O12" s="535"/>
      <c r="P12" s="535"/>
      <c r="Q12" s="536"/>
      <c r="R12" s="537">
        <v>73437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697353</v>
      </c>
      <c r="BO12" s="420"/>
      <c r="BP12" s="420"/>
      <c r="BQ12" s="420"/>
      <c r="BR12" s="420"/>
      <c r="BS12" s="420"/>
      <c r="BT12" s="420"/>
      <c r="BU12" s="421"/>
      <c r="BV12" s="419">
        <v>331413</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81"/>
      <c r="B13" s="528"/>
      <c r="C13" s="529"/>
      <c r="D13" s="529"/>
      <c r="E13" s="529"/>
      <c r="F13" s="529"/>
      <c r="G13" s="529"/>
      <c r="H13" s="529"/>
      <c r="I13" s="529"/>
      <c r="J13" s="529"/>
      <c r="K13" s="530"/>
      <c r="L13" s="190"/>
      <c r="M13" s="503" t="s">
        <v>130</v>
      </c>
      <c r="N13" s="504"/>
      <c r="O13" s="504"/>
      <c r="P13" s="504"/>
      <c r="Q13" s="505"/>
      <c r="R13" s="506">
        <v>72955</v>
      </c>
      <c r="S13" s="507"/>
      <c r="T13" s="507"/>
      <c r="U13" s="507"/>
      <c r="V13" s="508"/>
      <c r="W13" s="509" t="s">
        <v>131</v>
      </c>
      <c r="X13" s="405"/>
      <c r="Y13" s="405"/>
      <c r="Z13" s="405"/>
      <c r="AA13" s="405"/>
      <c r="AB13" s="406"/>
      <c r="AC13" s="372">
        <v>4294</v>
      </c>
      <c r="AD13" s="373"/>
      <c r="AE13" s="373"/>
      <c r="AF13" s="373"/>
      <c r="AG13" s="374"/>
      <c r="AH13" s="372">
        <v>5064</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-541505</v>
      </c>
      <c r="BO13" s="420"/>
      <c r="BP13" s="420"/>
      <c r="BQ13" s="420"/>
      <c r="BR13" s="420"/>
      <c r="BS13" s="420"/>
      <c r="BT13" s="420"/>
      <c r="BU13" s="421"/>
      <c r="BV13" s="419">
        <v>1764072</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9.5</v>
      </c>
      <c r="CU13" s="417"/>
      <c r="CV13" s="417"/>
      <c r="CW13" s="417"/>
      <c r="CX13" s="417"/>
      <c r="CY13" s="417"/>
      <c r="CZ13" s="417"/>
      <c r="DA13" s="418"/>
      <c r="DB13" s="416">
        <v>9.6999999999999993</v>
      </c>
      <c r="DC13" s="417"/>
      <c r="DD13" s="417"/>
      <c r="DE13" s="417"/>
      <c r="DF13" s="417"/>
      <c r="DG13" s="417"/>
      <c r="DH13" s="417"/>
      <c r="DI13" s="418"/>
    </row>
    <row r="14" spans="1:119" ht="18.75" customHeight="1" thickBot="1" x14ac:dyDescent="0.25">
      <c r="A14" s="181"/>
      <c r="B14" s="528"/>
      <c r="C14" s="529"/>
      <c r="D14" s="529"/>
      <c r="E14" s="529"/>
      <c r="F14" s="529"/>
      <c r="G14" s="529"/>
      <c r="H14" s="529"/>
      <c r="I14" s="529"/>
      <c r="J14" s="529"/>
      <c r="K14" s="530"/>
      <c r="L14" s="493" t="s">
        <v>135</v>
      </c>
      <c r="M14" s="546"/>
      <c r="N14" s="546"/>
      <c r="O14" s="546"/>
      <c r="P14" s="546"/>
      <c r="Q14" s="547"/>
      <c r="R14" s="506">
        <v>75101</v>
      </c>
      <c r="S14" s="507"/>
      <c r="T14" s="507"/>
      <c r="U14" s="507"/>
      <c r="V14" s="508"/>
      <c r="W14" s="510"/>
      <c r="X14" s="408"/>
      <c r="Y14" s="408"/>
      <c r="Z14" s="408"/>
      <c r="AA14" s="408"/>
      <c r="AB14" s="409"/>
      <c r="AC14" s="499">
        <v>12.3</v>
      </c>
      <c r="AD14" s="500"/>
      <c r="AE14" s="500"/>
      <c r="AF14" s="500"/>
      <c r="AG14" s="501"/>
      <c r="AH14" s="499">
        <v>13.5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81"/>
      <c r="B15" s="528"/>
      <c r="C15" s="529"/>
      <c r="D15" s="529"/>
      <c r="E15" s="529"/>
      <c r="F15" s="529"/>
      <c r="G15" s="529"/>
      <c r="H15" s="529"/>
      <c r="I15" s="529"/>
      <c r="J15" s="529"/>
      <c r="K15" s="530"/>
      <c r="L15" s="190"/>
      <c r="M15" s="503" t="s">
        <v>130</v>
      </c>
      <c r="N15" s="504"/>
      <c r="O15" s="504"/>
      <c r="P15" s="504"/>
      <c r="Q15" s="505"/>
      <c r="R15" s="506">
        <v>74704</v>
      </c>
      <c r="S15" s="507"/>
      <c r="T15" s="507"/>
      <c r="U15" s="507"/>
      <c r="V15" s="508"/>
      <c r="W15" s="509" t="s">
        <v>137</v>
      </c>
      <c r="X15" s="405"/>
      <c r="Y15" s="405"/>
      <c r="Z15" s="405"/>
      <c r="AA15" s="405"/>
      <c r="AB15" s="406"/>
      <c r="AC15" s="372">
        <v>5832</v>
      </c>
      <c r="AD15" s="373"/>
      <c r="AE15" s="373"/>
      <c r="AF15" s="373"/>
      <c r="AG15" s="374"/>
      <c r="AH15" s="372">
        <v>6290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8079057</v>
      </c>
      <c r="BO15" s="449"/>
      <c r="BP15" s="449"/>
      <c r="BQ15" s="449"/>
      <c r="BR15" s="449"/>
      <c r="BS15" s="449"/>
      <c r="BT15" s="449"/>
      <c r="BU15" s="450"/>
      <c r="BV15" s="448">
        <v>7857733</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16.7</v>
      </c>
      <c r="AD16" s="500"/>
      <c r="AE16" s="500"/>
      <c r="AF16" s="500"/>
      <c r="AG16" s="501"/>
      <c r="AH16" s="499">
        <v>16.8</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28354617</v>
      </c>
      <c r="BO16" s="420"/>
      <c r="BP16" s="420"/>
      <c r="BQ16" s="420"/>
      <c r="BR16" s="420"/>
      <c r="BS16" s="420"/>
      <c r="BT16" s="420"/>
      <c r="BU16" s="421"/>
      <c r="BV16" s="419">
        <v>28226853</v>
      </c>
      <c r="BW16" s="420"/>
      <c r="BX16" s="420"/>
      <c r="BY16" s="420"/>
      <c r="BZ16" s="420"/>
      <c r="CA16" s="420"/>
      <c r="CB16" s="420"/>
      <c r="CC16" s="421"/>
      <c r="CD16" s="194"/>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81"/>
      <c r="B17" s="531"/>
      <c r="C17" s="532"/>
      <c r="D17" s="532"/>
      <c r="E17" s="532"/>
      <c r="F17" s="532"/>
      <c r="G17" s="532"/>
      <c r="H17" s="532"/>
      <c r="I17" s="532"/>
      <c r="J17" s="532"/>
      <c r="K17" s="533"/>
      <c r="L17" s="195"/>
      <c r="M17" s="512" t="s">
        <v>143</v>
      </c>
      <c r="N17" s="513"/>
      <c r="O17" s="513"/>
      <c r="P17" s="513"/>
      <c r="Q17" s="514"/>
      <c r="R17" s="496" t="s">
        <v>144</v>
      </c>
      <c r="S17" s="497"/>
      <c r="T17" s="497"/>
      <c r="U17" s="497"/>
      <c r="V17" s="498"/>
      <c r="W17" s="509" t="s">
        <v>145</v>
      </c>
      <c r="X17" s="405"/>
      <c r="Y17" s="405"/>
      <c r="Z17" s="405"/>
      <c r="AA17" s="405"/>
      <c r="AB17" s="406"/>
      <c r="AC17" s="372">
        <v>24815</v>
      </c>
      <c r="AD17" s="373"/>
      <c r="AE17" s="373"/>
      <c r="AF17" s="373"/>
      <c r="AG17" s="374"/>
      <c r="AH17" s="372">
        <v>26079</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10057008</v>
      </c>
      <c r="BO17" s="420"/>
      <c r="BP17" s="420"/>
      <c r="BQ17" s="420"/>
      <c r="BR17" s="420"/>
      <c r="BS17" s="420"/>
      <c r="BT17" s="420"/>
      <c r="BU17" s="421"/>
      <c r="BV17" s="419">
        <v>9798644</v>
      </c>
      <c r="BW17" s="420"/>
      <c r="BX17" s="420"/>
      <c r="BY17" s="420"/>
      <c r="BZ17" s="420"/>
      <c r="CA17" s="420"/>
      <c r="CB17" s="420"/>
      <c r="CC17" s="421"/>
      <c r="CD17" s="194"/>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81"/>
      <c r="B18" s="469" t="s">
        <v>147</v>
      </c>
      <c r="C18" s="470"/>
      <c r="D18" s="470"/>
      <c r="E18" s="471"/>
      <c r="F18" s="471"/>
      <c r="G18" s="471"/>
      <c r="H18" s="471"/>
      <c r="I18" s="471"/>
      <c r="J18" s="471"/>
      <c r="K18" s="471"/>
      <c r="L18" s="472">
        <v>683.82</v>
      </c>
      <c r="M18" s="472"/>
      <c r="N18" s="472"/>
      <c r="O18" s="472"/>
      <c r="P18" s="472"/>
      <c r="Q18" s="472"/>
      <c r="R18" s="473"/>
      <c r="S18" s="473"/>
      <c r="T18" s="473"/>
      <c r="U18" s="473"/>
      <c r="V18" s="474"/>
      <c r="W18" s="490"/>
      <c r="X18" s="491"/>
      <c r="Y18" s="491"/>
      <c r="Z18" s="491"/>
      <c r="AA18" s="491"/>
      <c r="AB18" s="515"/>
      <c r="AC18" s="389">
        <v>71</v>
      </c>
      <c r="AD18" s="390"/>
      <c r="AE18" s="390"/>
      <c r="AF18" s="390"/>
      <c r="AG18" s="475"/>
      <c r="AH18" s="389">
        <v>69.7</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28124362</v>
      </c>
      <c r="BO18" s="420"/>
      <c r="BP18" s="420"/>
      <c r="BQ18" s="420"/>
      <c r="BR18" s="420"/>
      <c r="BS18" s="420"/>
      <c r="BT18" s="420"/>
      <c r="BU18" s="421"/>
      <c r="BV18" s="419">
        <v>27934284</v>
      </c>
      <c r="BW18" s="420"/>
      <c r="BX18" s="420"/>
      <c r="BY18" s="420"/>
      <c r="BZ18" s="420"/>
      <c r="CA18" s="420"/>
      <c r="CB18" s="420"/>
      <c r="CC18" s="421"/>
      <c r="CD18" s="194"/>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81"/>
      <c r="B19" s="469" t="s">
        <v>149</v>
      </c>
      <c r="C19" s="470"/>
      <c r="D19" s="470"/>
      <c r="E19" s="471"/>
      <c r="F19" s="471"/>
      <c r="G19" s="471"/>
      <c r="H19" s="471"/>
      <c r="I19" s="471"/>
      <c r="J19" s="471"/>
      <c r="K19" s="471"/>
      <c r="L19" s="479">
        <v>111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40142055</v>
      </c>
      <c r="BO19" s="420"/>
      <c r="BP19" s="420"/>
      <c r="BQ19" s="420"/>
      <c r="BR19" s="420"/>
      <c r="BS19" s="420"/>
      <c r="BT19" s="420"/>
      <c r="BU19" s="421"/>
      <c r="BV19" s="419">
        <v>40013343</v>
      </c>
      <c r="BW19" s="420"/>
      <c r="BX19" s="420"/>
      <c r="BY19" s="420"/>
      <c r="BZ19" s="420"/>
      <c r="CA19" s="420"/>
      <c r="CB19" s="420"/>
      <c r="CC19" s="421"/>
      <c r="CD19" s="194"/>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81"/>
      <c r="B20" s="469" t="s">
        <v>151</v>
      </c>
      <c r="C20" s="470"/>
      <c r="D20" s="470"/>
      <c r="E20" s="471"/>
      <c r="F20" s="471"/>
      <c r="G20" s="471"/>
      <c r="H20" s="471"/>
      <c r="I20" s="471"/>
      <c r="J20" s="471"/>
      <c r="K20" s="471"/>
      <c r="L20" s="479">
        <v>31873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94"/>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81"/>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94"/>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81"/>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48192275</v>
      </c>
      <c r="BO22" s="449"/>
      <c r="BP22" s="449"/>
      <c r="BQ22" s="449"/>
      <c r="BR22" s="449"/>
      <c r="BS22" s="449"/>
      <c r="BT22" s="449"/>
      <c r="BU22" s="450"/>
      <c r="BV22" s="448">
        <v>49696981</v>
      </c>
      <c r="BW22" s="449"/>
      <c r="BX22" s="449"/>
      <c r="BY22" s="449"/>
      <c r="BZ22" s="449"/>
      <c r="CA22" s="449"/>
      <c r="CB22" s="449"/>
      <c r="CC22" s="450"/>
      <c r="CD22" s="194"/>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81"/>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36315470</v>
      </c>
      <c r="BO23" s="420"/>
      <c r="BP23" s="420"/>
      <c r="BQ23" s="420"/>
      <c r="BR23" s="420"/>
      <c r="BS23" s="420"/>
      <c r="BT23" s="420"/>
      <c r="BU23" s="421"/>
      <c r="BV23" s="419">
        <v>36961397</v>
      </c>
      <c r="BW23" s="420"/>
      <c r="BX23" s="420"/>
      <c r="BY23" s="420"/>
      <c r="BZ23" s="420"/>
      <c r="CA23" s="420"/>
      <c r="CB23" s="420"/>
      <c r="CC23" s="421"/>
      <c r="CD23" s="194"/>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81"/>
      <c r="B24" s="398"/>
      <c r="C24" s="399"/>
      <c r="D24" s="400"/>
      <c r="E24" s="375" t="s">
        <v>161</v>
      </c>
      <c r="F24" s="376"/>
      <c r="G24" s="376"/>
      <c r="H24" s="376"/>
      <c r="I24" s="376"/>
      <c r="J24" s="376"/>
      <c r="K24" s="377"/>
      <c r="L24" s="372">
        <v>1</v>
      </c>
      <c r="M24" s="373"/>
      <c r="N24" s="373"/>
      <c r="O24" s="373"/>
      <c r="P24" s="374"/>
      <c r="Q24" s="372">
        <v>8700</v>
      </c>
      <c r="R24" s="373"/>
      <c r="S24" s="373"/>
      <c r="T24" s="373"/>
      <c r="U24" s="373"/>
      <c r="V24" s="374"/>
      <c r="W24" s="462"/>
      <c r="X24" s="399"/>
      <c r="Y24" s="400"/>
      <c r="Z24" s="375" t="s">
        <v>162</v>
      </c>
      <c r="AA24" s="376"/>
      <c r="AB24" s="376"/>
      <c r="AC24" s="376"/>
      <c r="AD24" s="376"/>
      <c r="AE24" s="376"/>
      <c r="AF24" s="376"/>
      <c r="AG24" s="377"/>
      <c r="AH24" s="372">
        <v>628</v>
      </c>
      <c r="AI24" s="373"/>
      <c r="AJ24" s="373"/>
      <c r="AK24" s="373"/>
      <c r="AL24" s="374"/>
      <c r="AM24" s="372">
        <v>2057328</v>
      </c>
      <c r="AN24" s="373"/>
      <c r="AO24" s="373"/>
      <c r="AP24" s="373"/>
      <c r="AQ24" s="373"/>
      <c r="AR24" s="374"/>
      <c r="AS24" s="372">
        <v>3276</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35032086</v>
      </c>
      <c r="BO24" s="420"/>
      <c r="BP24" s="420"/>
      <c r="BQ24" s="420"/>
      <c r="BR24" s="420"/>
      <c r="BS24" s="420"/>
      <c r="BT24" s="420"/>
      <c r="BU24" s="421"/>
      <c r="BV24" s="419">
        <v>34968167</v>
      </c>
      <c r="BW24" s="420"/>
      <c r="BX24" s="420"/>
      <c r="BY24" s="420"/>
      <c r="BZ24" s="420"/>
      <c r="CA24" s="420"/>
      <c r="CB24" s="420"/>
      <c r="CC24" s="421"/>
      <c r="CD24" s="194"/>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81"/>
      <c r="B25" s="398"/>
      <c r="C25" s="399"/>
      <c r="D25" s="400"/>
      <c r="E25" s="375" t="s">
        <v>164</v>
      </c>
      <c r="F25" s="376"/>
      <c r="G25" s="376"/>
      <c r="H25" s="376"/>
      <c r="I25" s="376"/>
      <c r="J25" s="376"/>
      <c r="K25" s="377"/>
      <c r="L25" s="372">
        <v>1</v>
      </c>
      <c r="M25" s="373"/>
      <c r="N25" s="373"/>
      <c r="O25" s="373"/>
      <c r="P25" s="374"/>
      <c r="Q25" s="372">
        <v>6650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6638689</v>
      </c>
      <c r="BO25" s="449"/>
      <c r="BP25" s="449"/>
      <c r="BQ25" s="449"/>
      <c r="BR25" s="449"/>
      <c r="BS25" s="449"/>
      <c r="BT25" s="449"/>
      <c r="BU25" s="450"/>
      <c r="BV25" s="448">
        <v>3734629</v>
      </c>
      <c r="BW25" s="449"/>
      <c r="BX25" s="449"/>
      <c r="BY25" s="449"/>
      <c r="BZ25" s="449"/>
      <c r="CA25" s="449"/>
      <c r="CB25" s="449"/>
      <c r="CC25" s="450"/>
      <c r="CD25" s="194"/>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81"/>
      <c r="B26" s="398"/>
      <c r="C26" s="399"/>
      <c r="D26" s="400"/>
      <c r="E26" s="375" t="s">
        <v>167</v>
      </c>
      <c r="F26" s="376"/>
      <c r="G26" s="376"/>
      <c r="H26" s="376"/>
      <c r="I26" s="376"/>
      <c r="J26" s="376"/>
      <c r="K26" s="377"/>
      <c r="L26" s="372">
        <v>1</v>
      </c>
      <c r="M26" s="373"/>
      <c r="N26" s="373"/>
      <c r="O26" s="373"/>
      <c r="P26" s="374"/>
      <c r="Q26" s="372">
        <v>6050</v>
      </c>
      <c r="R26" s="373"/>
      <c r="S26" s="373"/>
      <c r="T26" s="373"/>
      <c r="U26" s="373"/>
      <c r="V26" s="374"/>
      <c r="W26" s="462"/>
      <c r="X26" s="399"/>
      <c r="Y26" s="400"/>
      <c r="Z26" s="375" t="s">
        <v>168</v>
      </c>
      <c r="AA26" s="430"/>
      <c r="AB26" s="430"/>
      <c r="AC26" s="430"/>
      <c r="AD26" s="430"/>
      <c r="AE26" s="430"/>
      <c r="AF26" s="430"/>
      <c r="AG26" s="431"/>
      <c r="AH26" s="372">
        <v>21</v>
      </c>
      <c r="AI26" s="373"/>
      <c r="AJ26" s="373"/>
      <c r="AK26" s="373"/>
      <c r="AL26" s="374"/>
      <c r="AM26" s="372">
        <v>73752</v>
      </c>
      <c r="AN26" s="373"/>
      <c r="AO26" s="373"/>
      <c r="AP26" s="373"/>
      <c r="AQ26" s="373"/>
      <c r="AR26" s="374"/>
      <c r="AS26" s="372">
        <v>3512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94"/>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81"/>
      <c r="B27" s="398"/>
      <c r="C27" s="399"/>
      <c r="D27" s="400"/>
      <c r="E27" s="375" t="s">
        <v>170</v>
      </c>
      <c r="F27" s="376"/>
      <c r="G27" s="376"/>
      <c r="H27" s="376"/>
      <c r="I27" s="376"/>
      <c r="J27" s="376"/>
      <c r="K27" s="377"/>
      <c r="L27" s="372">
        <v>1</v>
      </c>
      <c r="M27" s="373"/>
      <c r="N27" s="373"/>
      <c r="O27" s="373"/>
      <c r="P27" s="374"/>
      <c r="Q27" s="372">
        <v>4070</v>
      </c>
      <c r="R27" s="373"/>
      <c r="S27" s="373"/>
      <c r="T27" s="373"/>
      <c r="U27" s="373"/>
      <c r="V27" s="374"/>
      <c r="W27" s="462"/>
      <c r="X27" s="399"/>
      <c r="Y27" s="400"/>
      <c r="Z27" s="375" t="s">
        <v>171</v>
      </c>
      <c r="AA27" s="376"/>
      <c r="AB27" s="376"/>
      <c r="AC27" s="376"/>
      <c r="AD27" s="376"/>
      <c r="AE27" s="376"/>
      <c r="AF27" s="376"/>
      <c r="AG27" s="377"/>
      <c r="AH27" s="372">
        <v>24</v>
      </c>
      <c r="AI27" s="373"/>
      <c r="AJ27" s="373"/>
      <c r="AK27" s="373"/>
      <c r="AL27" s="374"/>
      <c r="AM27" s="372">
        <v>81675</v>
      </c>
      <c r="AN27" s="373"/>
      <c r="AO27" s="373"/>
      <c r="AP27" s="373"/>
      <c r="AQ27" s="373"/>
      <c r="AR27" s="374"/>
      <c r="AS27" s="372">
        <v>3403</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50459</v>
      </c>
      <c r="BO27" s="454"/>
      <c r="BP27" s="454"/>
      <c r="BQ27" s="454"/>
      <c r="BR27" s="454"/>
      <c r="BS27" s="454"/>
      <c r="BT27" s="454"/>
      <c r="BU27" s="455"/>
      <c r="BV27" s="453">
        <v>50458</v>
      </c>
      <c r="BW27" s="454"/>
      <c r="BX27" s="454"/>
      <c r="BY27" s="454"/>
      <c r="BZ27" s="454"/>
      <c r="CA27" s="454"/>
      <c r="CB27" s="454"/>
      <c r="CC27" s="455"/>
      <c r="CD27" s="196"/>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81"/>
      <c r="B28" s="398"/>
      <c r="C28" s="399"/>
      <c r="D28" s="400"/>
      <c r="E28" s="375" t="s">
        <v>173</v>
      </c>
      <c r="F28" s="376"/>
      <c r="G28" s="376"/>
      <c r="H28" s="376"/>
      <c r="I28" s="376"/>
      <c r="J28" s="376"/>
      <c r="K28" s="377"/>
      <c r="L28" s="372">
        <v>1</v>
      </c>
      <c r="M28" s="373"/>
      <c r="N28" s="373"/>
      <c r="O28" s="373"/>
      <c r="P28" s="374"/>
      <c r="Q28" s="372">
        <v>3660</v>
      </c>
      <c r="R28" s="373"/>
      <c r="S28" s="373"/>
      <c r="T28" s="373"/>
      <c r="U28" s="373"/>
      <c r="V28" s="374"/>
      <c r="W28" s="462"/>
      <c r="X28" s="399"/>
      <c r="Y28" s="400"/>
      <c r="Z28" s="375" t="s">
        <v>174</v>
      </c>
      <c r="AA28" s="376"/>
      <c r="AB28" s="376"/>
      <c r="AC28" s="376"/>
      <c r="AD28" s="376"/>
      <c r="AE28" s="376"/>
      <c r="AF28" s="376"/>
      <c r="AG28" s="377"/>
      <c r="AH28" s="372">
        <v>1</v>
      </c>
      <c r="AI28" s="373"/>
      <c r="AJ28" s="373"/>
      <c r="AK28" s="373"/>
      <c r="AL28" s="374"/>
      <c r="AM28" s="372" t="s">
        <v>175</v>
      </c>
      <c r="AN28" s="373"/>
      <c r="AO28" s="373"/>
      <c r="AP28" s="373"/>
      <c r="AQ28" s="373"/>
      <c r="AR28" s="374"/>
      <c r="AS28" s="372" t="s">
        <v>175</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12752643</v>
      </c>
      <c r="BO28" s="449"/>
      <c r="BP28" s="449"/>
      <c r="BQ28" s="449"/>
      <c r="BR28" s="449"/>
      <c r="BS28" s="449"/>
      <c r="BT28" s="449"/>
      <c r="BU28" s="450"/>
      <c r="BV28" s="448">
        <v>11514759</v>
      </c>
      <c r="BW28" s="449"/>
      <c r="BX28" s="449"/>
      <c r="BY28" s="449"/>
      <c r="BZ28" s="449"/>
      <c r="CA28" s="449"/>
      <c r="CB28" s="449"/>
      <c r="CC28" s="450"/>
      <c r="CD28" s="194"/>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81"/>
      <c r="B29" s="398"/>
      <c r="C29" s="399"/>
      <c r="D29" s="400"/>
      <c r="E29" s="375" t="s">
        <v>177</v>
      </c>
      <c r="F29" s="376"/>
      <c r="G29" s="376"/>
      <c r="H29" s="376"/>
      <c r="I29" s="376"/>
      <c r="J29" s="376"/>
      <c r="K29" s="377"/>
      <c r="L29" s="372">
        <v>24</v>
      </c>
      <c r="M29" s="373"/>
      <c r="N29" s="373"/>
      <c r="O29" s="373"/>
      <c r="P29" s="374"/>
      <c r="Q29" s="372">
        <v>3480</v>
      </c>
      <c r="R29" s="373"/>
      <c r="S29" s="373"/>
      <c r="T29" s="373"/>
      <c r="U29" s="373"/>
      <c r="V29" s="374"/>
      <c r="W29" s="463"/>
      <c r="X29" s="464"/>
      <c r="Y29" s="465"/>
      <c r="Z29" s="375" t="s">
        <v>178</v>
      </c>
      <c r="AA29" s="376"/>
      <c r="AB29" s="376"/>
      <c r="AC29" s="376"/>
      <c r="AD29" s="376"/>
      <c r="AE29" s="376"/>
      <c r="AF29" s="376"/>
      <c r="AG29" s="377"/>
      <c r="AH29" s="372">
        <v>653</v>
      </c>
      <c r="AI29" s="373"/>
      <c r="AJ29" s="373"/>
      <c r="AK29" s="373"/>
      <c r="AL29" s="374"/>
      <c r="AM29" s="372">
        <v>2141600</v>
      </c>
      <c r="AN29" s="373"/>
      <c r="AO29" s="373"/>
      <c r="AP29" s="373"/>
      <c r="AQ29" s="373"/>
      <c r="AR29" s="374"/>
      <c r="AS29" s="372">
        <v>3280</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4670738</v>
      </c>
      <c r="BO29" s="420"/>
      <c r="BP29" s="420"/>
      <c r="BQ29" s="420"/>
      <c r="BR29" s="420"/>
      <c r="BS29" s="420"/>
      <c r="BT29" s="420"/>
      <c r="BU29" s="421"/>
      <c r="BV29" s="419">
        <v>3676649</v>
      </c>
      <c r="BW29" s="420"/>
      <c r="BX29" s="420"/>
      <c r="BY29" s="420"/>
      <c r="BZ29" s="420"/>
      <c r="CA29" s="420"/>
      <c r="CB29" s="420"/>
      <c r="CC29" s="421"/>
      <c r="CD29" s="196"/>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81"/>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97</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3433496</v>
      </c>
      <c r="BO30" s="454"/>
      <c r="BP30" s="454"/>
      <c r="BQ30" s="454"/>
      <c r="BR30" s="454"/>
      <c r="BS30" s="454"/>
      <c r="BT30" s="454"/>
      <c r="BU30" s="455"/>
      <c r="BV30" s="453">
        <v>3629375</v>
      </c>
      <c r="BW30" s="454"/>
      <c r="BX30" s="454"/>
      <c r="BY30" s="454"/>
      <c r="BZ30" s="454"/>
      <c r="CA30" s="454"/>
      <c r="CB30" s="454"/>
      <c r="CC30" s="455"/>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204"/>
    </row>
    <row r="33" spans="1:113" ht="13.5" customHeight="1" x14ac:dyDescent="0.2">
      <c r="A33" s="181"/>
      <c r="B33" s="205"/>
      <c r="C33" s="371" t="s">
        <v>187</v>
      </c>
      <c r="D33" s="371"/>
      <c r="E33" s="370" t="s">
        <v>188</v>
      </c>
      <c r="F33" s="370"/>
      <c r="G33" s="370"/>
      <c r="H33" s="370"/>
      <c r="I33" s="370"/>
      <c r="J33" s="370"/>
      <c r="K33" s="370"/>
      <c r="L33" s="370"/>
      <c r="M33" s="370"/>
      <c r="N33" s="370"/>
      <c r="O33" s="370"/>
      <c r="P33" s="370"/>
      <c r="Q33" s="370"/>
      <c r="R33" s="370"/>
      <c r="S33" s="370"/>
      <c r="T33" s="206"/>
      <c r="U33" s="371" t="s">
        <v>187</v>
      </c>
      <c r="V33" s="371"/>
      <c r="W33" s="370" t="s">
        <v>188</v>
      </c>
      <c r="X33" s="370"/>
      <c r="Y33" s="370"/>
      <c r="Z33" s="370"/>
      <c r="AA33" s="370"/>
      <c r="AB33" s="370"/>
      <c r="AC33" s="370"/>
      <c r="AD33" s="370"/>
      <c r="AE33" s="370"/>
      <c r="AF33" s="370"/>
      <c r="AG33" s="370"/>
      <c r="AH33" s="370"/>
      <c r="AI33" s="370"/>
      <c r="AJ33" s="370"/>
      <c r="AK33" s="370"/>
      <c r="AL33" s="206"/>
      <c r="AM33" s="371" t="s">
        <v>187</v>
      </c>
      <c r="AN33" s="371"/>
      <c r="AO33" s="370" t="s">
        <v>188</v>
      </c>
      <c r="AP33" s="370"/>
      <c r="AQ33" s="370"/>
      <c r="AR33" s="370"/>
      <c r="AS33" s="370"/>
      <c r="AT33" s="370"/>
      <c r="AU33" s="370"/>
      <c r="AV33" s="370"/>
      <c r="AW33" s="370"/>
      <c r="AX33" s="370"/>
      <c r="AY33" s="370"/>
      <c r="AZ33" s="370"/>
      <c r="BA33" s="370"/>
      <c r="BB33" s="370"/>
      <c r="BC33" s="370"/>
      <c r="BD33" s="207"/>
      <c r="BE33" s="370" t="s">
        <v>189</v>
      </c>
      <c r="BF33" s="370"/>
      <c r="BG33" s="370" t="s">
        <v>190</v>
      </c>
      <c r="BH33" s="370"/>
      <c r="BI33" s="370"/>
      <c r="BJ33" s="370"/>
      <c r="BK33" s="370"/>
      <c r="BL33" s="370"/>
      <c r="BM33" s="370"/>
      <c r="BN33" s="370"/>
      <c r="BO33" s="370"/>
      <c r="BP33" s="370"/>
      <c r="BQ33" s="370"/>
      <c r="BR33" s="370"/>
      <c r="BS33" s="370"/>
      <c r="BT33" s="370"/>
      <c r="BU33" s="370"/>
      <c r="BV33" s="207"/>
      <c r="BW33" s="371" t="s">
        <v>189</v>
      </c>
      <c r="BX33" s="371"/>
      <c r="BY33" s="370" t="s">
        <v>191</v>
      </c>
      <c r="BZ33" s="370"/>
      <c r="CA33" s="370"/>
      <c r="CB33" s="370"/>
      <c r="CC33" s="370"/>
      <c r="CD33" s="370"/>
      <c r="CE33" s="370"/>
      <c r="CF33" s="370"/>
      <c r="CG33" s="370"/>
      <c r="CH33" s="370"/>
      <c r="CI33" s="370"/>
      <c r="CJ33" s="370"/>
      <c r="CK33" s="370"/>
      <c r="CL33" s="370"/>
      <c r="CM33" s="370"/>
      <c r="CN33" s="206"/>
      <c r="CO33" s="371" t="s">
        <v>187</v>
      </c>
      <c r="CP33" s="371"/>
      <c r="CQ33" s="370" t="s">
        <v>192</v>
      </c>
      <c r="CR33" s="370"/>
      <c r="CS33" s="370"/>
      <c r="CT33" s="370"/>
      <c r="CU33" s="370"/>
      <c r="CV33" s="370"/>
      <c r="CW33" s="370"/>
      <c r="CX33" s="370"/>
      <c r="CY33" s="370"/>
      <c r="CZ33" s="370"/>
      <c r="DA33" s="370"/>
      <c r="DB33" s="370"/>
      <c r="DC33" s="370"/>
      <c r="DD33" s="370"/>
      <c r="DE33" s="370"/>
      <c r="DF33" s="206"/>
      <c r="DG33" s="369" t="s">
        <v>193</v>
      </c>
      <c r="DH33" s="369"/>
      <c r="DI33" s="208"/>
    </row>
    <row r="34" spans="1:113" ht="32.25" customHeight="1" x14ac:dyDescent="0.2">
      <c r="A34" s="181"/>
      <c r="B34" s="205"/>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81"/>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81"/>
      <c r="AM34" s="367">
        <f>IF(AO34="","",MAX(C34:D43,U34:V43)+1)</f>
        <v>7</v>
      </c>
      <c r="AN34" s="367"/>
      <c r="AO34" s="368" t="str">
        <f>IF('各会計、関係団体の財政状況及び健全化判断比率'!B32="","",'各会計、関係団体の財政状況及び健全化判断比率'!B32)</f>
        <v>水道事業会計</v>
      </c>
      <c r="AP34" s="368"/>
      <c r="AQ34" s="368"/>
      <c r="AR34" s="368"/>
      <c r="AS34" s="368"/>
      <c r="AT34" s="368"/>
      <c r="AU34" s="368"/>
      <c r="AV34" s="368"/>
      <c r="AW34" s="368"/>
      <c r="AX34" s="368"/>
      <c r="AY34" s="368"/>
      <c r="AZ34" s="368"/>
      <c r="BA34" s="368"/>
      <c r="BB34" s="368"/>
      <c r="BC34" s="368"/>
      <c r="BD34" s="181"/>
      <c r="BE34" s="367">
        <f>IF(BG34="","",MAX(C34:D43,U34:V43,AM34:AN43)+1)</f>
        <v>10</v>
      </c>
      <c r="BF34" s="367"/>
      <c r="BG34" s="368" t="str">
        <f>IF('各会計、関係団体の財政状況及び健全化判断比率'!B35="","",'各会計、関係団体の財政状況及び健全化判断比率'!B35)</f>
        <v>浄化槽市町村整備推進事業特別会計</v>
      </c>
      <c r="BH34" s="368"/>
      <c r="BI34" s="368"/>
      <c r="BJ34" s="368"/>
      <c r="BK34" s="368"/>
      <c r="BL34" s="368"/>
      <c r="BM34" s="368"/>
      <c r="BN34" s="368"/>
      <c r="BO34" s="368"/>
      <c r="BP34" s="368"/>
      <c r="BQ34" s="368"/>
      <c r="BR34" s="368"/>
      <c r="BS34" s="368"/>
      <c r="BT34" s="368"/>
      <c r="BU34" s="368"/>
      <c r="BV34" s="181"/>
      <c r="BW34" s="367">
        <f>IF(BY34="","",MAX(C34:D43,U34:V43,AM34:AN43,BE34:BF43)+1)</f>
        <v>11</v>
      </c>
      <c r="BX34" s="367"/>
      <c r="BY34" s="368" t="str">
        <f>IF('各会計、関係団体の財政状況及び健全化判断比率'!B68="","",'各会計、関係団体の財政状況及び健全化判断比率'!B68)</f>
        <v>上天草衛生施設組合</v>
      </c>
      <c r="BZ34" s="368"/>
      <c r="CA34" s="368"/>
      <c r="CB34" s="368"/>
      <c r="CC34" s="368"/>
      <c r="CD34" s="368"/>
      <c r="CE34" s="368"/>
      <c r="CF34" s="368"/>
      <c r="CG34" s="368"/>
      <c r="CH34" s="368"/>
      <c r="CI34" s="368"/>
      <c r="CJ34" s="368"/>
      <c r="CK34" s="368"/>
      <c r="CL34" s="368"/>
      <c r="CM34" s="368"/>
      <c r="CN34" s="181"/>
      <c r="CO34" s="367">
        <f>IF(CQ34="","",MAX(C34:D43,U34:V43,AM34:AN43,BE34:BF43,BW34:BX43)+1)</f>
        <v>16</v>
      </c>
      <c r="CP34" s="367"/>
      <c r="CQ34" s="368" t="str">
        <f>IF('各会計、関係団体の財政状況及び健全化判断比率'!BS7="","",'各会計、関係団体の財政状況及び健全化判断比率'!BS7)</f>
        <v>㈱うしぶか</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208"/>
    </row>
    <row r="35" spans="1:113" ht="32.25" customHeight="1" x14ac:dyDescent="0.2">
      <c r="A35" s="181"/>
      <c r="B35" s="205"/>
      <c r="C35" s="367">
        <f>IF(E35="","",C34+1)</f>
        <v>2</v>
      </c>
      <c r="D35" s="367"/>
      <c r="E35" s="368" t="str">
        <f>IF('各会計、関係団体の財政状況及び健全化判断比率'!B8="","",'各会計、関係団体の財政状況及び健全化判断比率'!B8)</f>
        <v>斎場事業特別会計</v>
      </c>
      <c r="F35" s="368"/>
      <c r="G35" s="368"/>
      <c r="H35" s="368"/>
      <c r="I35" s="368"/>
      <c r="J35" s="368"/>
      <c r="K35" s="368"/>
      <c r="L35" s="368"/>
      <c r="M35" s="368"/>
      <c r="N35" s="368"/>
      <c r="O35" s="368"/>
      <c r="P35" s="368"/>
      <c r="Q35" s="368"/>
      <c r="R35" s="368"/>
      <c r="S35" s="368"/>
      <c r="T35" s="181"/>
      <c r="U35" s="367">
        <f>IF(W35="","",U34+1)</f>
        <v>4</v>
      </c>
      <c r="V35" s="367"/>
      <c r="W35" s="368" t="str">
        <f>IF('各会計、関係団体の財政状況及び健全化判断比率'!B29="","",'各会計、関係団体の財政状況及び健全化判断比率'!B29)</f>
        <v>国民健康保険診療施設特別会計</v>
      </c>
      <c r="X35" s="368"/>
      <c r="Y35" s="368"/>
      <c r="Z35" s="368"/>
      <c r="AA35" s="368"/>
      <c r="AB35" s="368"/>
      <c r="AC35" s="368"/>
      <c r="AD35" s="368"/>
      <c r="AE35" s="368"/>
      <c r="AF35" s="368"/>
      <c r="AG35" s="368"/>
      <c r="AH35" s="368"/>
      <c r="AI35" s="368"/>
      <c r="AJ35" s="368"/>
      <c r="AK35" s="368"/>
      <c r="AL35" s="181"/>
      <c r="AM35" s="367">
        <f t="shared" ref="AM35:AM43" si="0">IF(AO35="","",AM34+1)</f>
        <v>8</v>
      </c>
      <c r="AN35" s="367"/>
      <c r="AO35" s="368" t="str">
        <f>IF('各会計、関係団体の財政状況及び健全化判断比率'!B33="","",'各会計、関係団体の財政状況及び健全化判断比率'!B33)</f>
        <v>病院事業会計</v>
      </c>
      <c r="AP35" s="368"/>
      <c r="AQ35" s="368"/>
      <c r="AR35" s="368"/>
      <c r="AS35" s="368"/>
      <c r="AT35" s="368"/>
      <c r="AU35" s="368"/>
      <c r="AV35" s="368"/>
      <c r="AW35" s="368"/>
      <c r="AX35" s="368"/>
      <c r="AY35" s="368"/>
      <c r="AZ35" s="368"/>
      <c r="BA35" s="368"/>
      <c r="BB35" s="368"/>
      <c r="BC35" s="368"/>
      <c r="BD35" s="181"/>
      <c r="BE35" s="367" t="str">
        <f t="shared" ref="BE35:BE43" si="1">IF(BG35="","",BE34+1)</f>
        <v/>
      </c>
      <c r="BF35" s="367"/>
      <c r="BG35" s="368"/>
      <c r="BH35" s="368"/>
      <c r="BI35" s="368"/>
      <c r="BJ35" s="368"/>
      <c r="BK35" s="368"/>
      <c r="BL35" s="368"/>
      <c r="BM35" s="368"/>
      <c r="BN35" s="368"/>
      <c r="BO35" s="368"/>
      <c r="BP35" s="368"/>
      <c r="BQ35" s="368"/>
      <c r="BR35" s="368"/>
      <c r="BS35" s="368"/>
      <c r="BT35" s="368"/>
      <c r="BU35" s="368"/>
      <c r="BV35" s="181"/>
      <c r="BW35" s="367">
        <f t="shared" ref="BW35:BW43" si="2">IF(BY35="","",BW34+1)</f>
        <v>12</v>
      </c>
      <c r="BX35" s="367"/>
      <c r="BY35" s="368" t="str">
        <f>IF('各会計、関係団体の財政状況及び健全化判断比率'!B69="","",'各会計、関係団体の財政状況及び健全化判断比率'!B69)</f>
        <v>上天草・宇城水道企業団</v>
      </c>
      <c r="BZ35" s="368"/>
      <c r="CA35" s="368"/>
      <c r="CB35" s="368"/>
      <c r="CC35" s="368"/>
      <c r="CD35" s="368"/>
      <c r="CE35" s="368"/>
      <c r="CF35" s="368"/>
      <c r="CG35" s="368"/>
      <c r="CH35" s="368"/>
      <c r="CI35" s="368"/>
      <c r="CJ35" s="368"/>
      <c r="CK35" s="368"/>
      <c r="CL35" s="368"/>
      <c r="CM35" s="368"/>
      <c r="CN35" s="181"/>
      <c r="CO35" s="367">
        <f t="shared" ref="CO35:CO43" si="3">IF(CQ35="","",CO34+1)</f>
        <v>17</v>
      </c>
      <c r="CP35" s="367"/>
      <c r="CQ35" s="368" t="str">
        <f>IF('各会計、関係団体の財政状況及び健全化判断比率'!BS8="","",'各会計、関係団体の財政状況及び健全化判断比率'!BS8)</f>
        <v>㈲愛夢里</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208"/>
    </row>
    <row r="36" spans="1:113" ht="32.25" customHeight="1" x14ac:dyDescent="0.2">
      <c r="A36" s="181"/>
      <c r="B36" s="205"/>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81"/>
      <c r="U36" s="367">
        <f t="shared" ref="U36:U43" si="4">IF(W36="","",U35+1)</f>
        <v>5</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81"/>
      <c r="AM36" s="367">
        <f t="shared" si="0"/>
        <v>9</v>
      </c>
      <c r="AN36" s="367"/>
      <c r="AO36" s="368" t="str">
        <f>IF('各会計、関係団体の財政状況及び健全化判断比率'!B34="","",'各会計、関係団体の財政状況及び健全化判断比率'!B34)</f>
        <v>下水道事業会計</v>
      </c>
      <c r="AP36" s="368"/>
      <c r="AQ36" s="368"/>
      <c r="AR36" s="368"/>
      <c r="AS36" s="368"/>
      <c r="AT36" s="368"/>
      <c r="AU36" s="368"/>
      <c r="AV36" s="368"/>
      <c r="AW36" s="368"/>
      <c r="AX36" s="368"/>
      <c r="AY36" s="368"/>
      <c r="AZ36" s="368"/>
      <c r="BA36" s="368"/>
      <c r="BB36" s="368"/>
      <c r="BC36" s="368"/>
      <c r="BD36" s="181"/>
      <c r="BE36" s="367" t="str">
        <f t="shared" si="1"/>
        <v/>
      </c>
      <c r="BF36" s="367"/>
      <c r="BG36" s="368"/>
      <c r="BH36" s="368"/>
      <c r="BI36" s="368"/>
      <c r="BJ36" s="368"/>
      <c r="BK36" s="368"/>
      <c r="BL36" s="368"/>
      <c r="BM36" s="368"/>
      <c r="BN36" s="368"/>
      <c r="BO36" s="368"/>
      <c r="BP36" s="368"/>
      <c r="BQ36" s="368"/>
      <c r="BR36" s="368"/>
      <c r="BS36" s="368"/>
      <c r="BT36" s="368"/>
      <c r="BU36" s="368"/>
      <c r="BV36" s="181"/>
      <c r="BW36" s="367">
        <f t="shared" si="2"/>
        <v>13</v>
      </c>
      <c r="BX36" s="367"/>
      <c r="BY36" s="368" t="str">
        <f>IF('各会計、関係団体の財政状況及び健全化判断比率'!B70="","",'各会計、関係団体の財政状況及び健全化判断比率'!B70)</f>
        <v>天草広域連合</v>
      </c>
      <c r="BZ36" s="368"/>
      <c r="CA36" s="368"/>
      <c r="CB36" s="368"/>
      <c r="CC36" s="368"/>
      <c r="CD36" s="368"/>
      <c r="CE36" s="368"/>
      <c r="CF36" s="368"/>
      <c r="CG36" s="368"/>
      <c r="CH36" s="368"/>
      <c r="CI36" s="368"/>
      <c r="CJ36" s="368"/>
      <c r="CK36" s="368"/>
      <c r="CL36" s="368"/>
      <c r="CM36" s="368"/>
      <c r="CN36" s="181"/>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208"/>
    </row>
    <row r="37" spans="1:113" ht="32.25" customHeight="1" x14ac:dyDescent="0.2">
      <c r="A37" s="181"/>
      <c r="B37" s="205"/>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81"/>
      <c r="U37" s="367">
        <f t="shared" si="4"/>
        <v>6</v>
      </c>
      <c r="V37" s="367"/>
      <c r="W37" s="368" t="str">
        <f>IF('各会計、関係団体の財政状況及び健全化判断比率'!B31="","",'各会計、関係団体の財政状況及び健全化判断比率'!B31)</f>
        <v>後期高齢者医療特別会計</v>
      </c>
      <c r="X37" s="368"/>
      <c r="Y37" s="368"/>
      <c r="Z37" s="368"/>
      <c r="AA37" s="368"/>
      <c r="AB37" s="368"/>
      <c r="AC37" s="368"/>
      <c r="AD37" s="368"/>
      <c r="AE37" s="368"/>
      <c r="AF37" s="368"/>
      <c r="AG37" s="368"/>
      <c r="AH37" s="368"/>
      <c r="AI37" s="368"/>
      <c r="AJ37" s="368"/>
      <c r="AK37" s="368"/>
      <c r="AL37" s="181"/>
      <c r="AM37" s="367" t="str">
        <f t="shared" si="0"/>
        <v/>
      </c>
      <c r="AN37" s="367"/>
      <c r="AO37" s="368"/>
      <c r="AP37" s="368"/>
      <c r="AQ37" s="368"/>
      <c r="AR37" s="368"/>
      <c r="AS37" s="368"/>
      <c r="AT37" s="368"/>
      <c r="AU37" s="368"/>
      <c r="AV37" s="368"/>
      <c r="AW37" s="368"/>
      <c r="AX37" s="368"/>
      <c r="AY37" s="368"/>
      <c r="AZ37" s="368"/>
      <c r="BA37" s="368"/>
      <c r="BB37" s="368"/>
      <c r="BC37" s="368"/>
      <c r="BD37" s="181"/>
      <c r="BE37" s="367" t="str">
        <f t="shared" si="1"/>
        <v/>
      </c>
      <c r="BF37" s="367"/>
      <c r="BG37" s="368"/>
      <c r="BH37" s="368"/>
      <c r="BI37" s="368"/>
      <c r="BJ37" s="368"/>
      <c r="BK37" s="368"/>
      <c r="BL37" s="368"/>
      <c r="BM37" s="368"/>
      <c r="BN37" s="368"/>
      <c r="BO37" s="368"/>
      <c r="BP37" s="368"/>
      <c r="BQ37" s="368"/>
      <c r="BR37" s="368"/>
      <c r="BS37" s="368"/>
      <c r="BT37" s="368"/>
      <c r="BU37" s="368"/>
      <c r="BV37" s="181"/>
      <c r="BW37" s="367">
        <f t="shared" si="2"/>
        <v>14</v>
      </c>
      <c r="BX37" s="367"/>
      <c r="BY37" s="368" t="str">
        <f>IF('各会計、関係団体の財政状況及び健全化判断比率'!B71="","",'各会計、関係団体の財政状況及び健全化判断比率'!B71)</f>
        <v>熊本県後期高齢者医療連合（一般会計）</v>
      </c>
      <c r="BZ37" s="368"/>
      <c r="CA37" s="368"/>
      <c r="CB37" s="368"/>
      <c r="CC37" s="368"/>
      <c r="CD37" s="368"/>
      <c r="CE37" s="368"/>
      <c r="CF37" s="368"/>
      <c r="CG37" s="368"/>
      <c r="CH37" s="368"/>
      <c r="CI37" s="368"/>
      <c r="CJ37" s="368"/>
      <c r="CK37" s="368"/>
      <c r="CL37" s="368"/>
      <c r="CM37" s="368"/>
      <c r="CN37" s="181"/>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208"/>
    </row>
    <row r="38" spans="1:113" ht="32.25" customHeight="1" x14ac:dyDescent="0.2">
      <c r="A38" s="181"/>
      <c r="B38" s="205"/>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81"/>
      <c r="U38" s="367" t="str">
        <f t="shared" si="4"/>
        <v/>
      </c>
      <c r="V38" s="367"/>
      <c r="W38" s="368"/>
      <c r="X38" s="368"/>
      <c r="Y38" s="368"/>
      <c r="Z38" s="368"/>
      <c r="AA38" s="368"/>
      <c r="AB38" s="368"/>
      <c r="AC38" s="368"/>
      <c r="AD38" s="368"/>
      <c r="AE38" s="368"/>
      <c r="AF38" s="368"/>
      <c r="AG38" s="368"/>
      <c r="AH38" s="368"/>
      <c r="AI38" s="368"/>
      <c r="AJ38" s="368"/>
      <c r="AK38" s="368"/>
      <c r="AL38" s="181"/>
      <c r="AM38" s="367" t="str">
        <f t="shared" si="0"/>
        <v/>
      </c>
      <c r="AN38" s="367"/>
      <c r="AO38" s="368"/>
      <c r="AP38" s="368"/>
      <c r="AQ38" s="368"/>
      <c r="AR38" s="368"/>
      <c r="AS38" s="368"/>
      <c r="AT38" s="368"/>
      <c r="AU38" s="368"/>
      <c r="AV38" s="368"/>
      <c r="AW38" s="368"/>
      <c r="AX38" s="368"/>
      <c r="AY38" s="368"/>
      <c r="AZ38" s="368"/>
      <c r="BA38" s="368"/>
      <c r="BB38" s="368"/>
      <c r="BC38" s="368"/>
      <c r="BD38" s="181"/>
      <c r="BE38" s="367" t="str">
        <f t="shared" si="1"/>
        <v/>
      </c>
      <c r="BF38" s="367"/>
      <c r="BG38" s="368"/>
      <c r="BH38" s="368"/>
      <c r="BI38" s="368"/>
      <c r="BJ38" s="368"/>
      <c r="BK38" s="368"/>
      <c r="BL38" s="368"/>
      <c r="BM38" s="368"/>
      <c r="BN38" s="368"/>
      <c r="BO38" s="368"/>
      <c r="BP38" s="368"/>
      <c r="BQ38" s="368"/>
      <c r="BR38" s="368"/>
      <c r="BS38" s="368"/>
      <c r="BT38" s="368"/>
      <c r="BU38" s="368"/>
      <c r="BV38" s="181"/>
      <c r="BW38" s="367">
        <f t="shared" si="2"/>
        <v>15</v>
      </c>
      <c r="BX38" s="367"/>
      <c r="BY38" s="368" t="str">
        <f>IF('各会計、関係団体の財政状況及び健全化判断比率'!B72="","",'各会計、関係団体の財政状況及び健全化判断比率'!B72)</f>
        <v>熊本県後期高齢者医療連合（後期高齢者医療特別会計）</v>
      </c>
      <c r="BZ38" s="368"/>
      <c r="CA38" s="368"/>
      <c r="CB38" s="368"/>
      <c r="CC38" s="368"/>
      <c r="CD38" s="368"/>
      <c r="CE38" s="368"/>
      <c r="CF38" s="368"/>
      <c r="CG38" s="368"/>
      <c r="CH38" s="368"/>
      <c r="CI38" s="368"/>
      <c r="CJ38" s="368"/>
      <c r="CK38" s="368"/>
      <c r="CL38" s="368"/>
      <c r="CM38" s="368"/>
      <c r="CN38" s="181"/>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208"/>
    </row>
    <row r="39" spans="1:113" ht="32.25" customHeight="1" x14ac:dyDescent="0.2">
      <c r="A39" s="181"/>
      <c r="B39" s="205"/>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81"/>
      <c r="U39" s="367" t="str">
        <f t="shared" si="4"/>
        <v/>
      </c>
      <c r="V39" s="367"/>
      <c r="W39" s="368"/>
      <c r="X39" s="368"/>
      <c r="Y39" s="368"/>
      <c r="Z39" s="368"/>
      <c r="AA39" s="368"/>
      <c r="AB39" s="368"/>
      <c r="AC39" s="368"/>
      <c r="AD39" s="368"/>
      <c r="AE39" s="368"/>
      <c r="AF39" s="368"/>
      <c r="AG39" s="368"/>
      <c r="AH39" s="368"/>
      <c r="AI39" s="368"/>
      <c r="AJ39" s="368"/>
      <c r="AK39" s="368"/>
      <c r="AL39" s="181"/>
      <c r="AM39" s="367" t="str">
        <f t="shared" si="0"/>
        <v/>
      </c>
      <c r="AN39" s="367"/>
      <c r="AO39" s="368"/>
      <c r="AP39" s="368"/>
      <c r="AQ39" s="368"/>
      <c r="AR39" s="368"/>
      <c r="AS39" s="368"/>
      <c r="AT39" s="368"/>
      <c r="AU39" s="368"/>
      <c r="AV39" s="368"/>
      <c r="AW39" s="368"/>
      <c r="AX39" s="368"/>
      <c r="AY39" s="368"/>
      <c r="AZ39" s="368"/>
      <c r="BA39" s="368"/>
      <c r="BB39" s="368"/>
      <c r="BC39" s="368"/>
      <c r="BD39" s="181"/>
      <c r="BE39" s="367" t="str">
        <f t="shared" si="1"/>
        <v/>
      </c>
      <c r="BF39" s="367"/>
      <c r="BG39" s="368"/>
      <c r="BH39" s="368"/>
      <c r="BI39" s="368"/>
      <c r="BJ39" s="368"/>
      <c r="BK39" s="368"/>
      <c r="BL39" s="368"/>
      <c r="BM39" s="368"/>
      <c r="BN39" s="368"/>
      <c r="BO39" s="368"/>
      <c r="BP39" s="368"/>
      <c r="BQ39" s="368"/>
      <c r="BR39" s="368"/>
      <c r="BS39" s="368"/>
      <c r="BT39" s="368"/>
      <c r="BU39" s="368"/>
      <c r="BV39" s="181"/>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81"/>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208"/>
    </row>
    <row r="40" spans="1:113" ht="32.25" customHeight="1" x14ac:dyDescent="0.2">
      <c r="A40" s="181"/>
      <c r="B40" s="205"/>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81"/>
      <c r="U40" s="367" t="str">
        <f t="shared" si="4"/>
        <v/>
      </c>
      <c r="V40" s="367"/>
      <c r="W40" s="368"/>
      <c r="X40" s="368"/>
      <c r="Y40" s="368"/>
      <c r="Z40" s="368"/>
      <c r="AA40" s="368"/>
      <c r="AB40" s="368"/>
      <c r="AC40" s="368"/>
      <c r="AD40" s="368"/>
      <c r="AE40" s="368"/>
      <c r="AF40" s="368"/>
      <c r="AG40" s="368"/>
      <c r="AH40" s="368"/>
      <c r="AI40" s="368"/>
      <c r="AJ40" s="368"/>
      <c r="AK40" s="368"/>
      <c r="AL40" s="181"/>
      <c r="AM40" s="367" t="str">
        <f t="shared" si="0"/>
        <v/>
      </c>
      <c r="AN40" s="367"/>
      <c r="AO40" s="368"/>
      <c r="AP40" s="368"/>
      <c r="AQ40" s="368"/>
      <c r="AR40" s="368"/>
      <c r="AS40" s="368"/>
      <c r="AT40" s="368"/>
      <c r="AU40" s="368"/>
      <c r="AV40" s="368"/>
      <c r="AW40" s="368"/>
      <c r="AX40" s="368"/>
      <c r="AY40" s="368"/>
      <c r="AZ40" s="368"/>
      <c r="BA40" s="368"/>
      <c r="BB40" s="368"/>
      <c r="BC40" s="368"/>
      <c r="BD40" s="181"/>
      <c r="BE40" s="367" t="str">
        <f t="shared" si="1"/>
        <v/>
      </c>
      <c r="BF40" s="367"/>
      <c r="BG40" s="368"/>
      <c r="BH40" s="368"/>
      <c r="BI40" s="368"/>
      <c r="BJ40" s="368"/>
      <c r="BK40" s="368"/>
      <c r="BL40" s="368"/>
      <c r="BM40" s="368"/>
      <c r="BN40" s="368"/>
      <c r="BO40" s="368"/>
      <c r="BP40" s="368"/>
      <c r="BQ40" s="368"/>
      <c r="BR40" s="368"/>
      <c r="BS40" s="368"/>
      <c r="BT40" s="368"/>
      <c r="BU40" s="368"/>
      <c r="BV40" s="181"/>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81"/>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208"/>
    </row>
    <row r="41" spans="1:113" ht="32.25" customHeight="1" x14ac:dyDescent="0.2">
      <c r="A41" s="181"/>
      <c r="B41" s="205"/>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81"/>
      <c r="U41" s="367" t="str">
        <f t="shared" si="4"/>
        <v/>
      </c>
      <c r="V41" s="367"/>
      <c r="W41" s="368"/>
      <c r="X41" s="368"/>
      <c r="Y41" s="368"/>
      <c r="Z41" s="368"/>
      <c r="AA41" s="368"/>
      <c r="AB41" s="368"/>
      <c r="AC41" s="368"/>
      <c r="AD41" s="368"/>
      <c r="AE41" s="368"/>
      <c r="AF41" s="368"/>
      <c r="AG41" s="368"/>
      <c r="AH41" s="368"/>
      <c r="AI41" s="368"/>
      <c r="AJ41" s="368"/>
      <c r="AK41" s="368"/>
      <c r="AL41" s="181"/>
      <c r="AM41" s="367" t="str">
        <f t="shared" si="0"/>
        <v/>
      </c>
      <c r="AN41" s="367"/>
      <c r="AO41" s="368"/>
      <c r="AP41" s="368"/>
      <c r="AQ41" s="368"/>
      <c r="AR41" s="368"/>
      <c r="AS41" s="368"/>
      <c r="AT41" s="368"/>
      <c r="AU41" s="368"/>
      <c r="AV41" s="368"/>
      <c r="AW41" s="368"/>
      <c r="AX41" s="368"/>
      <c r="AY41" s="368"/>
      <c r="AZ41" s="368"/>
      <c r="BA41" s="368"/>
      <c r="BB41" s="368"/>
      <c r="BC41" s="368"/>
      <c r="BD41" s="181"/>
      <c r="BE41" s="367" t="str">
        <f t="shared" si="1"/>
        <v/>
      </c>
      <c r="BF41" s="367"/>
      <c r="BG41" s="368"/>
      <c r="BH41" s="368"/>
      <c r="BI41" s="368"/>
      <c r="BJ41" s="368"/>
      <c r="BK41" s="368"/>
      <c r="BL41" s="368"/>
      <c r="BM41" s="368"/>
      <c r="BN41" s="368"/>
      <c r="BO41" s="368"/>
      <c r="BP41" s="368"/>
      <c r="BQ41" s="368"/>
      <c r="BR41" s="368"/>
      <c r="BS41" s="368"/>
      <c r="BT41" s="368"/>
      <c r="BU41" s="368"/>
      <c r="BV41" s="181"/>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81"/>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208"/>
    </row>
    <row r="42" spans="1:113" ht="32.25" customHeight="1" x14ac:dyDescent="0.2">
      <c r="B42" s="205"/>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81"/>
      <c r="U42" s="367" t="str">
        <f t="shared" si="4"/>
        <v/>
      </c>
      <c r="V42" s="367"/>
      <c r="W42" s="368"/>
      <c r="X42" s="368"/>
      <c r="Y42" s="368"/>
      <c r="Z42" s="368"/>
      <c r="AA42" s="368"/>
      <c r="AB42" s="368"/>
      <c r="AC42" s="368"/>
      <c r="AD42" s="368"/>
      <c r="AE42" s="368"/>
      <c r="AF42" s="368"/>
      <c r="AG42" s="368"/>
      <c r="AH42" s="368"/>
      <c r="AI42" s="368"/>
      <c r="AJ42" s="368"/>
      <c r="AK42" s="368"/>
      <c r="AL42" s="181"/>
      <c r="AM42" s="367" t="str">
        <f t="shared" si="0"/>
        <v/>
      </c>
      <c r="AN42" s="367"/>
      <c r="AO42" s="368"/>
      <c r="AP42" s="368"/>
      <c r="AQ42" s="368"/>
      <c r="AR42" s="368"/>
      <c r="AS42" s="368"/>
      <c r="AT42" s="368"/>
      <c r="AU42" s="368"/>
      <c r="AV42" s="368"/>
      <c r="AW42" s="368"/>
      <c r="AX42" s="368"/>
      <c r="AY42" s="368"/>
      <c r="AZ42" s="368"/>
      <c r="BA42" s="368"/>
      <c r="BB42" s="368"/>
      <c r="BC42" s="368"/>
      <c r="BD42" s="181"/>
      <c r="BE42" s="367" t="str">
        <f t="shared" si="1"/>
        <v/>
      </c>
      <c r="BF42" s="367"/>
      <c r="BG42" s="368"/>
      <c r="BH42" s="368"/>
      <c r="BI42" s="368"/>
      <c r="BJ42" s="368"/>
      <c r="BK42" s="368"/>
      <c r="BL42" s="368"/>
      <c r="BM42" s="368"/>
      <c r="BN42" s="368"/>
      <c r="BO42" s="368"/>
      <c r="BP42" s="368"/>
      <c r="BQ42" s="368"/>
      <c r="BR42" s="368"/>
      <c r="BS42" s="368"/>
      <c r="BT42" s="368"/>
      <c r="BU42" s="368"/>
      <c r="BV42" s="181"/>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81"/>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208"/>
    </row>
    <row r="43" spans="1:113" ht="32.25" customHeight="1" x14ac:dyDescent="0.2">
      <c r="B43" s="205"/>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81"/>
      <c r="U43" s="367" t="str">
        <f t="shared" si="4"/>
        <v/>
      </c>
      <c r="V43" s="367"/>
      <c r="W43" s="368"/>
      <c r="X43" s="368"/>
      <c r="Y43" s="368"/>
      <c r="Z43" s="368"/>
      <c r="AA43" s="368"/>
      <c r="AB43" s="368"/>
      <c r="AC43" s="368"/>
      <c r="AD43" s="368"/>
      <c r="AE43" s="368"/>
      <c r="AF43" s="368"/>
      <c r="AG43" s="368"/>
      <c r="AH43" s="368"/>
      <c r="AI43" s="368"/>
      <c r="AJ43" s="368"/>
      <c r="AK43" s="368"/>
      <c r="AL43" s="181"/>
      <c r="AM43" s="367" t="str">
        <f t="shared" si="0"/>
        <v/>
      </c>
      <c r="AN43" s="367"/>
      <c r="AO43" s="368"/>
      <c r="AP43" s="368"/>
      <c r="AQ43" s="368"/>
      <c r="AR43" s="368"/>
      <c r="AS43" s="368"/>
      <c r="AT43" s="368"/>
      <c r="AU43" s="368"/>
      <c r="AV43" s="368"/>
      <c r="AW43" s="368"/>
      <c r="AX43" s="368"/>
      <c r="AY43" s="368"/>
      <c r="AZ43" s="368"/>
      <c r="BA43" s="368"/>
      <c r="BB43" s="368"/>
      <c r="BC43" s="368"/>
      <c r="BD43" s="181"/>
      <c r="BE43" s="367" t="str">
        <f t="shared" si="1"/>
        <v/>
      </c>
      <c r="BF43" s="367"/>
      <c r="BG43" s="368"/>
      <c r="BH43" s="368"/>
      <c r="BI43" s="368"/>
      <c r="BJ43" s="368"/>
      <c r="BK43" s="368"/>
      <c r="BL43" s="368"/>
      <c r="BM43" s="368"/>
      <c r="BN43" s="368"/>
      <c r="BO43" s="368"/>
      <c r="BP43" s="368"/>
      <c r="BQ43" s="368"/>
      <c r="BR43" s="368"/>
      <c r="BS43" s="368"/>
      <c r="BT43" s="368"/>
      <c r="BU43" s="368"/>
      <c r="BV43" s="181"/>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81"/>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LriqGLp8qeL/9vATuFOBlUXpRqAqd2G3+yDKbzI/NWlnP8eb9B3Dtpx3Vyj4+86zrqBXDWmYIoC1TJeLR+jA8Q==" saltValue="8iEwKxMbaJrnUif8w5X74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4" workbookViewId="0">
      <selection activeCell="DN50" sqref="DN50"/>
    </sheetView>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17" t="s">
        <v>203</v>
      </c>
      <c r="DI1" s="718"/>
      <c r="DJ1" s="718"/>
      <c r="DK1" s="718"/>
      <c r="DL1" s="718"/>
      <c r="DM1" s="718"/>
      <c r="DN1" s="719"/>
      <c r="DO1" s="214"/>
      <c r="DP1" s="717" t="s">
        <v>204</v>
      </c>
      <c r="DQ1" s="718"/>
      <c r="DR1" s="718"/>
      <c r="DS1" s="718"/>
      <c r="DT1" s="718"/>
      <c r="DU1" s="718"/>
      <c r="DV1" s="718"/>
      <c r="DW1" s="718"/>
      <c r="DX1" s="718"/>
      <c r="DY1" s="718"/>
      <c r="DZ1" s="718"/>
      <c r="EA1" s="718"/>
      <c r="EB1" s="718"/>
      <c r="EC1" s="719"/>
      <c r="ED1" s="213"/>
      <c r="EE1" s="213"/>
      <c r="EF1" s="213"/>
      <c r="EG1" s="213"/>
      <c r="EH1" s="213"/>
      <c r="EI1" s="213"/>
      <c r="EJ1" s="213"/>
      <c r="EK1" s="213"/>
      <c r="EL1" s="213"/>
      <c r="EM1" s="213"/>
    </row>
    <row r="2" spans="2:143" ht="22.5" customHeight="1" x14ac:dyDescent="0.2">
      <c r="B2" s="215" t="s">
        <v>205</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216</v>
      </c>
      <c r="C5" s="680"/>
      <c r="D5" s="680"/>
      <c r="E5" s="680"/>
      <c r="F5" s="680"/>
      <c r="G5" s="680"/>
      <c r="H5" s="680"/>
      <c r="I5" s="680"/>
      <c r="J5" s="680"/>
      <c r="K5" s="680"/>
      <c r="L5" s="680"/>
      <c r="M5" s="680"/>
      <c r="N5" s="680"/>
      <c r="O5" s="680"/>
      <c r="P5" s="680"/>
      <c r="Q5" s="681"/>
      <c r="R5" s="676">
        <v>7778572</v>
      </c>
      <c r="S5" s="677"/>
      <c r="T5" s="677"/>
      <c r="U5" s="677"/>
      <c r="V5" s="677"/>
      <c r="W5" s="677"/>
      <c r="X5" s="677"/>
      <c r="Y5" s="702"/>
      <c r="Z5" s="715">
        <v>12.7</v>
      </c>
      <c r="AA5" s="715"/>
      <c r="AB5" s="715"/>
      <c r="AC5" s="715"/>
      <c r="AD5" s="716">
        <v>7461831</v>
      </c>
      <c r="AE5" s="716"/>
      <c r="AF5" s="716"/>
      <c r="AG5" s="716"/>
      <c r="AH5" s="716"/>
      <c r="AI5" s="716"/>
      <c r="AJ5" s="716"/>
      <c r="AK5" s="716"/>
      <c r="AL5" s="703">
        <v>24.5</v>
      </c>
      <c r="AM5" s="685"/>
      <c r="AN5" s="685"/>
      <c r="AO5" s="704"/>
      <c r="AP5" s="679" t="s">
        <v>217</v>
      </c>
      <c r="AQ5" s="680"/>
      <c r="AR5" s="680"/>
      <c r="AS5" s="680"/>
      <c r="AT5" s="680"/>
      <c r="AU5" s="680"/>
      <c r="AV5" s="680"/>
      <c r="AW5" s="680"/>
      <c r="AX5" s="680"/>
      <c r="AY5" s="680"/>
      <c r="AZ5" s="680"/>
      <c r="BA5" s="680"/>
      <c r="BB5" s="680"/>
      <c r="BC5" s="680"/>
      <c r="BD5" s="680"/>
      <c r="BE5" s="680"/>
      <c r="BF5" s="681"/>
      <c r="BG5" s="621">
        <v>7436008</v>
      </c>
      <c r="BH5" s="622"/>
      <c r="BI5" s="622"/>
      <c r="BJ5" s="622"/>
      <c r="BK5" s="622"/>
      <c r="BL5" s="622"/>
      <c r="BM5" s="622"/>
      <c r="BN5" s="623"/>
      <c r="BO5" s="659">
        <v>95.6</v>
      </c>
      <c r="BP5" s="659"/>
      <c r="BQ5" s="659"/>
      <c r="BR5" s="659"/>
      <c r="BS5" s="660">
        <v>89666</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2">
      <c r="B6" s="618" t="s">
        <v>221</v>
      </c>
      <c r="C6" s="619"/>
      <c r="D6" s="619"/>
      <c r="E6" s="619"/>
      <c r="F6" s="619"/>
      <c r="G6" s="619"/>
      <c r="H6" s="619"/>
      <c r="I6" s="619"/>
      <c r="J6" s="619"/>
      <c r="K6" s="619"/>
      <c r="L6" s="619"/>
      <c r="M6" s="619"/>
      <c r="N6" s="619"/>
      <c r="O6" s="619"/>
      <c r="P6" s="619"/>
      <c r="Q6" s="620"/>
      <c r="R6" s="621">
        <v>549631</v>
      </c>
      <c r="S6" s="622"/>
      <c r="T6" s="622"/>
      <c r="U6" s="622"/>
      <c r="V6" s="622"/>
      <c r="W6" s="622"/>
      <c r="X6" s="622"/>
      <c r="Y6" s="623"/>
      <c r="Z6" s="659">
        <v>0.9</v>
      </c>
      <c r="AA6" s="659"/>
      <c r="AB6" s="659"/>
      <c r="AC6" s="659"/>
      <c r="AD6" s="660">
        <v>549631</v>
      </c>
      <c r="AE6" s="660"/>
      <c r="AF6" s="660"/>
      <c r="AG6" s="660"/>
      <c r="AH6" s="660"/>
      <c r="AI6" s="660"/>
      <c r="AJ6" s="660"/>
      <c r="AK6" s="660"/>
      <c r="AL6" s="624">
        <v>1.8</v>
      </c>
      <c r="AM6" s="625"/>
      <c r="AN6" s="625"/>
      <c r="AO6" s="661"/>
      <c r="AP6" s="618" t="s">
        <v>222</v>
      </c>
      <c r="AQ6" s="619"/>
      <c r="AR6" s="619"/>
      <c r="AS6" s="619"/>
      <c r="AT6" s="619"/>
      <c r="AU6" s="619"/>
      <c r="AV6" s="619"/>
      <c r="AW6" s="619"/>
      <c r="AX6" s="619"/>
      <c r="AY6" s="619"/>
      <c r="AZ6" s="619"/>
      <c r="BA6" s="619"/>
      <c r="BB6" s="619"/>
      <c r="BC6" s="619"/>
      <c r="BD6" s="619"/>
      <c r="BE6" s="619"/>
      <c r="BF6" s="620"/>
      <c r="BG6" s="621">
        <v>7436008</v>
      </c>
      <c r="BH6" s="622"/>
      <c r="BI6" s="622"/>
      <c r="BJ6" s="622"/>
      <c r="BK6" s="622"/>
      <c r="BL6" s="622"/>
      <c r="BM6" s="622"/>
      <c r="BN6" s="623"/>
      <c r="BO6" s="659">
        <v>95.6</v>
      </c>
      <c r="BP6" s="659"/>
      <c r="BQ6" s="659"/>
      <c r="BR6" s="659"/>
      <c r="BS6" s="660">
        <v>89666</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259609</v>
      </c>
      <c r="CS6" s="622"/>
      <c r="CT6" s="622"/>
      <c r="CU6" s="622"/>
      <c r="CV6" s="622"/>
      <c r="CW6" s="622"/>
      <c r="CX6" s="622"/>
      <c r="CY6" s="623"/>
      <c r="CZ6" s="703">
        <v>0.4</v>
      </c>
      <c r="DA6" s="685"/>
      <c r="DB6" s="685"/>
      <c r="DC6" s="705"/>
      <c r="DD6" s="627" t="s">
        <v>122</v>
      </c>
      <c r="DE6" s="622"/>
      <c r="DF6" s="622"/>
      <c r="DG6" s="622"/>
      <c r="DH6" s="622"/>
      <c r="DI6" s="622"/>
      <c r="DJ6" s="622"/>
      <c r="DK6" s="622"/>
      <c r="DL6" s="622"/>
      <c r="DM6" s="622"/>
      <c r="DN6" s="622"/>
      <c r="DO6" s="622"/>
      <c r="DP6" s="623"/>
      <c r="DQ6" s="627">
        <v>259076</v>
      </c>
      <c r="DR6" s="622"/>
      <c r="DS6" s="622"/>
      <c r="DT6" s="622"/>
      <c r="DU6" s="622"/>
      <c r="DV6" s="622"/>
      <c r="DW6" s="622"/>
      <c r="DX6" s="622"/>
      <c r="DY6" s="622"/>
      <c r="DZ6" s="622"/>
      <c r="EA6" s="622"/>
      <c r="EB6" s="622"/>
      <c r="EC6" s="658"/>
    </row>
    <row r="7" spans="2:143" ht="11.25" customHeight="1" x14ac:dyDescent="0.2">
      <c r="B7" s="618" t="s">
        <v>224</v>
      </c>
      <c r="C7" s="619"/>
      <c r="D7" s="619"/>
      <c r="E7" s="619"/>
      <c r="F7" s="619"/>
      <c r="G7" s="619"/>
      <c r="H7" s="619"/>
      <c r="I7" s="619"/>
      <c r="J7" s="619"/>
      <c r="K7" s="619"/>
      <c r="L7" s="619"/>
      <c r="M7" s="619"/>
      <c r="N7" s="619"/>
      <c r="O7" s="619"/>
      <c r="P7" s="619"/>
      <c r="Q7" s="620"/>
      <c r="R7" s="621">
        <v>1548</v>
      </c>
      <c r="S7" s="622"/>
      <c r="T7" s="622"/>
      <c r="U7" s="622"/>
      <c r="V7" s="622"/>
      <c r="W7" s="622"/>
      <c r="X7" s="622"/>
      <c r="Y7" s="623"/>
      <c r="Z7" s="659">
        <v>0</v>
      </c>
      <c r="AA7" s="659"/>
      <c r="AB7" s="659"/>
      <c r="AC7" s="659"/>
      <c r="AD7" s="660">
        <v>1548</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3067070</v>
      </c>
      <c r="BH7" s="622"/>
      <c r="BI7" s="622"/>
      <c r="BJ7" s="622"/>
      <c r="BK7" s="622"/>
      <c r="BL7" s="622"/>
      <c r="BM7" s="622"/>
      <c r="BN7" s="623"/>
      <c r="BO7" s="659">
        <v>39.4</v>
      </c>
      <c r="BP7" s="659"/>
      <c r="BQ7" s="659"/>
      <c r="BR7" s="659"/>
      <c r="BS7" s="660">
        <v>89666</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12488816</v>
      </c>
      <c r="CS7" s="622"/>
      <c r="CT7" s="622"/>
      <c r="CU7" s="622"/>
      <c r="CV7" s="622"/>
      <c r="CW7" s="622"/>
      <c r="CX7" s="622"/>
      <c r="CY7" s="623"/>
      <c r="CZ7" s="659">
        <v>21.2</v>
      </c>
      <c r="DA7" s="659"/>
      <c r="DB7" s="659"/>
      <c r="DC7" s="659"/>
      <c r="DD7" s="627">
        <v>1002170</v>
      </c>
      <c r="DE7" s="622"/>
      <c r="DF7" s="622"/>
      <c r="DG7" s="622"/>
      <c r="DH7" s="622"/>
      <c r="DI7" s="622"/>
      <c r="DJ7" s="622"/>
      <c r="DK7" s="622"/>
      <c r="DL7" s="622"/>
      <c r="DM7" s="622"/>
      <c r="DN7" s="622"/>
      <c r="DO7" s="622"/>
      <c r="DP7" s="623"/>
      <c r="DQ7" s="627">
        <v>8470232</v>
      </c>
      <c r="DR7" s="622"/>
      <c r="DS7" s="622"/>
      <c r="DT7" s="622"/>
      <c r="DU7" s="622"/>
      <c r="DV7" s="622"/>
      <c r="DW7" s="622"/>
      <c r="DX7" s="622"/>
      <c r="DY7" s="622"/>
      <c r="DZ7" s="622"/>
      <c r="EA7" s="622"/>
      <c r="EB7" s="622"/>
      <c r="EC7" s="658"/>
    </row>
    <row r="8" spans="2:143" ht="11.25" customHeight="1" x14ac:dyDescent="0.2">
      <c r="B8" s="618" t="s">
        <v>227</v>
      </c>
      <c r="C8" s="619"/>
      <c r="D8" s="619"/>
      <c r="E8" s="619"/>
      <c r="F8" s="619"/>
      <c r="G8" s="619"/>
      <c r="H8" s="619"/>
      <c r="I8" s="619"/>
      <c r="J8" s="619"/>
      <c r="K8" s="619"/>
      <c r="L8" s="619"/>
      <c r="M8" s="619"/>
      <c r="N8" s="619"/>
      <c r="O8" s="619"/>
      <c r="P8" s="619"/>
      <c r="Q8" s="620"/>
      <c r="R8" s="621">
        <v>23421</v>
      </c>
      <c r="S8" s="622"/>
      <c r="T8" s="622"/>
      <c r="U8" s="622"/>
      <c r="V8" s="622"/>
      <c r="W8" s="622"/>
      <c r="X8" s="622"/>
      <c r="Y8" s="623"/>
      <c r="Z8" s="659">
        <v>0</v>
      </c>
      <c r="AA8" s="659"/>
      <c r="AB8" s="659"/>
      <c r="AC8" s="659"/>
      <c r="AD8" s="660">
        <v>23421</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116859</v>
      </c>
      <c r="BH8" s="622"/>
      <c r="BI8" s="622"/>
      <c r="BJ8" s="622"/>
      <c r="BK8" s="622"/>
      <c r="BL8" s="622"/>
      <c r="BM8" s="622"/>
      <c r="BN8" s="623"/>
      <c r="BO8" s="659">
        <v>1.5</v>
      </c>
      <c r="BP8" s="659"/>
      <c r="BQ8" s="659"/>
      <c r="BR8" s="659"/>
      <c r="BS8" s="660" t="s">
        <v>122</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18304913</v>
      </c>
      <c r="CS8" s="622"/>
      <c r="CT8" s="622"/>
      <c r="CU8" s="622"/>
      <c r="CV8" s="622"/>
      <c r="CW8" s="622"/>
      <c r="CX8" s="622"/>
      <c r="CY8" s="623"/>
      <c r="CZ8" s="659">
        <v>31.1</v>
      </c>
      <c r="DA8" s="659"/>
      <c r="DB8" s="659"/>
      <c r="DC8" s="659"/>
      <c r="DD8" s="627">
        <v>52299</v>
      </c>
      <c r="DE8" s="622"/>
      <c r="DF8" s="622"/>
      <c r="DG8" s="622"/>
      <c r="DH8" s="622"/>
      <c r="DI8" s="622"/>
      <c r="DJ8" s="622"/>
      <c r="DK8" s="622"/>
      <c r="DL8" s="622"/>
      <c r="DM8" s="622"/>
      <c r="DN8" s="622"/>
      <c r="DO8" s="622"/>
      <c r="DP8" s="623"/>
      <c r="DQ8" s="627">
        <v>9776384</v>
      </c>
      <c r="DR8" s="622"/>
      <c r="DS8" s="622"/>
      <c r="DT8" s="622"/>
      <c r="DU8" s="622"/>
      <c r="DV8" s="622"/>
      <c r="DW8" s="622"/>
      <c r="DX8" s="622"/>
      <c r="DY8" s="622"/>
      <c r="DZ8" s="622"/>
      <c r="EA8" s="622"/>
      <c r="EB8" s="622"/>
      <c r="EC8" s="658"/>
    </row>
    <row r="9" spans="2:143" ht="11.25" customHeight="1" x14ac:dyDescent="0.2">
      <c r="B9" s="618" t="s">
        <v>230</v>
      </c>
      <c r="C9" s="619"/>
      <c r="D9" s="619"/>
      <c r="E9" s="619"/>
      <c r="F9" s="619"/>
      <c r="G9" s="619"/>
      <c r="H9" s="619"/>
      <c r="I9" s="619"/>
      <c r="J9" s="619"/>
      <c r="K9" s="619"/>
      <c r="L9" s="619"/>
      <c r="M9" s="619"/>
      <c r="N9" s="619"/>
      <c r="O9" s="619"/>
      <c r="P9" s="619"/>
      <c r="Q9" s="620"/>
      <c r="R9" s="621">
        <v>23975</v>
      </c>
      <c r="S9" s="622"/>
      <c r="T9" s="622"/>
      <c r="U9" s="622"/>
      <c r="V9" s="622"/>
      <c r="W9" s="622"/>
      <c r="X9" s="622"/>
      <c r="Y9" s="623"/>
      <c r="Z9" s="659">
        <v>0</v>
      </c>
      <c r="AA9" s="659"/>
      <c r="AB9" s="659"/>
      <c r="AC9" s="659"/>
      <c r="AD9" s="660">
        <v>23975</v>
      </c>
      <c r="AE9" s="660"/>
      <c r="AF9" s="660"/>
      <c r="AG9" s="660"/>
      <c r="AH9" s="660"/>
      <c r="AI9" s="660"/>
      <c r="AJ9" s="660"/>
      <c r="AK9" s="660"/>
      <c r="AL9" s="624">
        <v>0.1</v>
      </c>
      <c r="AM9" s="625"/>
      <c r="AN9" s="625"/>
      <c r="AO9" s="661"/>
      <c r="AP9" s="618" t="s">
        <v>231</v>
      </c>
      <c r="AQ9" s="619"/>
      <c r="AR9" s="619"/>
      <c r="AS9" s="619"/>
      <c r="AT9" s="619"/>
      <c r="AU9" s="619"/>
      <c r="AV9" s="619"/>
      <c r="AW9" s="619"/>
      <c r="AX9" s="619"/>
      <c r="AY9" s="619"/>
      <c r="AZ9" s="619"/>
      <c r="BA9" s="619"/>
      <c r="BB9" s="619"/>
      <c r="BC9" s="619"/>
      <c r="BD9" s="619"/>
      <c r="BE9" s="619"/>
      <c r="BF9" s="620"/>
      <c r="BG9" s="621">
        <v>2553730</v>
      </c>
      <c r="BH9" s="622"/>
      <c r="BI9" s="622"/>
      <c r="BJ9" s="622"/>
      <c r="BK9" s="622"/>
      <c r="BL9" s="622"/>
      <c r="BM9" s="622"/>
      <c r="BN9" s="623"/>
      <c r="BO9" s="659">
        <v>32.799999999999997</v>
      </c>
      <c r="BP9" s="659"/>
      <c r="BQ9" s="659"/>
      <c r="BR9" s="659"/>
      <c r="BS9" s="660" t="s">
        <v>122</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5396381</v>
      </c>
      <c r="CS9" s="622"/>
      <c r="CT9" s="622"/>
      <c r="CU9" s="622"/>
      <c r="CV9" s="622"/>
      <c r="CW9" s="622"/>
      <c r="CX9" s="622"/>
      <c r="CY9" s="623"/>
      <c r="CZ9" s="659">
        <v>9.1999999999999993</v>
      </c>
      <c r="DA9" s="659"/>
      <c r="DB9" s="659"/>
      <c r="DC9" s="659"/>
      <c r="DD9" s="627">
        <v>355016</v>
      </c>
      <c r="DE9" s="622"/>
      <c r="DF9" s="622"/>
      <c r="DG9" s="622"/>
      <c r="DH9" s="622"/>
      <c r="DI9" s="622"/>
      <c r="DJ9" s="622"/>
      <c r="DK9" s="622"/>
      <c r="DL9" s="622"/>
      <c r="DM9" s="622"/>
      <c r="DN9" s="622"/>
      <c r="DO9" s="622"/>
      <c r="DP9" s="623"/>
      <c r="DQ9" s="627">
        <v>4160070</v>
      </c>
      <c r="DR9" s="622"/>
      <c r="DS9" s="622"/>
      <c r="DT9" s="622"/>
      <c r="DU9" s="622"/>
      <c r="DV9" s="622"/>
      <c r="DW9" s="622"/>
      <c r="DX9" s="622"/>
      <c r="DY9" s="622"/>
      <c r="DZ9" s="622"/>
      <c r="EA9" s="622"/>
      <c r="EB9" s="622"/>
      <c r="EC9" s="658"/>
    </row>
    <row r="10" spans="2:143" ht="11.25" customHeight="1" x14ac:dyDescent="0.2">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197693</v>
      </c>
      <c r="BH10" s="622"/>
      <c r="BI10" s="622"/>
      <c r="BJ10" s="622"/>
      <c r="BK10" s="622"/>
      <c r="BL10" s="622"/>
      <c r="BM10" s="622"/>
      <c r="BN10" s="623"/>
      <c r="BO10" s="659">
        <v>2.5</v>
      </c>
      <c r="BP10" s="659"/>
      <c r="BQ10" s="659"/>
      <c r="BR10" s="659"/>
      <c r="BS10" s="660">
        <v>32920</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236</v>
      </c>
      <c r="C11" s="619"/>
      <c r="D11" s="619"/>
      <c r="E11" s="619"/>
      <c r="F11" s="619"/>
      <c r="G11" s="619"/>
      <c r="H11" s="619"/>
      <c r="I11" s="619"/>
      <c r="J11" s="619"/>
      <c r="K11" s="619"/>
      <c r="L11" s="619"/>
      <c r="M11" s="619"/>
      <c r="N11" s="619"/>
      <c r="O11" s="619"/>
      <c r="P11" s="619"/>
      <c r="Q11" s="620"/>
      <c r="R11" s="621">
        <v>1852160</v>
      </c>
      <c r="S11" s="622"/>
      <c r="T11" s="622"/>
      <c r="U11" s="622"/>
      <c r="V11" s="622"/>
      <c r="W11" s="622"/>
      <c r="X11" s="622"/>
      <c r="Y11" s="623"/>
      <c r="Z11" s="624">
        <v>3</v>
      </c>
      <c r="AA11" s="625"/>
      <c r="AB11" s="625"/>
      <c r="AC11" s="626"/>
      <c r="AD11" s="627">
        <v>1852160</v>
      </c>
      <c r="AE11" s="622"/>
      <c r="AF11" s="622"/>
      <c r="AG11" s="622"/>
      <c r="AH11" s="622"/>
      <c r="AI11" s="622"/>
      <c r="AJ11" s="622"/>
      <c r="AK11" s="623"/>
      <c r="AL11" s="624">
        <v>6.1</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198788</v>
      </c>
      <c r="BH11" s="622"/>
      <c r="BI11" s="622"/>
      <c r="BJ11" s="622"/>
      <c r="BK11" s="622"/>
      <c r="BL11" s="622"/>
      <c r="BM11" s="622"/>
      <c r="BN11" s="623"/>
      <c r="BO11" s="659">
        <v>2.6</v>
      </c>
      <c r="BP11" s="659"/>
      <c r="BQ11" s="659"/>
      <c r="BR11" s="659"/>
      <c r="BS11" s="660">
        <v>56746</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2480079</v>
      </c>
      <c r="CS11" s="622"/>
      <c r="CT11" s="622"/>
      <c r="CU11" s="622"/>
      <c r="CV11" s="622"/>
      <c r="CW11" s="622"/>
      <c r="CX11" s="622"/>
      <c r="CY11" s="623"/>
      <c r="CZ11" s="659">
        <v>4.2</v>
      </c>
      <c r="DA11" s="659"/>
      <c r="DB11" s="659"/>
      <c r="DC11" s="659"/>
      <c r="DD11" s="627">
        <v>694127</v>
      </c>
      <c r="DE11" s="622"/>
      <c r="DF11" s="622"/>
      <c r="DG11" s="622"/>
      <c r="DH11" s="622"/>
      <c r="DI11" s="622"/>
      <c r="DJ11" s="622"/>
      <c r="DK11" s="622"/>
      <c r="DL11" s="622"/>
      <c r="DM11" s="622"/>
      <c r="DN11" s="622"/>
      <c r="DO11" s="622"/>
      <c r="DP11" s="623"/>
      <c r="DQ11" s="627">
        <v>1367278</v>
      </c>
      <c r="DR11" s="622"/>
      <c r="DS11" s="622"/>
      <c r="DT11" s="622"/>
      <c r="DU11" s="622"/>
      <c r="DV11" s="622"/>
      <c r="DW11" s="622"/>
      <c r="DX11" s="622"/>
      <c r="DY11" s="622"/>
      <c r="DZ11" s="622"/>
      <c r="EA11" s="622"/>
      <c r="EB11" s="622"/>
      <c r="EC11" s="658"/>
    </row>
    <row r="12" spans="2:143" ht="11.25" customHeight="1" x14ac:dyDescent="0.2">
      <c r="B12" s="618" t="s">
        <v>239</v>
      </c>
      <c r="C12" s="619"/>
      <c r="D12" s="619"/>
      <c r="E12" s="619"/>
      <c r="F12" s="619"/>
      <c r="G12" s="619"/>
      <c r="H12" s="619"/>
      <c r="I12" s="619"/>
      <c r="J12" s="619"/>
      <c r="K12" s="619"/>
      <c r="L12" s="619"/>
      <c r="M12" s="619"/>
      <c r="N12" s="619"/>
      <c r="O12" s="619"/>
      <c r="P12" s="619"/>
      <c r="Q12" s="620"/>
      <c r="R12" s="621">
        <v>10364</v>
      </c>
      <c r="S12" s="622"/>
      <c r="T12" s="622"/>
      <c r="U12" s="622"/>
      <c r="V12" s="622"/>
      <c r="W12" s="622"/>
      <c r="X12" s="622"/>
      <c r="Y12" s="623"/>
      <c r="Z12" s="659">
        <v>0</v>
      </c>
      <c r="AA12" s="659"/>
      <c r="AB12" s="659"/>
      <c r="AC12" s="659"/>
      <c r="AD12" s="660">
        <v>10364</v>
      </c>
      <c r="AE12" s="660"/>
      <c r="AF12" s="660"/>
      <c r="AG12" s="660"/>
      <c r="AH12" s="660"/>
      <c r="AI12" s="660"/>
      <c r="AJ12" s="660"/>
      <c r="AK12" s="660"/>
      <c r="AL12" s="624">
        <v>0</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3496136</v>
      </c>
      <c r="BH12" s="622"/>
      <c r="BI12" s="622"/>
      <c r="BJ12" s="622"/>
      <c r="BK12" s="622"/>
      <c r="BL12" s="622"/>
      <c r="BM12" s="622"/>
      <c r="BN12" s="623"/>
      <c r="BO12" s="659">
        <v>44.9</v>
      </c>
      <c r="BP12" s="659"/>
      <c r="BQ12" s="659"/>
      <c r="BR12" s="659"/>
      <c r="BS12" s="660" t="s">
        <v>122</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2650899</v>
      </c>
      <c r="CS12" s="622"/>
      <c r="CT12" s="622"/>
      <c r="CU12" s="622"/>
      <c r="CV12" s="622"/>
      <c r="CW12" s="622"/>
      <c r="CX12" s="622"/>
      <c r="CY12" s="623"/>
      <c r="CZ12" s="659">
        <v>4.5</v>
      </c>
      <c r="DA12" s="659"/>
      <c r="DB12" s="659"/>
      <c r="DC12" s="659"/>
      <c r="DD12" s="627">
        <v>1668349</v>
      </c>
      <c r="DE12" s="622"/>
      <c r="DF12" s="622"/>
      <c r="DG12" s="622"/>
      <c r="DH12" s="622"/>
      <c r="DI12" s="622"/>
      <c r="DJ12" s="622"/>
      <c r="DK12" s="622"/>
      <c r="DL12" s="622"/>
      <c r="DM12" s="622"/>
      <c r="DN12" s="622"/>
      <c r="DO12" s="622"/>
      <c r="DP12" s="623"/>
      <c r="DQ12" s="627">
        <v>729508</v>
      </c>
      <c r="DR12" s="622"/>
      <c r="DS12" s="622"/>
      <c r="DT12" s="622"/>
      <c r="DU12" s="622"/>
      <c r="DV12" s="622"/>
      <c r="DW12" s="622"/>
      <c r="DX12" s="622"/>
      <c r="DY12" s="622"/>
      <c r="DZ12" s="622"/>
      <c r="EA12" s="622"/>
      <c r="EB12" s="622"/>
      <c r="EC12" s="658"/>
    </row>
    <row r="13" spans="2:143" ht="11.25" customHeight="1" x14ac:dyDescent="0.2">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3473925</v>
      </c>
      <c r="BH13" s="622"/>
      <c r="BI13" s="622"/>
      <c r="BJ13" s="622"/>
      <c r="BK13" s="622"/>
      <c r="BL13" s="622"/>
      <c r="BM13" s="622"/>
      <c r="BN13" s="623"/>
      <c r="BO13" s="659">
        <v>44.7</v>
      </c>
      <c r="BP13" s="659"/>
      <c r="BQ13" s="659"/>
      <c r="BR13" s="659"/>
      <c r="BS13" s="660" t="s">
        <v>122</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3292372</v>
      </c>
      <c r="CS13" s="622"/>
      <c r="CT13" s="622"/>
      <c r="CU13" s="622"/>
      <c r="CV13" s="622"/>
      <c r="CW13" s="622"/>
      <c r="CX13" s="622"/>
      <c r="CY13" s="623"/>
      <c r="CZ13" s="659">
        <v>5.6</v>
      </c>
      <c r="DA13" s="659"/>
      <c r="DB13" s="659"/>
      <c r="DC13" s="659"/>
      <c r="DD13" s="627">
        <v>1476887</v>
      </c>
      <c r="DE13" s="622"/>
      <c r="DF13" s="622"/>
      <c r="DG13" s="622"/>
      <c r="DH13" s="622"/>
      <c r="DI13" s="622"/>
      <c r="DJ13" s="622"/>
      <c r="DK13" s="622"/>
      <c r="DL13" s="622"/>
      <c r="DM13" s="622"/>
      <c r="DN13" s="622"/>
      <c r="DO13" s="622"/>
      <c r="DP13" s="623"/>
      <c r="DQ13" s="627">
        <v>1773732</v>
      </c>
      <c r="DR13" s="622"/>
      <c r="DS13" s="622"/>
      <c r="DT13" s="622"/>
      <c r="DU13" s="622"/>
      <c r="DV13" s="622"/>
      <c r="DW13" s="622"/>
      <c r="DX13" s="622"/>
      <c r="DY13" s="622"/>
      <c r="DZ13" s="622"/>
      <c r="EA13" s="622"/>
      <c r="EB13" s="622"/>
      <c r="EC13" s="658"/>
    </row>
    <row r="14" spans="2:143" ht="11.25" customHeight="1" x14ac:dyDescent="0.2">
      <c r="B14" s="618" t="s">
        <v>245</v>
      </c>
      <c r="C14" s="619"/>
      <c r="D14" s="619"/>
      <c r="E14" s="619"/>
      <c r="F14" s="619"/>
      <c r="G14" s="619"/>
      <c r="H14" s="619"/>
      <c r="I14" s="619"/>
      <c r="J14" s="619"/>
      <c r="K14" s="619"/>
      <c r="L14" s="619"/>
      <c r="M14" s="619"/>
      <c r="N14" s="619"/>
      <c r="O14" s="619"/>
      <c r="P14" s="619"/>
      <c r="Q14" s="620"/>
      <c r="R14" s="621">
        <v>3065</v>
      </c>
      <c r="S14" s="622"/>
      <c r="T14" s="622"/>
      <c r="U14" s="622"/>
      <c r="V14" s="622"/>
      <c r="W14" s="622"/>
      <c r="X14" s="622"/>
      <c r="Y14" s="623"/>
      <c r="Z14" s="659">
        <v>0</v>
      </c>
      <c r="AA14" s="659"/>
      <c r="AB14" s="659"/>
      <c r="AC14" s="659"/>
      <c r="AD14" s="660">
        <v>3065</v>
      </c>
      <c r="AE14" s="660"/>
      <c r="AF14" s="660"/>
      <c r="AG14" s="660"/>
      <c r="AH14" s="660"/>
      <c r="AI14" s="660"/>
      <c r="AJ14" s="660"/>
      <c r="AK14" s="660"/>
      <c r="AL14" s="624">
        <v>0</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316096</v>
      </c>
      <c r="BH14" s="622"/>
      <c r="BI14" s="622"/>
      <c r="BJ14" s="622"/>
      <c r="BK14" s="622"/>
      <c r="BL14" s="622"/>
      <c r="BM14" s="622"/>
      <c r="BN14" s="623"/>
      <c r="BO14" s="659">
        <v>4.0999999999999996</v>
      </c>
      <c r="BP14" s="659"/>
      <c r="BQ14" s="659"/>
      <c r="BR14" s="659"/>
      <c r="BS14" s="660" t="s">
        <v>122</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1853845</v>
      </c>
      <c r="CS14" s="622"/>
      <c r="CT14" s="622"/>
      <c r="CU14" s="622"/>
      <c r="CV14" s="622"/>
      <c r="CW14" s="622"/>
      <c r="CX14" s="622"/>
      <c r="CY14" s="623"/>
      <c r="CZ14" s="659">
        <v>3.1</v>
      </c>
      <c r="DA14" s="659"/>
      <c r="DB14" s="659"/>
      <c r="DC14" s="659"/>
      <c r="DD14" s="627">
        <v>71486</v>
      </c>
      <c r="DE14" s="622"/>
      <c r="DF14" s="622"/>
      <c r="DG14" s="622"/>
      <c r="DH14" s="622"/>
      <c r="DI14" s="622"/>
      <c r="DJ14" s="622"/>
      <c r="DK14" s="622"/>
      <c r="DL14" s="622"/>
      <c r="DM14" s="622"/>
      <c r="DN14" s="622"/>
      <c r="DO14" s="622"/>
      <c r="DP14" s="623"/>
      <c r="DQ14" s="627">
        <v>1491058</v>
      </c>
      <c r="DR14" s="622"/>
      <c r="DS14" s="622"/>
      <c r="DT14" s="622"/>
      <c r="DU14" s="622"/>
      <c r="DV14" s="622"/>
      <c r="DW14" s="622"/>
      <c r="DX14" s="622"/>
      <c r="DY14" s="622"/>
      <c r="DZ14" s="622"/>
      <c r="EA14" s="622"/>
      <c r="EB14" s="622"/>
      <c r="EC14" s="658"/>
    </row>
    <row r="15" spans="2:143" ht="11.25" customHeight="1" x14ac:dyDescent="0.2">
      <c r="B15" s="618" t="s">
        <v>248</v>
      </c>
      <c r="C15" s="619"/>
      <c r="D15" s="619"/>
      <c r="E15" s="619"/>
      <c r="F15" s="619"/>
      <c r="G15" s="619"/>
      <c r="H15" s="619"/>
      <c r="I15" s="619"/>
      <c r="J15" s="619"/>
      <c r="K15" s="619"/>
      <c r="L15" s="619"/>
      <c r="M15" s="619"/>
      <c r="N15" s="619"/>
      <c r="O15" s="619"/>
      <c r="P15" s="619"/>
      <c r="Q15" s="620"/>
      <c r="R15" s="621" t="s">
        <v>122</v>
      </c>
      <c r="S15" s="622"/>
      <c r="T15" s="622"/>
      <c r="U15" s="622"/>
      <c r="V15" s="622"/>
      <c r="W15" s="622"/>
      <c r="X15" s="622"/>
      <c r="Y15" s="623"/>
      <c r="Z15" s="659" t="s">
        <v>122</v>
      </c>
      <c r="AA15" s="659"/>
      <c r="AB15" s="659"/>
      <c r="AC15" s="659"/>
      <c r="AD15" s="660" t="s">
        <v>122</v>
      </c>
      <c r="AE15" s="660"/>
      <c r="AF15" s="660"/>
      <c r="AG15" s="660"/>
      <c r="AH15" s="660"/>
      <c r="AI15" s="660"/>
      <c r="AJ15" s="660"/>
      <c r="AK15" s="660"/>
      <c r="AL15" s="624" t="s">
        <v>122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556706</v>
      </c>
      <c r="BH15" s="622"/>
      <c r="BI15" s="622"/>
      <c r="BJ15" s="622"/>
      <c r="BK15" s="622"/>
      <c r="BL15" s="622"/>
      <c r="BM15" s="622"/>
      <c r="BN15" s="623"/>
      <c r="BO15" s="659">
        <v>7.2</v>
      </c>
      <c r="BP15" s="659"/>
      <c r="BQ15" s="659"/>
      <c r="BR15" s="659"/>
      <c r="BS15" s="660" t="s">
        <v>122</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4590869</v>
      </c>
      <c r="CS15" s="622"/>
      <c r="CT15" s="622"/>
      <c r="CU15" s="622"/>
      <c r="CV15" s="622"/>
      <c r="CW15" s="622"/>
      <c r="CX15" s="622"/>
      <c r="CY15" s="623"/>
      <c r="CZ15" s="659">
        <v>7.8</v>
      </c>
      <c r="DA15" s="659"/>
      <c r="DB15" s="659"/>
      <c r="DC15" s="659"/>
      <c r="DD15" s="627">
        <v>1077907</v>
      </c>
      <c r="DE15" s="622"/>
      <c r="DF15" s="622"/>
      <c r="DG15" s="622"/>
      <c r="DH15" s="622"/>
      <c r="DI15" s="622"/>
      <c r="DJ15" s="622"/>
      <c r="DK15" s="622"/>
      <c r="DL15" s="622"/>
      <c r="DM15" s="622"/>
      <c r="DN15" s="622"/>
      <c r="DO15" s="622"/>
      <c r="DP15" s="623"/>
      <c r="DQ15" s="627">
        <v>2949798</v>
      </c>
      <c r="DR15" s="622"/>
      <c r="DS15" s="622"/>
      <c r="DT15" s="622"/>
      <c r="DU15" s="622"/>
      <c r="DV15" s="622"/>
      <c r="DW15" s="622"/>
      <c r="DX15" s="622"/>
      <c r="DY15" s="622"/>
      <c r="DZ15" s="622"/>
      <c r="EA15" s="622"/>
      <c r="EB15" s="622"/>
      <c r="EC15" s="658"/>
    </row>
    <row r="16" spans="2:143" ht="11.25" customHeight="1" x14ac:dyDescent="0.2">
      <c r="B16" s="618" t="s">
        <v>251</v>
      </c>
      <c r="C16" s="619"/>
      <c r="D16" s="619"/>
      <c r="E16" s="619"/>
      <c r="F16" s="619"/>
      <c r="G16" s="619"/>
      <c r="H16" s="619"/>
      <c r="I16" s="619"/>
      <c r="J16" s="619"/>
      <c r="K16" s="619"/>
      <c r="L16" s="619"/>
      <c r="M16" s="619"/>
      <c r="N16" s="619"/>
      <c r="O16" s="619"/>
      <c r="P16" s="619"/>
      <c r="Q16" s="620"/>
      <c r="R16" s="621">
        <v>51047</v>
      </c>
      <c r="S16" s="622"/>
      <c r="T16" s="622"/>
      <c r="U16" s="622"/>
      <c r="V16" s="622"/>
      <c r="W16" s="622"/>
      <c r="X16" s="622"/>
      <c r="Y16" s="623"/>
      <c r="Z16" s="659">
        <v>0.1</v>
      </c>
      <c r="AA16" s="659"/>
      <c r="AB16" s="659"/>
      <c r="AC16" s="659"/>
      <c r="AD16" s="660">
        <v>51047</v>
      </c>
      <c r="AE16" s="660"/>
      <c r="AF16" s="660"/>
      <c r="AG16" s="660"/>
      <c r="AH16" s="660"/>
      <c r="AI16" s="660"/>
      <c r="AJ16" s="660"/>
      <c r="AK16" s="660"/>
      <c r="AL16" s="624">
        <v>0.2</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v>719624</v>
      </c>
      <c r="CS16" s="622"/>
      <c r="CT16" s="622"/>
      <c r="CU16" s="622"/>
      <c r="CV16" s="622"/>
      <c r="CW16" s="622"/>
      <c r="CX16" s="622"/>
      <c r="CY16" s="623"/>
      <c r="CZ16" s="659">
        <v>1.2</v>
      </c>
      <c r="DA16" s="659"/>
      <c r="DB16" s="659"/>
      <c r="DC16" s="659"/>
      <c r="DD16" s="627" t="s">
        <v>122</v>
      </c>
      <c r="DE16" s="622"/>
      <c r="DF16" s="622"/>
      <c r="DG16" s="622"/>
      <c r="DH16" s="622"/>
      <c r="DI16" s="622"/>
      <c r="DJ16" s="622"/>
      <c r="DK16" s="622"/>
      <c r="DL16" s="622"/>
      <c r="DM16" s="622"/>
      <c r="DN16" s="622"/>
      <c r="DO16" s="622"/>
      <c r="DP16" s="623"/>
      <c r="DQ16" s="627">
        <v>46017</v>
      </c>
      <c r="DR16" s="622"/>
      <c r="DS16" s="622"/>
      <c r="DT16" s="622"/>
      <c r="DU16" s="622"/>
      <c r="DV16" s="622"/>
      <c r="DW16" s="622"/>
      <c r="DX16" s="622"/>
      <c r="DY16" s="622"/>
      <c r="DZ16" s="622"/>
      <c r="EA16" s="622"/>
      <c r="EB16" s="622"/>
      <c r="EC16" s="658"/>
    </row>
    <row r="17" spans="2:133" ht="11.25" customHeight="1" x14ac:dyDescent="0.2">
      <c r="B17" s="618" t="s">
        <v>254</v>
      </c>
      <c r="C17" s="619"/>
      <c r="D17" s="619"/>
      <c r="E17" s="619"/>
      <c r="F17" s="619"/>
      <c r="G17" s="619"/>
      <c r="H17" s="619"/>
      <c r="I17" s="619"/>
      <c r="J17" s="619"/>
      <c r="K17" s="619"/>
      <c r="L17" s="619"/>
      <c r="M17" s="619"/>
      <c r="N17" s="619"/>
      <c r="O17" s="619"/>
      <c r="P17" s="619"/>
      <c r="Q17" s="620"/>
      <c r="R17" s="621">
        <v>132169</v>
      </c>
      <c r="S17" s="622"/>
      <c r="T17" s="622"/>
      <c r="U17" s="622"/>
      <c r="V17" s="622"/>
      <c r="W17" s="622"/>
      <c r="X17" s="622"/>
      <c r="Y17" s="623"/>
      <c r="Z17" s="659">
        <v>0.2</v>
      </c>
      <c r="AA17" s="659"/>
      <c r="AB17" s="659"/>
      <c r="AC17" s="659"/>
      <c r="AD17" s="660">
        <v>132169</v>
      </c>
      <c r="AE17" s="660"/>
      <c r="AF17" s="660"/>
      <c r="AG17" s="660"/>
      <c r="AH17" s="660"/>
      <c r="AI17" s="660"/>
      <c r="AJ17" s="660"/>
      <c r="AK17" s="660"/>
      <c r="AL17" s="624">
        <v>0.4</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6815278</v>
      </c>
      <c r="CS17" s="622"/>
      <c r="CT17" s="622"/>
      <c r="CU17" s="622"/>
      <c r="CV17" s="622"/>
      <c r="CW17" s="622"/>
      <c r="CX17" s="622"/>
      <c r="CY17" s="623"/>
      <c r="CZ17" s="659">
        <v>11.6</v>
      </c>
      <c r="DA17" s="659"/>
      <c r="DB17" s="659"/>
      <c r="DC17" s="659"/>
      <c r="DD17" s="627" t="s">
        <v>122</v>
      </c>
      <c r="DE17" s="622"/>
      <c r="DF17" s="622"/>
      <c r="DG17" s="622"/>
      <c r="DH17" s="622"/>
      <c r="DI17" s="622"/>
      <c r="DJ17" s="622"/>
      <c r="DK17" s="622"/>
      <c r="DL17" s="622"/>
      <c r="DM17" s="622"/>
      <c r="DN17" s="622"/>
      <c r="DO17" s="622"/>
      <c r="DP17" s="623"/>
      <c r="DQ17" s="627">
        <v>6815008</v>
      </c>
      <c r="DR17" s="622"/>
      <c r="DS17" s="622"/>
      <c r="DT17" s="622"/>
      <c r="DU17" s="622"/>
      <c r="DV17" s="622"/>
      <c r="DW17" s="622"/>
      <c r="DX17" s="622"/>
      <c r="DY17" s="622"/>
      <c r="DZ17" s="622"/>
      <c r="EA17" s="622"/>
      <c r="EB17" s="622"/>
      <c r="EC17" s="658"/>
    </row>
    <row r="18" spans="2:133" ht="11.25" customHeight="1" x14ac:dyDescent="0.2">
      <c r="B18" s="618" t="s">
        <v>257</v>
      </c>
      <c r="C18" s="619"/>
      <c r="D18" s="619"/>
      <c r="E18" s="619"/>
      <c r="F18" s="619"/>
      <c r="G18" s="619"/>
      <c r="H18" s="619"/>
      <c r="I18" s="619"/>
      <c r="J18" s="619"/>
      <c r="K18" s="619"/>
      <c r="L18" s="619"/>
      <c r="M18" s="619"/>
      <c r="N18" s="619"/>
      <c r="O18" s="619"/>
      <c r="P18" s="619"/>
      <c r="Q18" s="620"/>
      <c r="R18" s="621">
        <v>46842</v>
      </c>
      <c r="S18" s="622"/>
      <c r="T18" s="622"/>
      <c r="U18" s="622"/>
      <c r="V18" s="622"/>
      <c r="W18" s="622"/>
      <c r="X18" s="622"/>
      <c r="Y18" s="623"/>
      <c r="Z18" s="659">
        <v>0.1</v>
      </c>
      <c r="AA18" s="659"/>
      <c r="AB18" s="659"/>
      <c r="AC18" s="659"/>
      <c r="AD18" s="660">
        <v>46842</v>
      </c>
      <c r="AE18" s="660"/>
      <c r="AF18" s="660"/>
      <c r="AG18" s="660"/>
      <c r="AH18" s="660"/>
      <c r="AI18" s="660"/>
      <c r="AJ18" s="660"/>
      <c r="AK18" s="660"/>
      <c r="AL18" s="624">
        <v>0.2</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260</v>
      </c>
      <c r="C19" s="619"/>
      <c r="D19" s="619"/>
      <c r="E19" s="619"/>
      <c r="F19" s="619"/>
      <c r="G19" s="619"/>
      <c r="H19" s="619"/>
      <c r="I19" s="619"/>
      <c r="J19" s="619"/>
      <c r="K19" s="619"/>
      <c r="L19" s="619"/>
      <c r="M19" s="619"/>
      <c r="N19" s="619"/>
      <c r="O19" s="619"/>
      <c r="P19" s="619"/>
      <c r="Q19" s="620"/>
      <c r="R19" s="621">
        <v>44213</v>
      </c>
      <c r="S19" s="622"/>
      <c r="T19" s="622"/>
      <c r="U19" s="622"/>
      <c r="V19" s="622"/>
      <c r="W19" s="622"/>
      <c r="X19" s="622"/>
      <c r="Y19" s="623"/>
      <c r="Z19" s="659">
        <v>0.1</v>
      </c>
      <c r="AA19" s="659"/>
      <c r="AB19" s="659"/>
      <c r="AC19" s="659"/>
      <c r="AD19" s="660">
        <v>44213</v>
      </c>
      <c r="AE19" s="660"/>
      <c r="AF19" s="660"/>
      <c r="AG19" s="660"/>
      <c r="AH19" s="660"/>
      <c r="AI19" s="660"/>
      <c r="AJ19" s="660"/>
      <c r="AK19" s="660"/>
      <c r="AL19" s="624">
        <v>0.1</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342564</v>
      </c>
      <c r="BH19" s="622"/>
      <c r="BI19" s="622"/>
      <c r="BJ19" s="622"/>
      <c r="BK19" s="622"/>
      <c r="BL19" s="622"/>
      <c r="BM19" s="622"/>
      <c r="BN19" s="623"/>
      <c r="BO19" s="659">
        <v>4.4000000000000004</v>
      </c>
      <c r="BP19" s="659"/>
      <c r="BQ19" s="659"/>
      <c r="BR19" s="659"/>
      <c r="BS19" s="660" t="s">
        <v>122</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263</v>
      </c>
      <c r="C20" s="689"/>
      <c r="D20" s="689"/>
      <c r="E20" s="689"/>
      <c r="F20" s="689"/>
      <c r="G20" s="689"/>
      <c r="H20" s="689"/>
      <c r="I20" s="689"/>
      <c r="J20" s="689"/>
      <c r="K20" s="689"/>
      <c r="L20" s="689"/>
      <c r="M20" s="689"/>
      <c r="N20" s="689"/>
      <c r="O20" s="689"/>
      <c r="P20" s="689"/>
      <c r="Q20" s="690"/>
      <c r="R20" s="621">
        <v>2629</v>
      </c>
      <c r="S20" s="622"/>
      <c r="T20" s="622"/>
      <c r="U20" s="622"/>
      <c r="V20" s="622"/>
      <c r="W20" s="622"/>
      <c r="X20" s="622"/>
      <c r="Y20" s="623"/>
      <c r="Z20" s="659">
        <v>0</v>
      </c>
      <c r="AA20" s="659"/>
      <c r="AB20" s="659"/>
      <c r="AC20" s="659"/>
      <c r="AD20" s="660">
        <v>2629</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342564</v>
      </c>
      <c r="BH20" s="622"/>
      <c r="BI20" s="622"/>
      <c r="BJ20" s="622"/>
      <c r="BK20" s="622"/>
      <c r="BL20" s="622"/>
      <c r="BM20" s="622"/>
      <c r="BN20" s="623"/>
      <c r="BO20" s="659">
        <v>4.4000000000000004</v>
      </c>
      <c r="BP20" s="659"/>
      <c r="BQ20" s="659"/>
      <c r="BR20" s="659"/>
      <c r="BS20" s="660" t="s">
        <v>122</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58852685</v>
      </c>
      <c r="CS20" s="622"/>
      <c r="CT20" s="622"/>
      <c r="CU20" s="622"/>
      <c r="CV20" s="622"/>
      <c r="CW20" s="622"/>
      <c r="CX20" s="622"/>
      <c r="CY20" s="623"/>
      <c r="CZ20" s="659">
        <v>100</v>
      </c>
      <c r="DA20" s="659"/>
      <c r="DB20" s="659"/>
      <c r="DC20" s="659"/>
      <c r="DD20" s="627">
        <v>6398241</v>
      </c>
      <c r="DE20" s="622"/>
      <c r="DF20" s="622"/>
      <c r="DG20" s="622"/>
      <c r="DH20" s="622"/>
      <c r="DI20" s="622"/>
      <c r="DJ20" s="622"/>
      <c r="DK20" s="622"/>
      <c r="DL20" s="622"/>
      <c r="DM20" s="622"/>
      <c r="DN20" s="622"/>
      <c r="DO20" s="622"/>
      <c r="DP20" s="623"/>
      <c r="DQ20" s="627">
        <v>37838161</v>
      </c>
      <c r="DR20" s="622"/>
      <c r="DS20" s="622"/>
      <c r="DT20" s="622"/>
      <c r="DU20" s="622"/>
      <c r="DV20" s="622"/>
      <c r="DW20" s="622"/>
      <c r="DX20" s="622"/>
      <c r="DY20" s="622"/>
      <c r="DZ20" s="622"/>
      <c r="EA20" s="622"/>
      <c r="EB20" s="622"/>
      <c r="EC20" s="658"/>
    </row>
    <row r="21" spans="2:133" ht="11.25" customHeight="1" x14ac:dyDescent="0.2">
      <c r="B21" s="618" t="s">
        <v>266</v>
      </c>
      <c r="C21" s="619"/>
      <c r="D21" s="619"/>
      <c r="E21" s="619"/>
      <c r="F21" s="619"/>
      <c r="G21" s="619"/>
      <c r="H21" s="619"/>
      <c r="I21" s="619"/>
      <c r="J21" s="619"/>
      <c r="K21" s="619"/>
      <c r="L21" s="619"/>
      <c r="M21" s="619"/>
      <c r="N21" s="619"/>
      <c r="O21" s="619"/>
      <c r="P21" s="619"/>
      <c r="Q21" s="620"/>
      <c r="R21" s="621">
        <v>22935328</v>
      </c>
      <c r="S21" s="622"/>
      <c r="T21" s="622"/>
      <c r="U21" s="622"/>
      <c r="V21" s="622"/>
      <c r="W21" s="622"/>
      <c r="X21" s="622"/>
      <c r="Y21" s="623"/>
      <c r="Z21" s="659">
        <v>37.5</v>
      </c>
      <c r="AA21" s="659"/>
      <c r="AB21" s="659"/>
      <c r="AC21" s="659"/>
      <c r="AD21" s="660">
        <v>20275560</v>
      </c>
      <c r="AE21" s="660"/>
      <c r="AF21" s="660"/>
      <c r="AG21" s="660"/>
      <c r="AH21" s="660"/>
      <c r="AI21" s="660"/>
      <c r="AJ21" s="660"/>
      <c r="AK21" s="660"/>
      <c r="AL21" s="624">
        <v>66.400000000000006</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v>25823</v>
      </c>
      <c r="BH21" s="622"/>
      <c r="BI21" s="622"/>
      <c r="BJ21" s="622"/>
      <c r="BK21" s="622"/>
      <c r="BL21" s="622"/>
      <c r="BM21" s="622"/>
      <c r="BN21" s="623"/>
      <c r="BO21" s="659">
        <v>0.3</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268</v>
      </c>
      <c r="C22" s="619"/>
      <c r="D22" s="619"/>
      <c r="E22" s="619"/>
      <c r="F22" s="619"/>
      <c r="G22" s="619"/>
      <c r="H22" s="619"/>
      <c r="I22" s="619"/>
      <c r="J22" s="619"/>
      <c r="K22" s="619"/>
      <c r="L22" s="619"/>
      <c r="M22" s="619"/>
      <c r="N22" s="619"/>
      <c r="O22" s="619"/>
      <c r="P22" s="619"/>
      <c r="Q22" s="620"/>
      <c r="R22" s="621">
        <v>20275560</v>
      </c>
      <c r="S22" s="622"/>
      <c r="T22" s="622"/>
      <c r="U22" s="622"/>
      <c r="V22" s="622"/>
      <c r="W22" s="622"/>
      <c r="X22" s="622"/>
      <c r="Y22" s="623"/>
      <c r="Z22" s="659">
        <v>33.200000000000003</v>
      </c>
      <c r="AA22" s="659"/>
      <c r="AB22" s="659"/>
      <c r="AC22" s="659"/>
      <c r="AD22" s="660">
        <v>20275560</v>
      </c>
      <c r="AE22" s="660"/>
      <c r="AF22" s="660"/>
      <c r="AG22" s="660"/>
      <c r="AH22" s="660"/>
      <c r="AI22" s="660"/>
      <c r="AJ22" s="660"/>
      <c r="AK22" s="660"/>
      <c r="AL22" s="624">
        <v>66.400000000000006</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271</v>
      </c>
      <c r="C23" s="619"/>
      <c r="D23" s="619"/>
      <c r="E23" s="619"/>
      <c r="F23" s="619"/>
      <c r="G23" s="619"/>
      <c r="H23" s="619"/>
      <c r="I23" s="619"/>
      <c r="J23" s="619"/>
      <c r="K23" s="619"/>
      <c r="L23" s="619"/>
      <c r="M23" s="619"/>
      <c r="N23" s="619"/>
      <c r="O23" s="619"/>
      <c r="P23" s="619"/>
      <c r="Q23" s="620"/>
      <c r="R23" s="621">
        <v>2659768</v>
      </c>
      <c r="S23" s="622"/>
      <c r="T23" s="622"/>
      <c r="U23" s="622"/>
      <c r="V23" s="622"/>
      <c r="W23" s="622"/>
      <c r="X23" s="622"/>
      <c r="Y23" s="623"/>
      <c r="Z23" s="659">
        <v>4.3</v>
      </c>
      <c r="AA23" s="659"/>
      <c r="AB23" s="659"/>
      <c r="AC23" s="659"/>
      <c r="AD23" s="660" t="s">
        <v>122</v>
      </c>
      <c r="AE23" s="660"/>
      <c r="AF23" s="660"/>
      <c r="AG23" s="660"/>
      <c r="AH23" s="660"/>
      <c r="AI23" s="660"/>
      <c r="AJ23" s="660"/>
      <c r="AK23" s="660"/>
      <c r="AL23" s="624" t="s">
        <v>122</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v>316741</v>
      </c>
      <c r="BH23" s="622"/>
      <c r="BI23" s="622"/>
      <c r="BJ23" s="622"/>
      <c r="BK23" s="622"/>
      <c r="BL23" s="622"/>
      <c r="BM23" s="622"/>
      <c r="BN23" s="623"/>
      <c r="BO23" s="659">
        <v>4.0999999999999996</v>
      </c>
      <c r="BP23" s="659"/>
      <c r="BQ23" s="659"/>
      <c r="BR23" s="659"/>
      <c r="BS23" s="660" t="s">
        <v>122</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2">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26098224</v>
      </c>
      <c r="CS24" s="677"/>
      <c r="CT24" s="677"/>
      <c r="CU24" s="677"/>
      <c r="CV24" s="677"/>
      <c r="CW24" s="677"/>
      <c r="CX24" s="677"/>
      <c r="CY24" s="702"/>
      <c r="CZ24" s="703">
        <v>44.3</v>
      </c>
      <c r="DA24" s="685"/>
      <c r="DB24" s="685"/>
      <c r="DC24" s="705"/>
      <c r="DD24" s="701">
        <v>18119847</v>
      </c>
      <c r="DE24" s="677"/>
      <c r="DF24" s="677"/>
      <c r="DG24" s="677"/>
      <c r="DH24" s="677"/>
      <c r="DI24" s="677"/>
      <c r="DJ24" s="677"/>
      <c r="DK24" s="702"/>
      <c r="DL24" s="701">
        <v>16073929</v>
      </c>
      <c r="DM24" s="677"/>
      <c r="DN24" s="677"/>
      <c r="DO24" s="677"/>
      <c r="DP24" s="677"/>
      <c r="DQ24" s="677"/>
      <c r="DR24" s="677"/>
      <c r="DS24" s="677"/>
      <c r="DT24" s="677"/>
      <c r="DU24" s="677"/>
      <c r="DV24" s="702"/>
      <c r="DW24" s="703">
        <v>52.4</v>
      </c>
      <c r="DX24" s="685"/>
      <c r="DY24" s="685"/>
      <c r="DZ24" s="685"/>
      <c r="EA24" s="685"/>
      <c r="EB24" s="685"/>
      <c r="EC24" s="704"/>
    </row>
    <row r="25" spans="2:133" ht="11.25" customHeight="1" x14ac:dyDescent="0.2">
      <c r="B25" s="618" t="s">
        <v>281</v>
      </c>
      <c r="C25" s="619"/>
      <c r="D25" s="619"/>
      <c r="E25" s="619"/>
      <c r="F25" s="619"/>
      <c r="G25" s="619"/>
      <c r="H25" s="619"/>
      <c r="I25" s="619"/>
      <c r="J25" s="619"/>
      <c r="K25" s="619"/>
      <c r="L25" s="619"/>
      <c r="M25" s="619"/>
      <c r="N25" s="619"/>
      <c r="O25" s="619"/>
      <c r="P25" s="619"/>
      <c r="Q25" s="620"/>
      <c r="R25" s="621">
        <v>33408122</v>
      </c>
      <c r="S25" s="622"/>
      <c r="T25" s="622"/>
      <c r="U25" s="622"/>
      <c r="V25" s="622"/>
      <c r="W25" s="622"/>
      <c r="X25" s="622"/>
      <c r="Y25" s="623"/>
      <c r="Z25" s="659">
        <v>54.6</v>
      </c>
      <c r="AA25" s="659"/>
      <c r="AB25" s="659"/>
      <c r="AC25" s="659"/>
      <c r="AD25" s="660">
        <v>30431613</v>
      </c>
      <c r="AE25" s="660"/>
      <c r="AF25" s="660"/>
      <c r="AG25" s="660"/>
      <c r="AH25" s="660"/>
      <c r="AI25" s="660"/>
      <c r="AJ25" s="660"/>
      <c r="AK25" s="660"/>
      <c r="AL25" s="624">
        <v>99.7</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6801378</v>
      </c>
      <c r="CS25" s="634"/>
      <c r="CT25" s="634"/>
      <c r="CU25" s="634"/>
      <c r="CV25" s="634"/>
      <c r="CW25" s="634"/>
      <c r="CX25" s="634"/>
      <c r="CY25" s="635"/>
      <c r="CZ25" s="624">
        <v>11.6</v>
      </c>
      <c r="DA25" s="636"/>
      <c r="DB25" s="636"/>
      <c r="DC25" s="637"/>
      <c r="DD25" s="627">
        <v>6391842</v>
      </c>
      <c r="DE25" s="634"/>
      <c r="DF25" s="634"/>
      <c r="DG25" s="634"/>
      <c r="DH25" s="634"/>
      <c r="DI25" s="634"/>
      <c r="DJ25" s="634"/>
      <c r="DK25" s="635"/>
      <c r="DL25" s="627">
        <v>5905028</v>
      </c>
      <c r="DM25" s="634"/>
      <c r="DN25" s="634"/>
      <c r="DO25" s="634"/>
      <c r="DP25" s="634"/>
      <c r="DQ25" s="634"/>
      <c r="DR25" s="634"/>
      <c r="DS25" s="634"/>
      <c r="DT25" s="634"/>
      <c r="DU25" s="634"/>
      <c r="DV25" s="635"/>
      <c r="DW25" s="624">
        <v>19.3</v>
      </c>
      <c r="DX25" s="636"/>
      <c r="DY25" s="636"/>
      <c r="DZ25" s="636"/>
      <c r="EA25" s="636"/>
      <c r="EB25" s="636"/>
      <c r="EC25" s="648"/>
    </row>
    <row r="26" spans="2:133" ht="11.25" customHeight="1" x14ac:dyDescent="0.2">
      <c r="B26" s="618" t="s">
        <v>284</v>
      </c>
      <c r="C26" s="619"/>
      <c r="D26" s="619"/>
      <c r="E26" s="619"/>
      <c r="F26" s="619"/>
      <c r="G26" s="619"/>
      <c r="H26" s="619"/>
      <c r="I26" s="619"/>
      <c r="J26" s="619"/>
      <c r="K26" s="619"/>
      <c r="L26" s="619"/>
      <c r="M26" s="619"/>
      <c r="N26" s="619"/>
      <c r="O26" s="619"/>
      <c r="P26" s="619"/>
      <c r="Q26" s="620"/>
      <c r="R26" s="621">
        <v>4822</v>
      </c>
      <c r="S26" s="622"/>
      <c r="T26" s="622"/>
      <c r="U26" s="622"/>
      <c r="V26" s="622"/>
      <c r="W26" s="622"/>
      <c r="X26" s="622"/>
      <c r="Y26" s="623"/>
      <c r="Z26" s="659">
        <v>0</v>
      </c>
      <c r="AA26" s="659"/>
      <c r="AB26" s="659"/>
      <c r="AC26" s="659"/>
      <c r="AD26" s="660">
        <v>4822</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3878073</v>
      </c>
      <c r="CS26" s="622"/>
      <c r="CT26" s="622"/>
      <c r="CU26" s="622"/>
      <c r="CV26" s="622"/>
      <c r="CW26" s="622"/>
      <c r="CX26" s="622"/>
      <c r="CY26" s="623"/>
      <c r="CZ26" s="624">
        <v>6.6</v>
      </c>
      <c r="DA26" s="636"/>
      <c r="DB26" s="636"/>
      <c r="DC26" s="637"/>
      <c r="DD26" s="627">
        <v>3615657</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287</v>
      </c>
      <c r="C27" s="619"/>
      <c r="D27" s="619"/>
      <c r="E27" s="619"/>
      <c r="F27" s="619"/>
      <c r="G27" s="619"/>
      <c r="H27" s="619"/>
      <c r="I27" s="619"/>
      <c r="J27" s="619"/>
      <c r="K27" s="619"/>
      <c r="L27" s="619"/>
      <c r="M27" s="619"/>
      <c r="N27" s="619"/>
      <c r="O27" s="619"/>
      <c r="P27" s="619"/>
      <c r="Q27" s="620"/>
      <c r="R27" s="621">
        <v>278410</v>
      </c>
      <c r="S27" s="622"/>
      <c r="T27" s="622"/>
      <c r="U27" s="622"/>
      <c r="V27" s="622"/>
      <c r="W27" s="622"/>
      <c r="X27" s="622"/>
      <c r="Y27" s="623"/>
      <c r="Z27" s="659">
        <v>0.5</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7778572</v>
      </c>
      <c r="BH27" s="622"/>
      <c r="BI27" s="622"/>
      <c r="BJ27" s="622"/>
      <c r="BK27" s="622"/>
      <c r="BL27" s="622"/>
      <c r="BM27" s="622"/>
      <c r="BN27" s="623"/>
      <c r="BO27" s="659">
        <v>100</v>
      </c>
      <c r="BP27" s="659"/>
      <c r="BQ27" s="659"/>
      <c r="BR27" s="659"/>
      <c r="BS27" s="660">
        <v>89666</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12481568</v>
      </c>
      <c r="CS27" s="634"/>
      <c r="CT27" s="634"/>
      <c r="CU27" s="634"/>
      <c r="CV27" s="634"/>
      <c r="CW27" s="634"/>
      <c r="CX27" s="634"/>
      <c r="CY27" s="635"/>
      <c r="CZ27" s="624">
        <v>21.2</v>
      </c>
      <c r="DA27" s="636"/>
      <c r="DB27" s="636"/>
      <c r="DC27" s="637"/>
      <c r="DD27" s="627">
        <v>4912997</v>
      </c>
      <c r="DE27" s="634"/>
      <c r="DF27" s="634"/>
      <c r="DG27" s="634"/>
      <c r="DH27" s="634"/>
      <c r="DI27" s="634"/>
      <c r="DJ27" s="634"/>
      <c r="DK27" s="635"/>
      <c r="DL27" s="627">
        <v>3362246</v>
      </c>
      <c r="DM27" s="634"/>
      <c r="DN27" s="634"/>
      <c r="DO27" s="634"/>
      <c r="DP27" s="634"/>
      <c r="DQ27" s="634"/>
      <c r="DR27" s="634"/>
      <c r="DS27" s="634"/>
      <c r="DT27" s="634"/>
      <c r="DU27" s="634"/>
      <c r="DV27" s="635"/>
      <c r="DW27" s="624">
        <v>11</v>
      </c>
      <c r="DX27" s="636"/>
      <c r="DY27" s="636"/>
      <c r="DZ27" s="636"/>
      <c r="EA27" s="636"/>
      <c r="EB27" s="636"/>
      <c r="EC27" s="648"/>
    </row>
    <row r="28" spans="2:133" ht="11.25" customHeight="1" x14ac:dyDescent="0.2">
      <c r="B28" s="618" t="s">
        <v>290</v>
      </c>
      <c r="C28" s="619"/>
      <c r="D28" s="619"/>
      <c r="E28" s="619"/>
      <c r="F28" s="619"/>
      <c r="G28" s="619"/>
      <c r="H28" s="619"/>
      <c r="I28" s="619"/>
      <c r="J28" s="619"/>
      <c r="K28" s="619"/>
      <c r="L28" s="619"/>
      <c r="M28" s="619"/>
      <c r="N28" s="619"/>
      <c r="O28" s="619"/>
      <c r="P28" s="619"/>
      <c r="Q28" s="620"/>
      <c r="R28" s="621">
        <v>455858</v>
      </c>
      <c r="S28" s="622"/>
      <c r="T28" s="622"/>
      <c r="U28" s="622"/>
      <c r="V28" s="622"/>
      <c r="W28" s="622"/>
      <c r="X28" s="622"/>
      <c r="Y28" s="623"/>
      <c r="Z28" s="659">
        <v>0.7</v>
      </c>
      <c r="AA28" s="659"/>
      <c r="AB28" s="659"/>
      <c r="AC28" s="659"/>
      <c r="AD28" s="660">
        <v>35318</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6815278</v>
      </c>
      <c r="CS28" s="622"/>
      <c r="CT28" s="622"/>
      <c r="CU28" s="622"/>
      <c r="CV28" s="622"/>
      <c r="CW28" s="622"/>
      <c r="CX28" s="622"/>
      <c r="CY28" s="623"/>
      <c r="CZ28" s="624">
        <v>11.6</v>
      </c>
      <c r="DA28" s="636"/>
      <c r="DB28" s="636"/>
      <c r="DC28" s="637"/>
      <c r="DD28" s="627">
        <v>6815008</v>
      </c>
      <c r="DE28" s="622"/>
      <c r="DF28" s="622"/>
      <c r="DG28" s="622"/>
      <c r="DH28" s="622"/>
      <c r="DI28" s="622"/>
      <c r="DJ28" s="622"/>
      <c r="DK28" s="623"/>
      <c r="DL28" s="627">
        <v>6806655</v>
      </c>
      <c r="DM28" s="622"/>
      <c r="DN28" s="622"/>
      <c r="DO28" s="622"/>
      <c r="DP28" s="622"/>
      <c r="DQ28" s="622"/>
      <c r="DR28" s="622"/>
      <c r="DS28" s="622"/>
      <c r="DT28" s="622"/>
      <c r="DU28" s="622"/>
      <c r="DV28" s="623"/>
      <c r="DW28" s="624">
        <v>22.2</v>
      </c>
      <c r="DX28" s="636"/>
      <c r="DY28" s="636"/>
      <c r="DZ28" s="636"/>
      <c r="EA28" s="636"/>
      <c r="EB28" s="636"/>
      <c r="EC28" s="648"/>
    </row>
    <row r="29" spans="2:133" ht="11.25" customHeight="1" x14ac:dyDescent="0.2">
      <c r="B29" s="618" t="s">
        <v>292</v>
      </c>
      <c r="C29" s="619"/>
      <c r="D29" s="619"/>
      <c r="E29" s="619"/>
      <c r="F29" s="619"/>
      <c r="G29" s="619"/>
      <c r="H29" s="619"/>
      <c r="I29" s="619"/>
      <c r="J29" s="619"/>
      <c r="K29" s="619"/>
      <c r="L29" s="619"/>
      <c r="M29" s="619"/>
      <c r="N29" s="619"/>
      <c r="O29" s="619"/>
      <c r="P29" s="619"/>
      <c r="Q29" s="620"/>
      <c r="R29" s="621">
        <v>177736</v>
      </c>
      <c r="S29" s="622"/>
      <c r="T29" s="622"/>
      <c r="U29" s="622"/>
      <c r="V29" s="622"/>
      <c r="W29" s="622"/>
      <c r="X29" s="622"/>
      <c r="Y29" s="623"/>
      <c r="Z29" s="659">
        <v>0.3</v>
      </c>
      <c r="AA29" s="659"/>
      <c r="AB29" s="659"/>
      <c r="AC29" s="659"/>
      <c r="AD29" s="660">
        <v>7291</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6815278</v>
      </c>
      <c r="CS29" s="634"/>
      <c r="CT29" s="634"/>
      <c r="CU29" s="634"/>
      <c r="CV29" s="634"/>
      <c r="CW29" s="634"/>
      <c r="CX29" s="634"/>
      <c r="CY29" s="635"/>
      <c r="CZ29" s="624">
        <v>11.6</v>
      </c>
      <c r="DA29" s="636"/>
      <c r="DB29" s="636"/>
      <c r="DC29" s="637"/>
      <c r="DD29" s="627">
        <v>6815008</v>
      </c>
      <c r="DE29" s="634"/>
      <c r="DF29" s="634"/>
      <c r="DG29" s="634"/>
      <c r="DH29" s="634"/>
      <c r="DI29" s="634"/>
      <c r="DJ29" s="634"/>
      <c r="DK29" s="635"/>
      <c r="DL29" s="627">
        <v>6806655</v>
      </c>
      <c r="DM29" s="634"/>
      <c r="DN29" s="634"/>
      <c r="DO29" s="634"/>
      <c r="DP29" s="634"/>
      <c r="DQ29" s="634"/>
      <c r="DR29" s="634"/>
      <c r="DS29" s="634"/>
      <c r="DT29" s="634"/>
      <c r="DU29" s="634"/>
      <c r="DV29" s="635"/>
      <c r="DW29" s="624">
        <v>22.2</v>
      </c>
      <c r="DX29" s="636"/>
      <c r="DY29" s="636"/>
      <c r="DZ29" s="636"/>
      <c r="EA29" s="636"/>
      <c r="EB29" s="636"/>
      <c r="EC29" s="648"/>
    </row>
    <row r="30" spans="2:133" ht="11.25" customHeight="1" x14ac:dyDescent="0.2">
      <c r="B30" s="618" t="s">
        <v>294</v>
      </c>
      <c r="C30" s="619"/>
      <c r="D30" s="619"/>
      <c r="E30" s="619"/>
      <c r="F30" s="619"/>
      <c r="G30" s="619"/>
      <c r="H30" s="619"/>
      <c r="I30" s="619"/>
      <c r="J30" s="619"/>
      <c r="K30" s="619"/>
      <c r="L30" s="619"/>
      <c r="M30" s="619"/>
      <c r="N30" s="619"/>
      <c r="O30" s="619"/>
      <c r="P30" s="619"/>
      <c r="Q30" s="620"/>
      <c r="R30" s="621">
        <v>7758479</v>
      </c>
      <c r="S30" s="622"/>
      <c r="T30" s="622"/>
      <c r="U30" s="622"/>
      <c r="V30" s="622"/>
      <c r="W30" s="622"/>
      <c r="X30" s="622"/>
      <c r="Y30" s="623"/>
      <c r="Z30" s="659">
        <v>12.7</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6669006</v>
      </c>
      <c r="CS30" s="622"/>
      <c r="CT30" s="622"/>
      <c r="CU30" s="622"/>
      <c r="CV30" s="622"/>
      <c r="CW30" s="622"/>
      <c r="CX30" s="622"/>
      <c r="CY30" s="623"/>
      <c r="CZ30" s="624">
        <v>11.3</v>
      </c>
      <c r="DA30" s="636"/>
      <c r="DB30" s="636"/>
      <c r="DC30" s="637"/>
      <c r="DD30" s="627">
        <v>6668736</v>
      </c>
      <c r="DE30" s="622"/>
      <c r="DF30" s="622"/>
      <c r="DG30" s="622"/>
      <c r="DH30" s="622"/>
      <c r="DI30" s="622"/>
      <c r="DJ30" s="622"/>
      <c r="DK30" s="623"/>
      <c r="DL30" s="627">
        <v>6660768</v>
      </c>
      <c r="DM30" s="622"/>
      <c r="DN30" s="622"/>
      <c r="DO30" s="622"/>
      <c r="DP30" s="622"/>
      <c r="DQ30" s="622"/>
      <c r="DR30" s="622"/>
      <c r="DS30" s="622"/>
      <c r="DT30" s="622"/>
      <c r="DU30" s="622"/>
      <c r="DV30" s="623"/>
      <c r="DW30" s="624">
        <v>21.7</v>
      </c>
      <c r="DX30" s="636"/>
      <c r="DY30" s="636"/>
      <c r="DZ30" s="636"/>
      <c r="EA30" s="636"/>
      <c r="EB30" s="636"/>
      <c r="EC30" s="648"/>
    </row>
    <row r="31" spans="2:133" ht="11.25" customHeight="1" x14ac:dyDescent="0.2">
      <c r="B31" s="688" t="s">
        <v>298</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299</v>
      </c>
      <c r="AQ31" s="694"/>
      <c r="AR31" s="694"/>
      <c r="AS31" s="694"/>
      <c r="AT31" s="695" t="s">
        <v>300</v>
      </c>
      <c r="AU31" s="218"/>
      <c r="AV31" s="218"/>
      <c r="AW31" s="218"/>
      <c r="AX31" s="679" t="s">
        <v>178</v>
      </c>
      <c r="AY31" s="680"/>
      <c r="AZ31" s="680"/>
      <c r="BA31" s="680"/>
      <c r="BB31" s="680"/>
      <c r="BC31" s="680"/>
      <c r="BD31" s="680"/>
      <c r="BE31" s="680"/>
      <c r="BF31" s="681"/>
      <c r="BG31" s="683">
        <v>99.5</v>
      </c>
      <c r="BH31" s="684"/>
      <c r="BI31" s="684"/>
      <c r="BJ31" s="684"/>
      <c r="BK31" s="684"/>
      <c r="BL31" s="684"/>
      <c r="BM31" s="685">
        <v>98.2</v>
      </c>
      <c r="BN31" s="684"/>
      <c r="BO31" s="684"/>
      <c r="BP31" s="684"/>
      <c r="BQ31" s="686"/>
      <c r="BR31" s="683">
        <v>99.4</v>
      </c>
      <c r="BS31" s="684"/>
      <c r="BT31" s="684"/>
      <c r="BU31" s="684"/>
      <c r="BV31" s="684"/>
      <c r="BW31" s="684"/>
      <c r="BX31" s="685">
        <v>98.1</v>
      </c>
      <c r="BY31" s="684"/>
      <c r="BZ31" s="684"/>
      <c r="CA31" s="684"/>
      <c r="CB31" s="686"/>
      <c r="CD31" s="642"/>
      <c r="CE31" s="643"/>
      <c r="CF31" s="618" t="s">
        <v>301</v>
      </c>
      <c r="CG31" s="619"/>
      <c r="CH31" s="619"/>
      <c r="CI31" s="619"/>
      <c r="CJ31" s="619"/>
      <c r="CK31" s="619"/>
      <c r="CL31" s="619"/>
      <c r="CM31" s="619"/>
      <c r="CN31" s="619"/>
      <c r="CO31" s="619"/>
      <c r="CP31" s="619"/>
      <c r="CQ31" s="620"/>
      <c r="CR31" s="621">
        <v>146272</v>
      </c>
      <c r="CS31" s="634"/>
      <c r="CT31" s="634"/>
      <c r="CU31" s="634"/>
      <c r="CV31" s="634"/>
      <c r="CW31" s="634"/>
      <c r="CX31" s="634"/>
      <c r="CY31" s="635"/>
      <c r="CZ31" s="624">
        <v>0.2</v>
      </c>
      <c r="DA31" s="636"/>
      <c r="DB31" s="636"/>
      <c r="DC31" s="637"/>
      <c r="DD31" s="627">
        <v>146272</v>
      </c>
      <c r="DE31" s="634"/>
      <c r="DF31" s="634"/>
      <c r="DG31" s="634"/>
      <c r="DH31" s="634"/>
      <c r="DI31" s="634"/>
      <c r="DJ31" s="634"/>
      <c r="DK31" s="635"/>
      <c r="DL31" s="627">
        <v>145887</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2">
      <c r="B32" s="618" t="s">
        <v>302</v>
      </c>
      <c r="C32" s="619"/>
      <c r="D32" s="619"/>
      <c r="E32" s="619"/>
      <c r="F32" s="619"/>
      <c r="G32" s="619"/>
      <c r="H32" s="619"/>
      <c r="I32" s="619"/>
      <c r="J32" s="619"/>
      <c r="K32" s="619"/>
      <c r="L32" s="619"/>
      <c r="M32" s="619"/>
      <c r="N32" s="619"/>
      <c r="O32" s="619"/>
      <c r="P32" s="619"/>
      <c r="Q32" s="620"/>
      <c r="R32" s="621">
        <v>4538390</v>
      </c>
      <c r="S32" s="622"/>
      <c r="T32" s="622"/>
      <c r="U32" s="622"/>
      <c r="V32" s="622"/>
      <c r="W32" s="622"/>
      <c r="X32" s="622"/>
      <c r="Y32" s="623"/>
      <c r="Z32" s="659">
        <v>7.4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14" t="s">
        <v>303</v>
      </c>
      <c r="AX32" s="618" t="s">
        <v>304</v>
      </c>
      <c r="AY32" s="619"/>
      <c r="AZ32" s="619"/>
      <c r="BA32" s="619"/>
      <c r="BB32" s="619"/>
      <c r="BC32" s="619"/>
      <c r="BD32" s="619"/>
      <c r="BE32" s="619"/>
      <c r="BF32" s="620"/>
      <c r="BG32" s="687">
        <v>99.6</v>
      </c>
      <c r="BH32" s="634"/>
      <c r="BI32" s="634"/>
      <c r="BJ32" s="634"/>
      <c r="BK32" s="634"/>
      <c r="BL32" s="634"/>
      <c r="BM32" s="625">
        <v>98.6</v>
      </c>
      <c r="BN32" s="634"/>
      <c r="BO32" s="634"/>
      <c r="BP32" s="634"/>
      <c r="BQ32" s="657"/>
      <c r="BR32" s="687">
        <v>99.5</v>
      </c>
      <c r="BS32" s="634"/>
      <c r="BT32" s="634"/>
      <c r="BU32" s="634"/>
      <c r="BV32" s="634"/>
      <c r="BW32" s="634"/>
      <c r="BX32" s="625">
        <v>98.5</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306</v>
      </c>
      <c r="C33" s="619"/>
      <c r="D33" s="619"/>
      <c r="E33" s="619"/>
      <c r="F33" s="619"/>
      <c r="G33" s="619"/>
      <c r="H33" s="619"/>
      <c r="I33" s="619"/>
      <c r="J33" s="619"/>
      <c r="K33" s="619"/>
      <c r="L33" s="619"/>
      <c r="M33" s="619"/>
      <c r="N33" s="619"/>
      <c r="O33" s="619"/>
      <c r="P33" s="619"/>
      <c r="Q33" s="620"/>
      <c r="R33" s="621">
        <v>157008</v>
      </c>
      <c r="S33" s="622"/>
      <c r="T33" s="622"/>
      <c r="U33" s="622"/>
      <c r="V33" s="622"/>
      <c r="W33" s="622"/>
      <c r="X33" s="622"/>
      <c r="Y33" s="623"/>
      <c r="Z33" s="659">
        <v>0.3</v>
      </c>
      <c r="AA33" s="659"/>
      <c r="AB33" s="659"/>
      <c r="AC33" s="659"/>
      <c r="AD33" s="660">
        <v>38862</v>
      </c>
      <c r="AE33" s="660"/>
      <c r="AF33" s="660"/>
      <c r="AG33" s="660"/>
      <c r="AH33" s="660"/>
      <c r="AI33" s="660"/>
      <c r="AJ33" s="660"/>
      <c r="AK33" s="660"/>
      <c r="AL33" s="624">
        <v>0.1</v>
      </c>
      <c r="AM33" s="625"/>
      <c r="AN33" s="625"/>
      <c r="AO33" s="661"/>
      <c r="AP33" s="664"/>
      <c r="AQ33" s="665"/>
      <c r="AR33" s="665"/>
      <c r="AS33" s="665"/>
      <c r="AT33" s="697"/>
      <c r="AU33" s="219"/>
      <c r="AV33" s="219"/>
      <c r="AW33" s="219"/>
      <c r="AX33" s="602" t="s">
        <v>307</v>
      </c>
      <c r="AY33" s="603"/>
      <c r="AZ33" s="603"/>
      <c r="BA33" s="603"/>
      <c r="BB33" s="603"/>
      <c r="BC33" s="603"/>
      <c r="BD33" s="603"/>
      <c r="BE33" s="603"/>
      <c r="BF33" s="604"/>
      <c r="BG33" s="682">
        <v>99.3</v>
      </c>
      <c r="BH33" s="606"/>
      <c r="BI33" s="606"/>
      <c r="BJ33" s="606"/>
      <c r="BK33" s="606"/>
      <c r="BL33" s="606"/>
      <c r="BM33" s="652">
        <v>97.5</v>
      </c>
      <c r="BN33" s="606"/>
      <c r="BO33" s="606"/>
      <c r="BP33" s="606"/>
      <c r="BQ33" s="669"/>
      <c r="BR33" s="682">
        <v>99.3</v>
      </c>
      <c r="BS33" s="606"/>
      <c r="BT33" s="606"/>
      <c r="BU33" s="606"/>
      <c r="BV33" s="606"/>
      <c r="BW33" s="606"/>
      <c r="BX33" s="652">
        <v>97.4</v>
      </c>
      <c r="BY33" s="606"/>
      <c r="BZ33" s="606"/>
      <c r="CA33" s="606"/>
      <c r="CB33" s="669"/>
      <c r="CD33" s="618" t="s">
        <v>308</v>
      </c>
      <c r="CE33" s="619"/>
      <c r="CF33" s="619"/>
      <c r="CG33" s="619"/>
      <c r="CH33" s="619"/>
      <c r="CI33" s="619"/>
      <c r="CJ33" s="619"/>
      <c r="CK33" s="619"/>
      <c r="CL33" s="619"/>
      <c r="CM33" s="619"/>
      <c r="CN33" s="619"/>
      <c r="CO33" s="619"/>
      <c r="CP33" s="619"/>
      <c r="CQ33" s="620"/>
      <c r="CR33" s="621">
        <v>25636596</v>
      </c>
      <c r="CS33" s="634"/>
      <c r="CT33" s="634"/>
      <c r="CU33" s="634"/>
      <c r="CV33" s="634"/>
      <c r="CW33" s="634"/>
      <c r="CX33" s="634"/>
      <c r="CY33" s="635"/>
      <c r="CZ33" s="624">
        <v>43.6</v>
      </c>
      <c r="DA33" s="636"/>
      <c r="DB33" s="636"/>
      <c r="DC33" s="637"/>
      <c r="DD33" s="627">
        <v>18499168</v>
      </c>
      <c r="DE33" s="634"/>
      <c r="DF33" s="634"/>
      <c r="DG33" s="634"/>
      <c r="DH33" s="634"/>
      <c r="DI33" s="634"/>
      <c r="DJ33" s="634"/>
      <c r="DK33" s="635"/>
      <c r="DL33" s="627">
        <v>12050433</v>
      </c>
      <c r="DM33" s="634"/>
      <c r="DN33" s="634"/>
      <c r="DO33" s="634"/>
      <c r="DP33" s="634"/>
      <c r="DQ33" s="634"/>
      <c r="DR33" s="634"/>
      <c r="DS33" s="634"/>
      <c r="DT33" s="634"/>
      <c r="DU33" s="634"/>
      <c r="DV33" s="635"/>
      <c r="DW33" s="624">
        <v>39.299999999999997</v>
      </c>
      <c r="DX33" s="636"/>
      <c r="DY33" s="636"/>
      <c r="DZ33" s="636"/>
      <c r="EA33" s="636"/>
      <c r="EB33" s="636"/>
      <c r="EC33" s="648"/>
    </row>
    <row r="34" spans="2:133" ht="11.25" customHeight="1" x14ac:dyDescent="0.2">
      <c r="B34" s="618" t="s">
        <v>309</v>
      </c>
      <c r="C34" s="619"/>
      <c r="D34" s="619"/>
      <c r="E34" s="619"/>
      <c r="F34" s="619"/>
      <c r="G34" s="619"/>
      <c r="H34" s="619"/>
      <c r="I34" s="619"/>
      <c r="J34" s="619"/>
      <c r="K34" s="619"/>
      <c r="L34" s="619"/>
      <c r="M34" s="619"/>
      <c r="N34" s="619"/>
      <c r="O34" s="619"/>
      <c r="P34" s="619"/>
      <c r="Q34" s="620"/>
      <c r="R34" s="621">
        <v>2138927</v>
      </c>
      <c r="S34" s="622"/>
      <c r="T34" s="622"/>
      <c r="U34" s="622"/>
      <c r="V34" s="622"/>
      <c r="W34" s="622"/>
      <c r="X34" s="622"/>
      <c r="Y34" s="623"/>
      <c r="Z34" s="659">
        <v>3.5</v>
      </c>
      <c r="AA34" s="659"/>
      <c r="AB34" s="659"/>
      <c r="AC34" s="659"/>
      <c r="AD34" s="660" t="s">
        <v>122</v>
      </c>
      <c r="AE34" s="660"/>
      <c r="AF34" s="660"/>
      <c r="AG34" s="660"/>
      <c r="AH34" s="660"/>
      <c r="AI34" s="660"/>
      <c r="AJ34" s="660"/>
      <c r="AK34" s="660"/>
      <c r="AL34" s="624" t="s">
        <v>122</v>
      </c>
      <c r="AM34" s="625"/>
      <c r="AN34" s="625"/>
      <c r="AO34" s="661"/>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18" t="s">
        <v>310</v>
      </c>
      <c r="CE34" s="619"/>
      <c r="CF34" s="619"/>
      <c r="CG34" s="619"/>
      <c r="CH34" s="619"/>
      <c r="CI34" s="619"/>
      <c r="CJ34" s="619"/>
      <c r="CK34" s="619"/>
      <c r="CL34" s="619"/>
      <c r="CM34" s="619"/>
      <c r="CN34" s="619"/>
      <c r="CO34" s="619"/>
      <c r="CP34" s="619"/>
      <c r="CQ34" s="620"/>
      <c r="CR34" s="621">
        <v>7563864</v>
      </c>
      <c r="CS34" s="622"/>
      <c r="CT34" s="622"/>
      <c r="CU34" s="622"/>
      <c r="CV34" s="622"/>
      <c r="CW34" s="622"/>
      <c r="CX34" s="622"/>
      <c r="CY34" s="623"/>
      <c r="CZ34" s="624">
        <v>12.9</v>
      </c>
      <c r="DA34" s="636"/>
      <c r="DB34" s="636"/>
      <c r="DC34" s="637"/>
      <c r="DD34" s="627">
        <v>4695674</v>
      </c>
      <c r="DE34" s="622"/>
      <c r="DF34" s="622"/>
      <c r="DG34" s="622"/>
      <c r="DH34" s="622"/>
      <c r="DI34" s="622"/>
      <c r="DJ34" s="622"/>
      <c r="DK34" s="623"/>
      <c r="DL34" s="627">
        <v>3901453</v>
      </c>
      <c r="DM34" s="622"/>
      <c r="DN34" s="622"/>
      <c r="DO34" s="622"/>
      <c r="DP34" s="622"/>
      <c r="DQ34" s="622"/>
      <c r="DR34" s="622"/>
      <c r="DS34" s="622"/>
      <c r="DT34" s="622"/>
      <c r="DU34" s="622"/>
      <c r="DV34" s="623"/>
      <c r="DW34" s="624">
        <v>12.7</v>
      </c>
      <c r="DX34" s="636"/>
      <c r="DY34" s="636"/>
      <c r="DZ34" s="636"/>
      <c r="EA34" s="636"/>
      <c r="EB34" s="636"/>
      <c r="EC34" s="648"/>
    </row>
    <row r="35" spans="2:133" ht="11.25" customHeight="1" x14ac:dyDescent="0.2">
      <c r="B35" s="618" t="s">
        <v>311</v>
      </c>
      <c r="C35" s="619"/>
      <c r="D35" s="619"/>
      <c r="E35" s="619"/>
      <c r="F35" s="619"/>
      <c r="G35" s="619"/>
      <c r="H35" s="619"/>
      <c r="I35" s="619"/>
      <c r="J35" s="619"/>
      <c r="K35" s="619"/>
      <c r="L35" s="619"/>
      <c r="M35" s="619"/>
      <c r="N35" s="619"/>
      <c r="O35" s="619"/>
      <c r="P35" s="619"/>
      <c r="Q35" s="620"/>
      <c r="R35" s="621">
        <v>2232870</v>
      </c>
      <c r="S35" s="622"/>
      <c r="T35" s="622"/>
      <c r="U35" s="622"/>
      <c r="V35" s="622"/>
      <c r="W35" s="622"/>
      <c r="X35" s="622"/>
      <c r="Y35" s="623"/>
      <c r="Z35" s="659">
        <v>3.7</v>
      </c>
      <c r="AA35" s="659"/>
      <c r="AB35" s="659"/>
      <c r="AC35" s="659"/>
      <c r="AD35" s="660" t="s">
        <v>122</v>
      </c>
      <c r="AE35" s="660"/>
      <c r="AF35" s="660"/>
      <c r="AG35" s="660"/>
      <c r="AH35" s="660"/>
      <c r="AI35" s="660"/>
      <c r="AJ35" s="660"/>
      <c r="AK35" s="660"/>
      <c r="AL35" s="624" t="s">
        <v>122</v>
      </c>
      <c r="AM35" s="625"/>
      <c r="AN35" s="625"/>
      <c r="AO35" s="661"/>
      <c r="AP35" s="222"/>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590166</v>
      </c>
      <c r="CS35" s="634"/>
      <c r="CT35" s="634"/>
      <c r="CU35" s="634"/>
      <c r="CV35" s="634"/>
      <c r="CW35" s="634"/>
      <c r="CX35" s="634"/>
      <c r="CY35" s="635"/>
      <c r="CZ35" s="624">
        <v>1</v>
      </c>
      <c r="DA35" s="636"/>
      <c r="DB35" s="636"/>
      <c r="DC35" s="637"/>
      <c r="DD35" s="627">
        <v>261061</v>
      </c>
      <c r="DE35" s="634"/>
      <c r="DF35" s="634"/>
      <c r="DG35" s="634"/>
      <c r="DH35" s="634"/>
      <c r="DI35" s="634"/>
      <c r="DJ35" s="634"/>
      <c r="DK35" s="635"/>
      <c r="DL35" s="627">
        <v>201633</v>
      </c>
      <c r="DM35" s="634"/>
      <c r="DN35" s="634"/>
      <c r="DO35" s="634"/>
      <c r="DP35" s="634"/>
      <c r="DQ35" s="634"/>
      <c r="DR35" s="634"/>
      <c r="DS35" s="634"/>
      <c r="DT35" s="634"/>
      <c r="DU35" s="634"/>
      <c r="DV35" s="635"/>
      <c r="DW35" s="624">
        <v>0.7</v>
      </c>
      <c r="DX35" s="636"/>
      <c r="DY35" s="636"/>
      <c r="DZ35" s="636"/>
      <c r="EA35" s="636"/>
      <c r="EB35" s="636"/>
      <c r="EC35" s="648"/>
    </row>
    <row r="36" spans="2:133" ht="11.25" customHeight="1" x14ac:dyDescent="0.2">
      <c r="B36" s="618" t="s">
        <v>315</v>
      </c>
      <c r="C36" s="619"/>
      <c r="D36" s="619"/>
      <c r="E36" s="619"/>
      <c r="F36" s="619"/>
      <c r="G36" s="619"/>
      <c r="H36" s="619"/>
      <c r="I36" s="619"/>
      <c r="J36" s="619"/>
      <c r="K36" s="619"/>
      <c r="L36" s="619"/>
      <c r="M36" s="619"/>
      <c r="N36" s="619"/>
      <c r="O36" s="619"/>
      <c r="P36" s="619"/>
      <c r="Q36" s="620"/>
      <c r="R36" s="621">
        <v>4136023</v>
      </c>
      <c r="S36" s="622"/>
      <c r="T36" s="622"/>
      <c r="U36" s="622"/>
      <c r="V36" s="622"/>
      <c r="W36" s="622"/>
      <c r="X36" s="622"/>
      <c r="Y36" s="623"/>
      <c r="Z36" s="659">
        <v>6.8</v>
      </c>
      <c r="AA36" s="659"/>
      <c r="AB36" s="659"/>
      <c r="AC36" s="659"/>
      <c r="AD36" s="660" t="s">
        <v>122</v>
      </c>
      <c r="AE36" s="660"/>
      <c r="AF36" s="660"/>
      <c r="AG36" s="660"/>
      <c r="AH36" s="660"/>
      <c r="AI36" s="660"/>
      <c r="AJ36" s="660"/>
      <c r="AK36" s="660"/>
      <c r="AL36" s="624" t="s">
        <v>122</v>
      </c>
      <c r="AM36" s="625"/>
      <c r="AN36" s="625"/>
      <c r="AO36" s="661"/>
      <c r="AP36" s="222"/>
      <c r="AQ36" s="670" t="s">
        <v>316</v>
      </c>
      <c r="AR36" s="671"/>
      <c r="AS36" s="671"/>
      <c r="AT36" s="671"/>
      <c r="AU36" s="671"/>
      <c r="AV36" s="671"/>
      <c r="AW36" s="671"/>
      <c r="AX36" s="671"/>
      <c r="AY36" s="672"/>
      <c r="AZ36" s="676">
        <v>7152521</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84153</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8297023</v>
      </c>
      <c r="CS36" s="622"/>
      <c r="CT36" s="622"/>
      <c r="CU36" s="622"/>
      <c r="CV36" s="622"/>
      <c r="CW36" s="622"/>
      <c r="CX36" s="622"/>
      <c r="CY36" s="623"/>
      <c r="CZ36" s="624">
        <v>14.1</v>
      </c>
      <c r="DA36" s="636"/>
      <c r="DB36" s="636"/>
      <c r="DC36" s="637"/>
      <c r="DD36" s="627">
        <v>6347519</v>
      </c>
      <c r="DE36" s="622"/>
      <c r="DF36" s="622"/>
      <c r="DG36" s="622"/>
      <c r="DH36" s="622"/>
      <c r="DI36" s="622"/>
      <c r="DJ36" s="622"/>
      <c r="DK36" s="623"/>
      <c r="DL36" s="627">
        <v>4314877</v>
      </c>
      <c r="DM36" s="622"/>
      <c r="DN36" s="622"/>
      <c r="DO36" s="622"/>
      <c r="DP36" s="622"/>
      <c r="DQ36" s="622"/>
      <c r="DR36" s="622"/>
      <c r="DS36" s="622"/>
      <c r="DT36" s="622"/>
      <c r="DU36" s="622"/>
      <c r="DV36" s="623"/>
      <c r="DW36" s="624">
        <v>14.1</v>
      </c>
      <c r="DX36" s="636"/>
      <c r="DY36" s="636"/>
      <c r="DZ36" s="636"/>
      <c r="EA36" s="636"/>
      <c r="EB36" s="636"/>
      <c r="EC36" s="648"/>
    </row>
    <row r="37" spans="2:133" ht="11.25" customHeight="1" x14ac:dyDescent="0.2">
      <c r="B37" s="618" t="s">
        <v>319</v>
      </c>
      <c r="C37" s="619"/>
      <c r="D37" s="619"/>
      <c r="E37" s="619"/>
      <c r="F37" s="619"/>
      <c r="G37" s="619"/>
      <c r="H37" s="619"/>
      <c r="I37" s="619"/>
      <c r="J37" s="619"/>
      <c r="K37" s="619"/>
      <c r="L37" s="619"/>
      <c r="M37" s="619"/>
      <c r="N37" s="619"/>
      <c r="O37" s="619"/>
      <c r="P37" s="619"/>
      <c r="Q37" s="620"/>
      <c r="R37" s="621">
        <v>705877</v>
      </c>
      <c r="S37" s="622"/>
      <c r="T37" s="622"/>
      <c r="U37" s="622"/>
      <c r="V37" s="622"/>
      <c r="W37" s="622"/>
      <c r="X37" s="622"/>
      <c r="Y37" s="623"/>
      <c r="Z37" s="659">
        <v>1.2</v>
      </c>
      <c r="AA37" s="659"/>
      <c r="AB37" s="659"/>
      <c r="AC37" s="659"/>
      <c r="AD37" s="660">
        <v>66</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910347</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-105383</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2305534</v>
      </c>
      <c r="CS37" s="634"/>
      <c r="CT37" s="634"/>
      <c r="CU37" s="634"/>
      <c r="CV37" s="634"/>
      <c r="CW37" s="634"/>
      <c r="CX37" s="634"/>
      <c r="CY37" s="635"/>
      <c r="CZ37" s="624">
        <v>3.9</v>
      </c>
      <c r="DA37" s="636"/>
      <c r="DB37" s="636"/>
      <c r="DC37" s="637"/>
      <c r="DD37" s="627">
        <v>1779134</v>
      </c>
      <c r="DE37" s="634"/>
      <c r="DF37" s="634"/>
      <c r="DG37" s="634"/>
      <c r="DH37" s="634"/>
      <c r="DI37" s="634"/>
      <c r="DJ37" s="634"/>
      <c r="DK37" s="635"/>
      <c r="DL37" s="627">
        <v>1765643</v>
      </c>
      <c r="DM37" s="634"/>
      <c r="DN37" s="634"/>
      <c r="DO37" s="634"/>
      <c r="DP37" s="634"/>
      <c r="DQ37" s="634"/>
      <c r="DR37" s="634"/>
      <c r="DS37" s="634"/>
      <c r="DT37" s="634"/>
      <c r="DU37" s="634"/>
      <c r="DV37" s="635"/>
      <c r="DW37" s="624">
        <v>5.8</v>
      </c>
      <c r="DX37" s="636"/>
      <c r="DY37" s="636"/>
      <c r="DZ37" s="636"/>
      <c r="EA37" s="636"/>
      <c r="EB37" s="636"/>
      <c r="EC37" s="648"/>
    </row>
    <row r="38" spans="2:133" ht="11.25" customHeight="1" x14ac:dyDescent="0.2">
      <c r="B38" s="618" t="s">
        <v>323</v>
      </c>
      <c r="C38" s="619"/>
      <c r="D38" s="619"/>
      <c r="E38" s="619"/>
      <c r="F38" s="619"/>
      <c r="G38" s="619"/>
      <c r="H38" s="619"/>
      <c r="I38" s="619"/>
      <c r="J38" s="619"/>
      <c r="K38" s="619"/>
      <c r="L38" s="619"/>
      <c r="M38" s="619"/>
      <c r="N38" s="619"/>
      <c r="O38" s="619"/>
      <c r="P38" s="619"/>
      <c r="Q38" s="620"/>
      <c r="R38" s="621">
        <v>5164300</v>
      </c>
      <c r="S38" s="622"/>
      <c r="T38" s="622"/>
      <c r="U38" s="622"/>
      <c r="V38" s="622"/>
      <c r="W38" s="622"/>
      <c r="X38" s="622"/>
      <c r="Y38" s="623"/>
      <c r="Z38" s="659">
        <v>8.4</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801550</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12352</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5011147</v>
      </c>
      <c r="CS38" s="622"/>
      <c r="CT38" s="622"/>
      <c r="CU38" s="622"/>
      <c r="CV38" s="622"/>
      <c r="CW38" s="622"/>
      <c r="CX38" s="622"/>
      <c r="CY38" s="623"/>
      <c r="CZ38" s="624">
        <v>8.5</v>
      </c>
      <c r="DA38" s="636"/>
      <c r="DB38" s="636"/>
      <c r="DC38" s="637"/>
      <c r="DD38" s="627">
        <v>4100346</v>
      </c>
      <c r="DE38" s="622"/>
      <c r="DF38" s="622"/>
      <c r="DG38" s="622"/>
      <c r="DH38" s="622"/>
      <c r="DI38" s="622"/>
      <c r="DJ38" s="622"/>
      <c r="DK38" s="623"/>
      <c r="DL38" s="627">
        <v>3632470</v>
      </c>
      <c r="DM38" s="622"/>
      <c r="DN38" s="622"/>
      <c r="DO38" s="622"/>
      <c r="DP38" s="622"/>
      <c r="DQ38" s="622"/>
      <c r="DR38" s="622"/>
      <c r="DS38" s="622"/>
      <c r="DT38" s="622"/>
      <c r="DU38" s="622"/>
      <c r="DV38" s="623"/>
      <c r="DW38" s="624">
        <v>11.8</v>
      </c>
      <c r="DX38" s="636"/>
      <c r="DY38" s="636"/>
      <c r="DZ38" s="636"/>
      <c r="EA38" s="636"/>
      <c r="EB38" s="636"/>
      <c r="EC38" s="648"/>
    </row>
    <row r="39" spans="2:133" ht="11.25" customHeight="1" x14ac:dyDescent="0.2">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477843</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18488</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4174396</v>
      </c>
      <c r="CS39" s="634"/>
      <c r="CT39" s="634"/>
      <c r="CU39" s="634"/>
      <c r="CV39" s="634"/>
      <c r="CW39" s="634"/>
      <c r="CX39" s="634"/>
      <c r="CY39" s="635"/>
      <c r="CZ39" s="624">
        <v>7.1</v>
      </c>
      <c r="DA39" s="636"/>
      <c r="DB39" s="636"/>
      <c r="DC39" s="637"/>
      <c r="DD39" s="627">
        <v>3094568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331</v>
      </c>
      <c r="C40" s="619"/>
      <c r="D40" s="619"/>
      <c r="E40" s="619"/>
      <c r="F40" s="619"/>
      <c r="G40" s="619"/>
      <c r="H40" s="619"/>
      <c r="I40" s="619"/>
      <c r="J40" s="619"/>
      <c r="K40" s="619"/>
      <c r="L40" s="619"/>
      <c r="M40" s="619"/>
      <c r="N40" s="619"/>
      <c r="O40" s="619"/>
      <c r="P40" s="619"/>
      <c r="Q40" s="620"/>
      <c r="R40" s="621">
        <v>138700</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23"/>
      <c r="BM40" s="619" t="s">
        <v>334</v>
      </c>
      <c r="BN40" s="619"/>
      <c r="BO40" s="619"/>
      <c r="BP40" s="619"/>
      <c r="BQ40" s="619"/>
      <c r="BR40" s="619"/>
      <c r="BS40" s="619"/>
      <c r="BT40" s="619"/>
      <c r="BU40" s="620"/>
      <c r="BV40" s="621">
        <v>81</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t="s">
        <v>122</v>
      </c>
      <c r="CS40" s="622"/>
      <c r="CT40" s="622"/>
      <c r="CU40" s="622"/>
      <c r="CV40" s="622"/>
      <c r="CW40" s="622"/>
      <c r="CX40" s="622"/>
      <c r="CY40" s="623"/>
      <c r="CZ40" s="624" t="s">
        <v>122</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336</v>
      </c>
      <c r="C41" s="603"/>
      <c r="D41" s="603"/>
      <c r="E41" s="603"/>
      <c r="F41" s="603"/>
      <c r="G41" s="603"/>
      <c r="H41" s="603"/>
      <c r="I41" s="603"/>
      <c r="J41" s="603"/>
      <c r="K41" s="603"/>
      <c r="L41" s="603"/>
      <c r="M41" s="603"/>
      <c r="N41" s="603"/>
      <c r="O41" s="603"/>
      <c r="P41" s="603"/>
      <c r="Q41" s="604"/>
      <c r="R41" s="605">
        <v>61156822</v>
      </c>
      <c r="S41" s="646"/>
      <c r="T41" s="646"/>
      <c r="U41" s="646"/>
      <c r="V41" s="646"/>
      <c r="W41" s="646"/>
      <c r="X41" s="646"/>
      <c r="Y41" s="649"/>
      <c r="Z41" s="650">
        <v>100</v>
      </c>
      <c r="AA41" s="650"/>
      <c r="AB41" s="650"/>
      <c r="AC41" s="650"/>
      <c r="AD41" s="651">
        <v>30517972</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1115678</v>
      </c>
      <c r="BA41" s="622"/>
      <c r="BB41" s="622"/>
      <c r="BC41" s="622"/>
      <c r="BD41" s="634"/>
      <c r="BE41" s="634"/>
      <c r="BF41" s="657"/>
      <c r="BG41" s="662"/>
      <c r="BH41" s="663"/>
      <c r="BI41" s="663"/>
      <c r="BJ41" s="663"/>
      <c r="BK41" s="663"/>
      <c r="BL41" s="223"/>
      <c r="BM41" s="619" t="s">
        <v>338</v>
      </c>
      <c r="BN41" s="619"/>
      <c r="BO41" s="619"/>
      <c r="BP41" s="619"/>
      <c r="BQ41" s="619"/>
      <c r="BR41" s="619"/>
      <c r="BS41" s="619"/>
      <c r="BT41" s="619"/>
      <c r="BU41" s="620"/>
      <c r="BV41" s="621" t="s">
        <v>122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340</v>
      </c>
      <c r="AR42" s="667"/>
      <c r="AS42" s="667"/>
      <c r="AT42" s="667"/>
      <c r="AU42" s="667"/>
      <c r="AV42" s="667"/>
      <c r="AW42" s="667"/>
      <c r="AX42" s="667"/>
      <c r="AY42" s="668"/>
      <c r="AZ42" s="605">
        <v>3847103</v>
      </c>
      <c r="BA42" s="646"/>
      <c r="BB42" s="646"/>
      <c r="BC42" s="646"/>
      <c r="BD42" s="606"/>
      <c r="BE42" s="606"/>
      <c r="BF42" s="669"/>
      <c r="BG42" s="664"/>
      <c r="BH42" s="665"/>
      <c r="BI42" s="665"/>
      <c r="BJ42" s="665"/>
      <c r="BK42" s="665"/>
      <c r="BL42" s="224"/>
      <c r="BM42" s="603" t="s">
        <v>341</v>
      </c>
      <c r="BN42" s="603"/>
      <c r="BO42" s="603"/>
      <c r="BP42" s="603"/>
      <c r="BQ42" s="603"/>
      <c r="BR42" s="603"/>
      <c r="BS42" s="603"/>
      <c r="BT42" s="603"/>
      <c r="BU42" s="604"/>
      <c r="BV42" s="605">
        <v>470</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7117865</v>
      </c>
      <c r="CS42" s="634"/>
      <c r="CT42" s="634"/>
      <c r="CU42" s="634"/>
      <c r="CV42" s="634"/>
      <c r="CW42" s="634"/>
      <c r="CX42" s="634"/>
      <c r="CY42" s="635"/>
      <c r="CZ42" s="624">
        <v>12.1</v>
      </c>
      <c r="DA42" s="636"/>
      <c r="DB42" s="636"/>
      <c r="DC42" s="637"/>
      <c r="DD42" s="627">
        <v>1219146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14" t="s">
        <v>343</v>
      </c>
      <c r="CD43" s="618" t="s">
        <v>344</v>
      </c>
      <c r="CE43" s="619"/>
      <c r="CF43" s="619"/>
      <c r="CG43" s="619"/>
      <c r="CH43" s="619"/>
      <c r="CI43" s="619"/>
      <c r="CJ43" s="619"/>
      <c r="CK43" s="619"/>
      <c r="CL43" s="619"/>
      <c r="CM43" s="619"/>
      <c r="CN43" s="619"/>
      <c r="CO43" s="619"/>
      <c r="CP43" s="619"/>
      <c r="CQ43" s="620"/>
      <c r="CR43" s="621">
        <v>320226</v>
      </c>
      <c r="CS43" s="634"/>
      <c r="CT43" s="634"/>
      <c r="CU43" s="634"/>
      <c r="CV43" s="634"/>
      <c r="CW43" s="634"/>
      <c r="CX43" s="634"/>
      <c r="CY43" s="635"/>
      <c r="CZ43" s="624">
        <v>0.5</v>
      </c>
      <c r="DA43" s="636"/>
      <c r="DB43" s="636"/>
      <c r="DC43" s="637"/>
      <c r="DD43" s="627">
        <v>320226</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6398241</v>
      </c>
      <c r="CS44" s="622"/>
      <c r="CT44" s="622"/>
      <c r="CU44" s="622"/>
      <c r="CV44" s="622"/>
      <c r="CW44" s="622"/>
      <c r="CX44" s="622"/>
      <c r="CY44" s="623"/>
      <c r="CZ44" s="624">
        <v>10.9</v>
      </c>
      <c r="DA44" s="625"/>
      <c r="DB44" s="625"/>
      <c r="DC44" s="626"/>
      <c r="DD44" s="627">
        <v>1173129</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1340865</v>
      </c>
      <c r="CS45" s="634"/>
      <c r="CT45" s="634"/>
      <c r="CU45" s="634"/>
      <c r="CV45" s="634"/>
      <c r="CW45" s="634"/>
      <c r="CX45" s="634"/>
      <c r="CY45" s="635"/>
      <c r="CZ45" s="624">
        <v>2.2999999999999998</v>
      </c>
      <c r="DA45" s="636"/>
      <c r="DB45" s="636"/>
      <c r="DC45" s="637"/>
      <c r="DD45" s="627">
        <v>83920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25"/>
      <c r="CD46" s="642"/>
      <c r="CE46" s="643"/>
      <c r="CF46" s="618" t="s">
        <v>349</v>
      </c>
      <c r="CG46" s="619"/>
      <c r="CH46" s="619"/>
      <c r="CI46" s="619"/>
      <c r="CJ46" s="619"/>
      <c r="CK46" s="619"/>
      <c r="CL46" s="619"/>
      <c r="CM46" s="619"/>
      <c r="CN46" s="619"/>
      <c r="CO46" s="619"/>
      <c r="CP46" s="619"/>
      <c r="CQ46" s="620"/>
      <c r="CR46" s="621">
        <v>4856463</v>
      </c>
      <c r="CS46" s="622"/>
      <c r="CT46" s="622"/>
      <c r="CU46" s="622"/>
      <c r="CV46" s="622"/>
      <c r="CW46" s="622"/>
      <c r="CX46" s="622"/>
      <c r="CY46" s="623"/>
      <c r="CZ46" s="624">
        <v>8.3000000000000007</v>
      </c>
      <c r="DA46" s="625"/>
      <c r="DB46" s="625"/>
      <c r="DC46" s="626"/>
      <c r="DD46" s="627">
        <v>1076591</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25"/>
      <c r="CD47" s="642"/>
      <c r="CE47" s="643"/>
      <c r="CF47" s="618" t="s">
        <v>350</v>
      </c>
      <c r="CG47" s="619"/>
      <c r="CH47" s="619"/>
      <c r="CI47" s="619"/>
      <c r="CJ47" s="619"/>
      <c r="CK47" s="619"/>
      <c r="CL47" s="619"/>
      <c r="CM47" s="619"/>
      <c r="CN47" s="619"/>
      <c r="CO47" s="619"/>
      <c r="CP47" s="619"/>
      <c r="CQ47" s="620"/>
      <c r="CR47" s="621">
        <v>719624</v>
      </c>
      <c r="CS47" s="634"/>
      <c r="CT47" s="634"/>
      <c r="CU47" s="634"/>
      <c r="CV47" s="634"/>
      <c r="CW47" s="634"/>
      <c r="CX47" s="634"/>
      <c r="CY47" s="635"/>
      <c r="CZ47" s="624">
        <v>1.2</v>
      </c>
      <c r="DA47" s="636"/>
      <c r="DB47" s="636"/>
      <c r="DC47" s="637"/>
      <c r="DD47" s="627">
        <v>46017</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25"/>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25"/>
      <c r="CD49" s="602" t="s">
        <v>352</v>
      </c>
      <c r="CE49" s="603"/>
      <c r="CF49" s="603"/>
      <c r="CG49" s="603"/>
      <c r="CH49" s="603"/>
      <c r="CI49" s="603"/>
      <c r="CJ49" s="603"/>
      <c r="CK49" s="603"/>
      <c r="CL49" s="603"/>
      <c r="CM49" s="603"/>
      <c r="CN49" s="603"/>
      <c r="CO49" s="603"/>
      <c r="CP49" s="603"/>
      <c r="CQ49" s="604"/>
      <c r="CR49" s="605">
        <v>58852685</v>
      </c>
      <c r="CS49" s="606"/>
      <c r="CT49" s="606"/>
      <c r="CU49" s="606"/>
      <c r="CV49" s="606"/>
      <c r="CW49" s="606"/>
      <c r="CX49" s="606"/>
      <c r="CY49" s="607"/>
      <c r="CZ49" s="608">
        <v>100</v>
      </c>
      <c r="DA49" s="609"/>
      <c r="DB49" s="609"/>
      <c r="DC49" s="610"/>
      <c r="DD49" s="611">
        <v>37838161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Br+lWgfwHFQa87o1944fo+q9hp1kFm0qkqTYCFzJ2kOclQiZlV1mNLkxRK1VeVLOo1UOJvzPTAN3rQMmlEsNmg==" saltValue="z8WrO80bmXNlnF4Kb/SWX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BJ1" zoomScale="70" zoomScaleNormal="25" zoomScaleSheetLayoutView="70" workbookViewId="0">
      <selection activeCell="DL13" sqref="DL13:DP13"/>
    </sheetView>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092" t="s">
        <v>353</v>
      </c>
      <c r="B2" s="1092"/>
      <c r="C2" s="1092"/>
      <c r="D2" s="1092"/>
      <c r="E2" s="1092"/>
      <c r="F2" s="1092"/>
      <c r="G2" s="1092"/>
      <c r="H2" s="1092"/>
      <c r="I2" s="1092"/>
      <c r="J2" s="1092"/>
      <c r="K2" s="1092"/>
      <c r="L2" s="1092"/>
      <c r="M2" s="1092"/>
      <c r="N2" s="1092"/>
      <c r="O2" s="1092"/>
      <c r="P2" s="1092"/>
      <c r="Q2" s="1092"/>
      <c r="R2" s="1092"/>
      <c r="S2" s="1092"/>
      <c r="T2" s="1092"/>
      <c r="U2" s="1092"/>
      <c r="V2" s="1092"/>
      <c r="W2" s="1092"/>
      <c r="X2" s="1092"/>
      <c r="Y2" s="1092"/>
      <c r="Z2" s="1092"/>
      <c r="AA2" s="1092"/>
      <c r="AB2" s="1092"/>
      <c r="AC2" s="1092"/>
      <c r="AD2" s="1092"/>
      <c r="AE2" s="1092"/>
      <c r="AF2" s="1092"/>
      <c r="AG2" s="1092"/>
      <c r="AH2" s="1092"/>
      <c r="AI2" s="1092"/>
      <c r="AJ2" s="1092"/>
      <c r="AK2" s="1092"/>
      <c r="AL2" s="1092"/>
      <c r="AM2" s="1092"/>
      <c r="AN2" s="1092"/>
      <c r="AO2" s="1092"/>
      <c r="AP2" s="1092"/>
      <c r="AQ2" s="1092"/>
      <c r="AR2" s="1092"/>
      <c r="AS2" s="1092"/>
      <c r="AT2" s="1092"/>
      <c r="AU2" s="1092"/>
      <c r="AV2" s="1092"/>
      <c r="AW2" s="1092"/>
      <c r="AX2" s="1092"/>
      <c r="AY2" s="1092"/>
      <c r="AZ2" s="1092"/>
      <c r="BA2" s="1092"/>
      <c r="BB2" s="1092"/>
      <c r="BC2" s="1092"/>
      <c r="BD2" s="1092"/>
      <c r="BE2" s="1092"/>
      <c r="BF2" s="1092"/>
      <c r="BG2" s="1092"/>
      <c r="BH2" s="1092"/>
      <c r="BI2" s="1092"/>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093" t="s">
        <v>354</v>
      </c>
      <c r="DK2" s="1094"/>
      <c r="DL2" s="1094"/>
      <c r="DM2" s="1094"/>
      <c r="DN2" s="1094"/>
      <c r="DO2" s="1095"/>
      <c r="DP2" s="228"/>
      <c r="DQ2" s="1093" t="s">
        <v>355</v>
      </c>
      <c r="DR2" s="1094"/>
      <c r="DS2" s="1094"/>
      <c r="DT2" s="1094"/>
      <c r="DU2" s="1094"/>
      <c r="DV2" s="1094"/>
      <c r="DW2" s="1094"/>
      <c r="DX2" s="1094"/>
      <c r="DY2" s="1094"/>
      <c r="DZ2" s="1095"/>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61" t="s">
        <v>356</v>
      </c>
      <c r="B4" s="1061"/>
      <c r="C4" s="1061"/>
      <c r="D4" s="1061"/>
      <c r="E4" s="1061"/>
      <c r="F4" s="1061"/>
      <c r="G4" s="1061"/>
      <c r="H4" s="1061"/>
      <c r="I4" s="1061"/>
      <c r="J4" s="1061"/>
      <c r="K4" s="1061"/>
      <c r="L4" s="1061"/>
      <c r="M4" s="1061"/>
      <c r="N4" s="1061"/>
      <c r="O4" s="1061"/>
      <c r="P4" s="1061"/>
      <c r="Q4" s="1061"/>
      <c r="R4" s="1061"/>
      <c r="S4" s="1061"/>
      <c r="T4" s="1061"/>
      <c r="U4" s="1061"/>
      <c r="V4" s="1061"/>
      <c r="W4" s="1061"/>
      <c r="X4" s="1061"/>
      <c r="Y4" s="1061"/>
      <c r="Z4" s="1061"/>
      <c r="AA4" s="1061"/>
      <c r="AB4" s="1061"/>
      <c r="AC4" s="1061"/>
      <c r="AD4" s="1061"/>
      <c r="AE4" s="1061"/>
      <c r="AF4" s="1061"/>
      <c r="AG4" s="1061"/>
      <c r="AH4" s="1061"/>
      <c r="AI4" s="1061"/>
      <c r="AJ4" s="1061"/>
      <c r="AK4" s="1061"/>
      <c r="AL4" s="1061"/>
      <c r="AM4" s="1061"/>
      <c r="AN4" s="1061"/>
      <c r="AO4" s="1061"/>
      <c r="AP4" s="1061"/>
      <c r="AQ4" s="1061"/>
      <c r="AR4" s="1061"/>
      <c r="AS4" s="1061"/>
      <c r="AT4" s="1061"/>
      <c r="AU4" s="1061"/>
      <c r="AV4" s="1061"/>
      <c r="AW4" s="1061"/>
      <c r="AX4" s="1061"/>
      <c r="AY4" s="1061"/>
      <c r="AZ4" s="232"/>
      <c r="BA4" s="232"/>
      <c r="BB4" s="232"/>
      <c r="BC4" s="232"/>
      <c r="BD4" s="232"/>
      <c r="BE4" s="233"/>
      <c r="BF4" s="233"/>
      <c r="BG4" s="233"/>
      <c r="BH4" s="233"/>
      <c r="BI4" s="233"/>
      <c r="BJ4" s="233"/>
      <c r="BK4" s="233"/>
      <c r="BL4" s="233"/>
      <c r="BM4" s="233"/>
      <c r="BN4" s="233"/>
      <c r="BO4" s="233"/>
      <c r="BP4" s="233"/>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34"/>
    </row>
    <row r="5" spans="1:131" s="235" customFormat="1" ht="26.25" customHeight="1" x14ac:dyDescent="0.2">
      <c r="A5" s="997" t="s">
        <v>358</v>
      </c>
      <c r="B5" s="998"/>
      <c r="C5" s="998"/>
      <c r="D5" s="998"/>
      <c r="E5" s="998"/>
      <c r="F5" s="998"/>
      <c r="G5" s="998"/>
      <c r="H5" s="998"/>
      <c r="I5" s="998"/>
      <c r="J5" s="998"/>
      <c r="K5" s="998"/>
      <c r="L5" s="998"/>
      <c r="M5" s="998"/>
      <c r="N5" s="998"/>
      <c r="O5" s="998"/>
      <c r="P5" s="999"/>
      <c r="Q5" s="1003" t="s">
        <v>359</v>
      </c>
      <c r="R5" s="1004"/>
      <c r="S5" s="1004"/>
      <c r="T5" s="1004"/>
      <c r="U5" s="1005"/>
      <c r="V5" s="1003" t="s">
        <v>360</v>
      </c>
      <c r="W5" s="1004"/>
      <c r="X5" s="1004"/>
      <c r="Y5" s="1004"/>
      <c r="Z5" s="1005"/>
      <c r="AA5" s="1003" t="s">
        <v>361</v>
      </c>
      <c r="AB5" s="1004"/>
      <c r="AC5" s="1004"/>
      <c r="AD5" s="1004"/>
      <c r="AE5" s="1004"/>
      <c r="AF5" s="1096" t="s">
        <v>362</v>
      </c>
      <c r="AG5" s="1004"/>
      <c r="AH5" s="1004"/>
      <c r="AI5" s="1004"/>
      <c r="AJ5" s="1017"/>
      <c r="AK5" s="1004" t="s">
        <v>363</v>
      </c>
      <c r="AL5" s="1004"/>
      <c r="AM5" s="1004"/>
      <c r="AN5" s="1004"/>
      <c r="AO5" s="1005"/>
      <c r="AP5" s="1003" t="s">
        <v>364</v>
      </c>
      <c r="AQ5" s="1004"/>
      <c r="AR5" s="1004"/>
      <c r="AS5" s="1004"/>
      <c r="AT5" s="1005"/>
      <c r="AU5" s="1003" t="s">
        <v>365</v>
      </c>
      <c r="AV5" s="1004"/>
      <c r="AW5" s="1004"/>
      <c r="AX5" s="1004"/>
      <c r="AY5" s="1017"/>
      <c r="AZ5" s="232"/>
      <c r="BA5" s="232"/>
      <c r="BB5" s="232"/>
      <c r="BC5" s="232"/>
      <c r="BD5" s="232"/>
      <c r="BE5" s="233"/>
      <c r="BF5" s="233"/>
      <c r="BG5" s="233"/>
      <c r="BH5" s="233"/>
      <c r="BI5" s="233"/>
      <c r="BJ5" s="233"/>
      <c r="BK5" s="233"/>
      <c r="BL5" s="233"/>
      <c r="BM5" s="233"/>
      <c r="BN5" s="233"/>
      <c r="BO5" s="233"/>
      <c r="BP5" s="233"/>
      <c r="BQ5" s="997" t="s">
        <v>366</v>
      </c>
      <c r="BR5" s="998"/>
      <c r="BS5" s="998"/>
      <c r="BT5" s="998"/>
      <c r="BU5" s="998"/>
      <c r="BV5" s="998"/>
      <c r="BW5" s="998"/>
      <c r="BX5" s="998"/>
      <c r="BY5" s="998"/>
      <c r="BZ5" s="998"/>
      <c r="CA5" s="998"/>
      <c r="CB5" s="998"/>
      <c r="CC5" s="998"/>
      <c r="CD5" s="998"/>
      <c r="CE5" s="998"/>
      <c r="CF5" s="998"/>
      <c r="CG5" s="999"/>
      <c r="CH5" s="1003" t="s">
        <v>367</v>
      </c>
      <c r="CI5" s="1004"/>
      <c r="CJ5" s="1004"/>
      <c r="CK5" s="1004"/>
      <c r="CL5" s="1005"/>
      <c r="CM5" s="1003" t="s">
        <v>368</v>
      </c>
      <c r="CN5" s="1004"/>
      <c r="CO5" s="1004"/>
      <c r="CP5" s="1004"/>
      <c r="CQ5" s="1005"/>
      <c r="CR5" s="1003" t="s">
        <v>369</v>
      </c>
      <c r="CS5" s="1004"/>
      <c r="CT5" s="1004"/>
      <c r="CU5" s="1004"/>
      <c r="CV5" s="1005"/>
      <c r="CW5" s="1003" t="s">
        <v>370</v>
      </c>
      <c r="CX5" s="1004"/>
      <c r="CY5" s="1004"/>
      <c r="CZ5" s="1004"/>
      <c r="DA5" s="1005"/>
      <c r="DB5" s="1003" t="s">
        <v>371</v>
      </c>
      <c r="DC5" s="1004"/>
      <c r="DD5" s="1004"/>
      <c r="DE5" s="1004"/>
      <c r="DF5" s="1005"/>
      <c r="DG5" s="1086" t="s">
        <v>372</v>
      </c>
      <c r="DH5" s="1087"/>
      <c r="DI5" s="1087"/>
      <c r="DJ5" s="1087"/>
      <c r="DK5" s="1088"/>
      <c r="DL5" s="1086" t="s">
        <v>373</v>
      </c>
      <c r="DM5" s="1087"/>
      <c r="DN5" s="1087"/>
      <c r="DO5" s="1087"/>
      <c r="DP5" s="1088"/>
      <c r="DQ5" s="1003" t="s">
        <v>374</v>
      </c>
      <c r="DR5" s="1004"/>
      <c r="DS5" s="1004"/>
      <c r="DT5" s="1004"/>
      <c r="DU5" s="1005"/>
      <c r="DV5" s="1003" t="s">
        <v>365</v>
      </c>
      <c r="DW5" s="1004"/>
      <c r="DX5" s="1004"/>
      <c r="DY5" s="1004"/>
      <c r="DZ5" s="1017"/>
      <c r="EA5" s="234"/>
    </row>
    <row r="6" spans="1:131" s="235" customFormat="1" ht="26.25" customHeight="1" thickBot="1" x14ac:dyDescent="0.25">
      <c r="A6" s="1000"/>
      <c r="B6" s="1001"/>
      <c r="C6" s="1001"/>
      <c r="D6" s="1001"/>
      <c r="E6" s="1001"/>
      <c r="F6" s="1001"/>
      <c r="G6" s="1001"/>
      <c r="H6" s="1001"/>
      <c r="I6" s="1001"/>
      <c r="J6" s="1001"/>
      <c r="K6" s="1001"/>
      <c r="L6" s="1001"/>
      <c r="M6" s="1001"/>
      <c r="N6" s="1001"/>
      <c r="O6" s="1001"/>
      <c r="P6" s="1002"/>
      <c r="Q6" s="1006"/>
      <c r="R6" s="1007"/>
      <c r="S6" s="1007"/>
      <c r="T6" s="1007"/>
      <c r="U6" s="1008"/>
      <c r="V6" s="1006"/>
      <c r="W6" s="1007"/>
      <c r="X6" s="1007"/>
      <c r="Y6" s="1007"/>
      <c r="Z6" s="1008"/>
      <c r="AA6" s="1006"/>
      <c r="AB6" s="1007"/>
      <c r="AC6" s="1007"/>
      <c r="AD6" s="1007"/>
      <c r="AE6" s="1007"/>
      <c r="AF6" s="1097"/>
      <c r="AG6" s="1007"/>
      <c r="AH6" s="1007"/>
      <c r="AI6" s="1007"/>
      <c r="AJ6" s="1018"/>
      <c r="AK6" s="1007"/>
      <c r="AL6" s="1007"/>
      <c r="AM6" s="1007"/>
      <c r="AN6" s="1007"/>
      <c r="AO6" s="1008"/>
      <c r="AP6" s="1006"/>
      <c r="AQ6" s="1007"/>
      <c r="AR6" s="1007"/>
      <c r="AS6" s="1007"/>
      <c r="AT6" s="1008"/>
      <c r="AU6" s="1006"/>
      <c r="AV6" s="1007"/>
      <c r="AW6" s="1007"/>
      <c r="AX6" s="1007"/>
      <c r="AY6" s="1018"/>
      <c r="AZ6" s="232"/>
      <c r="BA6" s="232"/>
      <c r="BB6" s="232"/>
      <c r="BC6" s="232"/>
      <c r="BD6" s="232"/>
      <c r="BE6" s="233"/>
      <c r="BF6" s="233"/>
      <c r="BG6" s="233"/>
      <c r="BH6" s="233"/>
      <c r="BI6" s="233"/>
      <c r="BJ6" s="233"/>
      <c r="BK6" s="233"/>
      <c r="BL6" s="233"/>
      <c r="BM6" s="233"/>
      <c r="BN6" s="233"/>
      <c r="BO6" s="233"/>
      <c r="BP6" s="233"/>
      <c r="BQ6" s="1000"/>
      <c r="BR6" s="1001"/>
      <c r="BS6" s="1001"/>
      <c r="BT6" s="1001"/>
      <c r="BU6" s="1001"/>
      <c r="BV6" s="1001"/>
      <c r="BW6" s="1001"/>
      <c r="BX6" s="1001"/>
      <c r="BY6" s="1001"/>
      <c r="BZ6" s="1001"/>
      <c r="CA6" s="1001"/>
      <c r="CB6" s="1001"/>
      <c r="CC6" s="1001"/>
      <c r="CD6" s="1001"/>
      <c r="CE6" s="1001"/>
      <c r="CF6" s="1001"/>
      <c r="CG6" s="1002"/>
      <c r="CH6" s="1006"/>
      <c r="CI6" s="1007"/>
      <c r="CJ6" s="1007"/>
      <c r="CK6" s="1007"/>
      <c r="CL6" s="1008"/>
      <c r="CM6" s="1006"/>
      <c r="CN6" s="1007"/>
      <c r="CO6" s="1007"/>
      <c r="CP6" s="1007"/>
      <c r="CQ6" s="1008"/>
      <c r="CR6" s="1006"/>
      <c r="CS6" s="1007"/>
      <c r="CT6" s="1007"/>
      <c r="CU6" s="1007"/>
      <c r="CV6" s="1008"/>
      <c r="CW6" s="1006"/>
      <c r="CX6" s="1007"/>
      <c r="CY6" s="1007"/>
      <c r="CZ6" s="1007"/>
      <c r="DA6" s="1008"/>
      <c r="DB6" s="1006"/>
      <c r="DC6" s="1007"/>
      <c r="DD6" s="1007"/>
      <c r="DE6" s="1007"/>
      <c r="DF6" s="1008"/>
      <c r="DG6" s="1089"/>
      <c r="DH6" s="1090"/>
      <c r="DI6" s="1090"/>
      <c r="DJ6" s="1090"/>
      <c r="DK6" s="1091"/>
      <c r="DL6" s="1089"/>
      <c r="DM6" s="1090"/>
      <c r="DN6" s="1090"/>
      <c r="DO6" s="1090"/>
      <c r="DP6" s="1091"/>
      <c r="DQ6" s="1006"/>
      <c r="DR6" s="1007"/>
      <c r="DS6" s="1007"/>
      <c r="DT6" s="1007"/>
      <c r="DU6" s="1008"/>
      <c r="DV6" s="1006"/>
      <c r="DW6" s="1007"/>
      <c r="DX6" s="1007"/>
      <c r="DY6" s="1007"/>
      <c r="DZ6" s="1018"/>
      <c r="EA6" s="234"/>
    </row>
    <row r="7" spans="1:131" s="235" customFormat="1" ht="26.25" customHeight="1" thickTop="1" x14ac:dyDescent="0.2">
      <c r="A7" s="236">
        <v>1</v>
      </c>
      <c r="B7" s="1049" t="s">
        <v>375</v>
      </c>
      <c r="C7" s="1050"/>
      <c r="D7" s="1050"/>
      <c r="E7" s="1050"/>
      <c r="F7" s="1050"/>
      <c r="G7" s="1050"/>
      <c r="H7" s="1050"/>
      <c r="I7" s="1050"/>
      <c r="J7" s="1050"/>
      <c r="K7" s="1050"/>
      <c r="L7" s="1050"/>
      <c r="M7" s="1050"/>
      <c r="N7" s="1050"/>
      <c r="O7" s="1050"/>
      <c r="P7" s="1051"/>
      <c r="Q7" s="1104">
        <v>61131</v>
      </c>
      <c r="R7" s="1105"/>
      <c r="S7" s="1105"/>
      <c r="T7" s="1105"/>
      <c r="U7" s="1105"/>
      <c r="V7" s="1105">
        <v>58831</v>
      </c>
      <c r="W7" s="1105"/>
      <c r="X7" s="1105"/>
      <c r="Y7" s="1105"/>
      <c r="Z7" s="1105"/>
      <c r="AA7" s="1105">
        <v>2300</v>
      </c>
      <c r="AB7" s="1105"/>
      <c r="AC7" s="1105"/>
      <c r="AD7" s="1105"/>
      <c r="AE7" s="1106"/>
      <c r="AF7" s="1107">
        <v>2008</v>
      </c>
      <c r="AG7" s="1108"/>
      <c r="AH7" s="1108"/>
      <c r="AI7" s="1108"/>
      <c r="AJ7" s="1109"/>
      <c r="AK7" s="1110">
        <v>2138</v>
      </c>
      <c r="AL7" s="1111"/>
      <c r="AM7" s="1111"/>
      <c r="AN7" s="1111"/>
      <c r="AO7" s="1111"/>
      <c r="AP7" s="1111">
        <v>47507</v>
      </c>
      <c r="AQ7" s="1111"/>
      <c r="AR7" s="1111"/>
      <c r="AS7" s="1111"/>
      <c r="AT7" s="1111"/>
      <c r="AU7" s="1112"/>
      <c r="AV7" s="1112"/>
      <c r="AW7" s="1112"/>
      <c r="AX7" s="1112"/>
      <c r="AY7" s="1113"/>
      <c r="AZ7" s="232"/>
      <c r="BA7" s="232"/>
      <c r="BB7" s="232"/>
      <c r="BC7" s="232"/>
      <c r="BD7" s="232"/>
      <c r="BE7" s="233"/>
      <c r="BF7" s="233"/>
      <c r="BG7" s="233"/>
      <c r="BH7" s="233"/>
      <c r="BI7" s="233"/>
      <c r="BJ7" s="233"/>
      <c r="BK7" s="233"/>
      <c r="BL7" s="233"/>
      <c r="BM7" s="233"/>
      <c r="BN7" s="233"/>
      <c r="BO7" s="233"/>
      <c r="BP7" s="233"/>
      <c r="BQ7" s="236">
        <v>1</v>
      </c>
      <c r="BR7" s="237"/>
      <c r="BS7" s="994" t="s">
        <v>557</v>
      </c>
      <c r="BT7" s="995"/>
      <c r="BU7" s="995"/>
      <c r="BV7" s="995"/>
      <c r="BW7" s="995"/>
      <c r="BX7" s="995"/>
      <c r="BY7" s="995"/>
      <c r="BZ7" s="995"/>
      <c r="CA7" s="995"/>
      <c r="CB7" s="995"/>
      <c r="CC7" s="995"/>
      <c r="CD7" s="995"/>
      <c r="CE7" s="995"/>
      <c r="CF7" s="995"/>
      <c r="CG7" s="1016"/>
      <c r="CH7" s="991">
        <v>-7</v>
      </c>
      <c r="CI7" s="992"/>
      <c r="CJ7" s="992"/>
      <c r="CK7" s="992"/>
      <c r="CL7" s="993"/>
      <c r="CM7" s="991">
        <v>27</v>
      </c>
      <c r="CN7" s="992"/>
      <c r="CO7" s="992"/>
      <c r="CP7" s="992"/>
      <c r="CQ7" s="993"/>
      <c r="CR7" s="991">
        <v>10</v>
      </c>
      <c r="CS7" s="992"/>
      <c r="CT7" s="992"/>
      <c r="CU7" s="992"/>
      <c r="CV7" s="993"/>
      <c r="CW7" s="1098" t="s">
        <v>491</v>
      </c>
      <c r="CX7" s="1099"/>
      <c r="CY7" s="1099"/>
      <c r="CZ7" s="1099"/>
      <c r="DA7" s="1100"/>
      <c r="DB7" s="1098" t="s">
        <v>491</v>
      </c>
      <c r="DC7" s="1099"/>
      <c r="DD7" s="1099"/>
      <c r="DE7" s="1099"/>
      <c r="DF7" s="1100"/>
      <c r="DG7" s="1098" t="s">
        <v>491</v>
      </c>
      <c r="DH7" s="1099"/>
      <c r="DI7" s="1099"/>
      <c r="DJ7" s="1099"/>
      <c r="DK7" s="1100"/>
      <c r="DL7" s="1098" t="s">
        <v>491</v>
      </c>
      <c r="DM7" s="1099"/>
      <c r="DN7" s="1099"/>
      <c r="DO7" s="1099"/>
      <c r="DP7" s="1100"/>
      <c r="DQ7" s="1098" t="s">
        <v>491</v>
      </c>
      <c r="DR7" s="1099"/>
      <c r="DS7" s="1099"/>
      <c r="DT7" s="1099"/>
      <c r="DU7" s="1100"/>
      <c r="DV7" s="1101"/>
      <c r="DW7" s="1102"/>
      <c r="DX7" s="1102"/>
      <c r="DY7" s="1102"/>
      <c r="DZ7" s="1103"/>
      <c r="EA7" s="234"/>
    </row>
    <row r="8" spans="1:131" s="235" customFormat="1" ht="26.25" customHeight="1" x14ac:dyDescent="0.2">
      <c r="A8" s="238">
        <v>2</v>
      </c>
      <c r="B8" s="1032" t="s">
        <v>376</v>
      </c>
      <c r="C8" s="1033"/>
      <c r="D8" s="1033"/>
      <c r="E8" s="1033"/>
      <c r="F8" s="1033"/>
      <c r="G8" s="1033"/>
      <c r="H8" s="1033"/>
      <c r="I8" s="1033"/>
      <c r="J8" s="1033"/>
      <c r="K8" s="1033"/>
      <c r="L8" s="1033"/>
      <c r="M8" s="1033"/>
      <c r="N8" s="1033"/>
      <c r="O8" s="1033"/>
      <c r="P8" s="1034"/>
      <c r="Q8" s="1040">
        <v>143</v>
      </c>
      <c r="R8" s="1041"/>
      <c r="S8" s="1041"/>
      <c r="T8" s="1041"/>
      <c r="U8" s="1041"/>
      <c r="V8" s="1041">
        <v>139</v>
      </c>
      <c r="W8" s="1041"/>
      <c r="X8" s="1041"/>
      <c r="Y8" s="1041"/>
      <c r="Z8" s="1041"/>
      <c r="AA8" s="1041">
        <v>4</v>
      </c>
      <c r="AB8" s="1041"/>
      <c r="AC8" s="1041"/>
      <c r="AD8" s="1041"/>
      <c r="AE8" s="1042"/>
      <c r="AF8" s="1037">
        <v>4</v>
      </c>
      <c r="AG8" s="1038"/>
      <c r="AH8" s="1038"/>
      <c r="AI8" s="1038"/>
      <c r="AJ8" s="1039"/>
      <c r="AK8" s="1082">
        <v>118</v>
      </c>
      <c r="AL8" s="1083"/>
      <c r="AM8" s="1083"/>
      <c r="AN8" s="1083"/>
      <c r="AO8" s="1083"/>
      <c r="AP8" s="1083">
        <v>685</v>
      </c>
      <c r="AQ8" s="1083"/>
      <c r="AR8" s="1083"/>
      <c r="AS8" s="1083"/>
      <c r="AT8" s="1083"/>
      <c r="AU8" s="1084"/>
      <c r="AV8" s="1084"/>
      <c r="AW8" s="1084"/>
      <c r="AX8" s="1084"/>
      <c r="AY8" s="1085"/>
      <c r="AZ8" s="232"/>
      <c r="BA8" s="232"/>
      <c r="BB8" s="232"/>
      <c r="BC8" s="232"/>
      <c r="BD8" s="232"/>
      <c r="BE8" s="233"/>
      <c r="BF8" s="233"/>
      <c r="BG8" s="233"/>
      <c r="BH8" s="233"/>
      <c r="BI8" s="233"/>
      <c r="BJ8" s="233"/>
      <c r="BK8" s="233"/>
      <c r="BL8" s="233"/>
      <c r="BM8" s="233"/>
      <c r="BN8" s="233"/>
      <c r="BO8" s="233"/>
      <c r="BP8" s="233"/>
      <c r="BQ8" s="238">
        <v>2</v>
      </c>
      <c r="BR8" s="239"/>
      <c r="BS8" s="994" t="s">
        <v>558</v>
      </c>
      <c r="BT8" s="995"/>
      <c r="BU8" s="995"/>
      <c r="BV8" s="995"/>
      <c r="BW8" s="995"/>
      <c r="BX8" s="995"/>
      <c r="BY8" s="995"/>
      <c r="BZ8" s="995"/>
      <c r="CA8" s="995"/>
      <c r="CB8" s="995"/>
      <c r="CC8" s="995"/>
      <c r="CD8" s="995"/>
      <c r="CE8" s="995"/>
      <c r="CF8" s="995"/>
      <c r="CG8" s="1016"/>
      <c r="CH8" s="991">
        <v>11</v>
      </c>
      <c r="CI8" s="992"/>
      <c r="CJ8" s="992"/>
      <c r="CK8" s="992"/>
      <c r="CL8" s="993"/>
      <c r="CM8" s="991">
        <v>23</v>
      </c>
      <c r="CN8" s="992"/>
      <c r="CO8" s="992"/>
      <c r="CP8" s="992"/>
      <c r="CQ8" s="993"/>
      <c r="CR8" s="991">
        <v>30</v>
      </c>
      <c r="CS8" s="992"/>
      <c r="CT8" s="992"/>
      <c r="CU8" s="992"/>
      <c r="CV8" s="993"/>
      <c r="CW8" s="991" t="s">
        <v>491</v>
      </c>
      <c r="CX8" s="992"/>
      <c r="CY8" s="992"/>
      <c r="CZ8" s="992"/>
      <c r="DA8" s="993"/>
      <c r="DB8" s="991" t="s">
        <v>491</v>
      </c>
      <c r="DC8" s="992"/>
      <c r="DD8" s="992"/>
      <c r="DE8" s="992"/>
      <c r="DF8" s="993"/>
      <c r="DG8" s="991" t="s">
        <v>491</v>
      </c>
      <c r="DH8" s="992"/>
      <c r="DI8" s="992"/>
      <c r="DJ8" s="992"/>
      <c r="DK8" s="993"/>
      <c r="DL8" s="991" t="s">
        <v>491</v>
      </c>
      <c r="DM8" s="992"/>
      <c r="DN8" s="992"/>
      <c r="DO8" s="992"/>
      <c r="DP8" s="993"/>
      <c r="DQ8" s="991" t="s">
        <v>491</v>
      </c>
      <c r="DR8" s="992"/>
      <c r="DS8" s="992"/>
      <c r="DT8" s="992"/>
      <c r="DU8" s="993"/>
      <c r="DV8" s="994"/>
      <c r="DW8" s="995"/>
      <c r="DX8" s="995"/>
      <c r="DY8" s="995"/>
      <c r="DZ8" s="996"/>
      <c r="EA8" s="234"/>
    </row>
    <row r="9" spans="1:131" s="235" customFormat="1" ht="26.25" customHeight="1" x14ac:dyDescent="0.2">
      <c r="A9" s="238">
        <v>3</v>
      </c>
      <c r="B9" s="1032"/>
      <c r="C9" s="1033"/>
      <c r="D9" s="1033"/>
      <c r="E9" s="1033"/>
      <c r="F9" s="1033"/>
      <c r="G9" s="1033"/>
      <c r="H9" s="1033"/>
      <c r="I9" s="1033"/>
      <c r="J9" s="1033"/>
      <c r="K9" s="1033"/>
      <c r="L9" s="1033"/>
      <c r="M9" s="1033"/>
      <c r="N9" s="1033"/>
      <c r="O9" s="1033"/>
      <c r="P9" s="1034"/>
      <c r="Q9" s="1040"/>
      <c r="R9" s="1041"/>
      <c r="S9" s="1041"/>
      <c r="T9" s="1041"/>
      <c r="U9" s="1041"/>
      <c r="V9" s="1041"/>
      <c r="W9" s="1041"/>
      <c r="X9" s="1041"/>
      <c r="Y9" s="1041"/>
      <c r="Z9" s="1041"/>
      <c r="AA9" s="1041"/>
      <c r="AB9" s="1041"/>
      <c r="AC9" s="1041"/>
      <c r="AD9" s="1041"/>
      <c r="AE9" s="1042"/>
      <c r="AF9" s="1037"/>
      <c r="AG9" s="1038"/>
      <c r="AH9" s="1038"/>
      <c r="AI9" s="1038"/>
      <c r="AJ9" s="1039"/>
      <c r="AK9" s="1082"/>
      <c r="AL9" s="1083"/>
      <c r="AM9" s="1083"/>
      <c r="AN9" s="1083"/>
      <c r="AO9" s="1083"/>
      <c r="AP9" s="1083"/>
      <c r="AQ9" s="1083"/>
      <c r="AR9" s="1083"/>
      <c r="AS9" s="1083"/>
      <c r="AT9" s="1083"/>
      <c r="AU9" s="1084"/>
      <c r="AV9" s="1084"/>
      <c r="AW9" s="1084"/>
      <c r="AX9" s="1084"/>
      <c r="AY9" s="1085"/>
      <c r="AZ9" s="232"/>
      <c r="BA9" s="232"/>
      <c r="BB9" s="232"/>
      <c r="BC9" s="232"/>
      <c r="BD9" s="232"/>
      <c r="BE9" s="233"/>
      <c r="BF9" s="233"/>
      <c r="BG9" s="233"/>
      <c r="BH9" s="233"/>
      <c r="BI9" s="233"/>
      <c r="BJ9" s="233"/>
      <c r="BK9" s="233"/>
      <c r="BL9" s="233"/>
      <c r="BM9" s="233"/>
      <c r="BN9" s="233"/>
      <c r="BO9" s="233"/>
      <c r="BP9" s="233"/>
      <c r="BQ9" s="238">
        <v>3</v>
      </c>
      <c r="BR9" s="239"/>
      <c r="BS9" s="994"/>
      <c r="BT9" s="995"/>
      <c r="BU9" s="995"/>
      <c r="BV9" s="995"/>
      <c r="BW9" s="995"/>
      <c r="BX9" s="995"/>
      <c r="BY9" s="995"/>
      <c r="BZ9" s="995"/>
      <c r="CA9" s="995"/>
      <c r="CB9" s="995"/>
      <c r="CC9" s="995"/>
      <c r="CD9" s="995"/>
      <c r="CE9" s="995"/>
      <c r="CF9" s="995"/>
      <c r="CG9" s="1016"/>
      <c r="CH9" s="991"/>
      <c r="CI9" s="992"/>
      <c r="CJ9" s="992"/>
      <c r="CK9" s="992"/>
      <c r="CL9" s="993"/>
      <c r="CM9" s="991"/>
      <c r="CN9" s="992"/>
      <c r="CO9" s="992"/>
      <c r="CP9" s="992"/>
      <c r="CQ9" s="993"/>
      <c r="CR9" s="991"/>
      <c r="CS9" s="992"/>
      <c r="CT9" s="992"/>
      <c r="CU9" s="992"/>
      <c r="CV9" s="993"/>
      <c r="CW9" s="991"/>
      <c r="CX9" s="992"/>
      <c r="CY9" s="992"/>
      <c r="CZ9" s="992"/>
      <c r="DA9" s="993"/>
      <c r="DB9" s="991"/>
      <c r="DC9" s="992"/>
      <c r="DD9" s="992"/>
      <c r="DE9" s="992"/>
      <c r="DF9" s="993"/>
      <c r="DG9" s="991"/>
      <c r="DH9" s="992"/>
      <c r="DI9" s="992"/>
      <c r="DJ9" s="992"/>
      <c r="DK9" s="993"/>
      <c r="DL9" s="991"/>
      <c r="DM9" s="992"/>
      <c r="DN9" s="992"/>
      <c r="DO9" s="992"/>
      <c r="DP9" s="993"/>
      <c r="DQ9" s="991"/>
      <c r="DR9" s="992"/>
      <c r="DS9" s="992"/>
      <c r="DT9" s="992"/>
      <c r="DU9" s="993"/>
      <c r="DV9" s="994"/>
      <c r="DW9" s="995"/>
      <c r="DX9" s="995"/>
      <c r="DY9" s="995"/>
      <c r="DZ9" s="996"/>
      <c r="EA9" s="234"/>
    </row>
    <row r="10" spans="1:131" s="235" customFormat="1" ht="26.25" customHeight="1" x14ac:dyDescent="0.2">
      <c r="A10" s="238">
        <v>4</v>
      </c>
      <c r="B10" s="1032"/>
      <c r="C10" s="1033"/>
      <c r="D10" s="1033"/>
      <c r="E10" s="1033"/>
      <c r="F10" s="1033"/>
      <c r="G10" s="1033"/>
      <c r="H10" s="1033"/>
      <c r="I10" s="1033"/>
      <c r="J10" s="1033"/>
      <c r="K10" s="1033"/>
      <c r="L10" s="1033"/>
      <c r="M10" s="1033"/>
      <c r="N10" s="1033"/>
      <c r="O10" s="1033"/>
      <c r="P10" s="1034"/>
      <c r="Q10" s="1040"/>
      <c r="R10" s="1041"/>
      <c r="S10" s="1041"/>
      <c r="T10" s="1041"/>
      <c r="U10" s="1041"/>
      <c r="V10" s="1041"/>
      <c r="W10" s="1041"/>
      <c r="X10" s="1041"/>
      <c r="Y10" s="1041"/>
      <c r="Z10" s="1041"/>
      <c r="AA10" s="1041"/>
      <c r="AB10" s="1041"/>
      <c r="AC10" s="1041"/>
      <c r="AD10" s="1041"/>
      <c r="AE10" s="1042"/>
      <c r="AF10" s="1037"/>
      <c r="AG10" s="1038"/>
      <c r="AH10" s="1038"/>
      <c r="AI10" s="1038"/>
      <c r="AJ10" s="1039"/>
      <c r="AK10" s="1082"/>
      <c r="AL10" s="1083"/>
      <c r="AM10" s="1083"/>
      <c r="AN10" s="1083"/>
      <c r="AO10" s="1083"/>
      <c r="AP10" s="1083"/>
      <c r="AQ10" s="1083"/>
      <c r="AR10" s="1083"/>
      <c r="AS10" s="1083"/>
      <c r="AT10" s="1083"/>
      <c r="AU10" s="1084"/>
      <c r="AV10" s="1084"/>
      <c r="AW10" s="1084"/>
      <c r="AX10" s="1084"/>
      <c r="AY10" s="1085"/>
      <c r="AZ10" s="232"/>
      <c r="BA10" s="232"/>
      <c r="BB10" s="232"/>
      <c r="BC10" s="232"/>
      <c r="BD10" s="232"/>
      <c r="BE10" s="233"/>
      <c r="BF10" s="233"/>
      <c r="BG10" s="233"/>
      <c r="BH10" s="233"/>
      <c r="BI10" s="233"/>
      <c r="BJ10" s="233"/>
      <c r="BK10" s="233"/>
      <c r="BL10" s="233"/>
      <c r="BM10" s="233"/>
      <c r="BN10" s="233"/>
      <c r="BO10" s="233"/>
      <c r="BP10" s="233"/>
      <c r="BQ10" s="238">
        <v>4</v>
      </c>
      <c r="BR10" s="239"/>
      <c r="BS10" s="994"/>
      <c r="BT10" s="995"/>
      <c r="BU10" s="995"/>
      <c r="BV10" s="995"/>
      <c r="BW10" s="995"/>
      <c r="BX10" s="995"/>
      <c r="BY10" s="995"/>
      <c r="BZ10" s="995"/>
      <c r="CA10" s="995"/>
      <c r="CB10" s="995"/>
      <c r="CC10" s="995"/>
      <c r="CD10" s="995"/>
      <c r="CE10" s="995"/>
      <c r="CF10" s="995"/>
      <c r="CG10" s="1016"/>
      <c r="CH10" s="991"/>
      <c r="CI10" s="992"/>
      <c r="CJ10" s="992"/>
      <c r="CK10" s="992"/>
      <c r="CL10" s="993"/>
      <c r="CM10" s="991"/>
      <c r="CN10" s="992"/>
      <c r="CO10" s="992"/>
      <c r="CP10" s="992"/>
      <c r="CQ10" s="993"/>
      <c r="CR10" s="991"/>
      <c r="CS10" s="992"/>
      <c r="CT10" s="992"/>
      <c r="CU10" s="992"/>
      <c r="CV10" s="993"/>
      <c r="CW10" s="991"/>
      <c r="CX10" s="992"/>
      <c r="CY10" s="992"/>
      <c r="CZ10" s="992"/>
      <c r="DA10" s="993"/>
      <c r="DB10" s="991"/>
      <c r="DC10" s="992"/>
      <c r="DD10" s="992"/>
      <c r="DE10" s="992"/>
      <c r="DF10" s="993"/>
      <c r="DG10" s="991"/>
      <c r="DH10" s="992"/>
      <c r="DI10" s="992"/>
      <c r="DJ10" s="992"/>
      <c r="DK10" s="993"/>
      <c r="DL10" s="991"/>
      <c r="DM10" s="992"/>
      <c r="DN10" s="992"/>
      <c r="DO10" s="992"/>
      <c r="DP10" s="993"/>
      <c r="DQ10" s="991"/>
      <c r="DR10" s="992"/>
      <c r="DS10" s="992"/>
      <c r="DT10" s="992"/>
      <c r="DU10" s="993"/>
      <c r="DV10" s="994"/>
      <c r="DW10" s="995"/>
      <c r="DX10" s="995"/>
      <c r="DY10" s="995"/>
      <c r="DZ10" s="996"/>
      <c r="EA10" s="234"/>
    </row>
    <row r="11" spans="1:131" s="235" customFormat="1" ht="26.25" customHeight="1" x14ac:dyDescent="0.2">
      <c r="A11" s="238">
        <v>5</v>
      </c>
      <c r="B11" s="1032"/>
      <c r="C11" s="1033"/>
      <c r="D11" s="1033"/>
      <c r="E11" s="1033"/>
      <c r="F11" s="1033"/>
      <c r="G11" s="1033"/>
      <c r="H11" s="1033"/>
      <c r="I11" s="1033"/>
      <c r="J11" s="1033"/>
      <c r="K11" s="1033"/>
      <c r="L11" s="1033"/>
      <c r="M11" s="1033"/>
      <c r="N11" s="1033"/>
      <c r="O11" s="1033"/>
      <c r="P11" s="1034"/>
      <c r="Q11" s="1040"/>
      <c r="R11" s="1041"/>
      <c r="S11" s="1041"/>
      <c r="T11" s="1041"/>
      <c r="U11" s="1041"/>
      <c r="V11" s="1041"/>
      <c r="W11" s="1041"/>
      <c r="X11" s="1041"/>
      <c r="Y11" s="1041"/>
      <c r="Z11" s="1041"/>
      <c r="AA11" s="1041"/>
      <c r="AB11" s="1041"/>
      <c r="AC11" s="1041"/>
      <c r="AD11" s="1041"/>
      <c r="AE11" s="1042"/>
      <c r="AF11" s="1037"/>
      <c r="AG11" s="1038"/>
      <c r="AH11" s="1038"/>
      <c r="AI11" s="1038"/>
      <c r="AJ11" s="1039"/>
      <c r="AK11" s="1082"/>
      <c r="AL11" s="1083"/>
      <c r="AM11" s="1083"/>
      <c r="AN11" s="1083"/>
      <c r="AO11" s="1083"/>
      <c r="AP11" s="1083"/>
      <c r="AQ11" s="1083"/>
      <c r="AR11" s="1083"/>
      <c r="AS11" s="1083"/>
      <c r="AT11" s="1083"/>
      <c r="AU11" s="1084"/>
      <c r="AV11" s="1084"/>
      <c r="AW11" s="1084"/>
      <c r="AX11" s="1084"/>
      <c r="AY11" s="1085"/>
      <c r="AZ11" s="232"/>
      <c r="BA11" s="232"/>
      <c r="BB11" s="232"/>
      <c r="BC11" s="232"/>
      <c r="BD11" s="232"/>
      <c r="BE11" s="233"/>
      <c r="BF11" s="233"/>
      <c r="BG11" s="233"/>
      <c r="BH11" s="233"/>
      <c r="BI11" s="233"/>
      <c r="BJ11" s="233"/>
      <c r="BK11" s="233"/>
      <c r="BL11" s="233"/>
      <c r="BM11" s="233"/>
      <c r="BN11" s="233"/>
      <c r="BO11" s="233"/>
      <c r="BP11" s="233"/>
      <c r="BQ11" s="238">
        <v>5</v>
      </c>
      <c r="BR11" s="239"/>
      <c r="BS11" s="994"/>
      <c r="BT11" s="995"/>
      <c r="BU11" s="995"/>
      <c r="BV11" s="995"/>
      <c r="BW11" s="995"/>
      <c r="BX11" s="995"/>
      <c r="BY11" s="995"/>
      <c r="BZ11" s="995"/>
      <c r="CA11" s="995"/>
      <c r="CB11" s="995"/>
      <c r="CC11" s="995"/>
      <c r="CD11" s="995"/>
      <c r="CE11" s="995"/>
      <c r="CF11" s="995"/>
      <c r="CG11" s="1016"/>
      <c r="CH11" s="991"/>
      <c r="CI11" s="992"/>
      <c r="CJ11" s="992"/>
      <c r="CK11" s="992"/>
      <c r="CL11" s="993"/>
      <c r="CM11" s="991"/>
      <c r="CN11" s="992"/>
      <c r="CO11" s="992"/>
      <c r="CP11" s="992"/>
      <c r="CQ11" s="993"/>
      <c r="CR11" s="991"/>
      <c r="CS11" s="992"/>
      <c r="CT11" s="992"/>
      <c r="CU11" s="992"/>
      <c r="CV11" s="993"/>
      <c r="CW11" s="991"/>
      <c r="CX11" s="992"/>
      <c r="CY11" s="992"/>
      <c r="CZ11" s="992"/>
      <c r="DA11" s="993"/>
      <c r="DB11" s="991"/>
      <c r="DC11" s="992"/>
      <c r="DD11" s="992"/>
      <c r="DE11" s="992"/>
      <c r="DF11" s="993"/>
      <c r="DG11" s="991"/>
      <c r="DH11" s="992"/>
      <c r="DI11" s="992"/>
      <c r="DJ11" s="992"/>
      <c r="DK11" s="993"/>
      <c r="DL11" s="991"/>
      <c r="DM11" s="992"/>
      <c r="DN11" s="992"/>
      <c r="DO11" s="992"/>
      <c r="DP11" s="993"/>
      <c r="DQ11" s="991"/>
      <c r="DR11" s="992"/>
      <c r="DS11" s="992"/>
      <c r="DT11" s="992"/>
      <c r="DU11" s="993"/>
      <c r="DV11" s="994"/>
      <c r="DW11" s="995"/>
      <c r="DX11" s="995"/>
      <c r="DY11" s="995"/>
      <c r="DZ11" s="996"/>
      <c r="EA11" s="234"/>
    </row>
    <row r="12" spans="1:131" s="235" customFormat="1" ht="26.25" customHeight="1" x14ac:dyDescent="0.2">
      <c r="A12" s="238">
        <v>6</v>
      </c>
      <c r="B12" s="1032"/>
      <c r="C12" s="1033"/>
      <c r="D12" s="1033"/>
      <c r="E12" s="1033"/>
      <c r="F12" s="1033"/>
      <c r="G12" s="1033"/>
      <c r="H12" s="1033"/>
      <c r="I12" s="1033"/>
      <c r="J12" s="1033"/>
      <c r="K12" s="1033"/>
      <c r="L12" s="1033"/>
      <c r="M12" s="1033"/>
      <c r="N12" s="1033"/>
      <c r="O12" s="1033"/>
      <c r="P12" s="1034"/>
      <c r="Q12" s="1040"/>
      <c r="R12" s="1041"/>
      <c r="S12" s="1041"/>
      <c r="T12" s="1041"/>
      <c r="U12" s="1041"/>
      <c r="V12" s="1041"/>
      <c r="W12" s="1041"/>
      <c r="X12" s="1041"/>
      <c r="Y12" s="1041"/>
      <c r="Z12" s="1041"/>
      <c r="AA12" s="1041"/>
      <c r="AB12" s="1041"/>
      <c r="AC12" s="1041"/>
      <c r="AD12" s="1041"/>
      <c r="AE12" s="1042"/>
      <c r="AF12" s="1037"/>
      <c r="AG12" s="1038"/>
      <c r="AH12" s="1038"/>
      <c r="AI12" s="1038"/>
      <c r="AJ12" s="1039"/>
      <c r="AK12" s="1082"/>
      <c r="AL12" s="1083"/>
      <c r="AM12" s="1083"/>
      <c r="AN12" s="1083"/>
      <c r="AO12" s="1083"/>
      <c r="AP12" s="1083"/>
      <c r="AQ12" s="1083"/>
      <c r="AR12" s="1083"/>
      <c r="AS12" s="1083"/>
      <c r="AT12" s="1083"/>
      <c r="AU12" s="1084"/>
      <c r="AV12" s="1084"/>
      <c r="AW12" s="1084"/>
      <c r="AX12" s="1084"/>
      <c r="AY12" s="1085"/>
      <c r="AZ12" s="232"/>
      <c r="BA12" s="232"/>
      <c r="BB12" s="232"/>
      <c r="BC12" s="232"/>
      <c r="BD12" s="232"/>
      <c r="BE12" s="233"/>
      <c r="BF12" s="233"/>
      <c r="BG12" s="233"/>
      <c r="BH12" s="233"/>
      <c r="BI12" s="233"/>
      <c r="BJ12" s="233"/>
      <c r="BK12" s="233"/>
      <c r="BL12" s="233"/>
      <c r="BM12" s="233"/>
      <c r="BN12" s="233"/>
      <c r="BO12" s="233"/>
      <c r="BP12" s="233"/>
      <c r="BQ12" s="238">
        <v>6</v>
      </c>
      <c r="BR12" s="239"/>
      <c r="BS12" s="994"/>
      <c r="BT12" s="995"/>
      <c r="BU12" s="995"/>
      <c r="BV12" s="995"/>
      <c r="BW12" s="995"/>
      <c r="BX12" s="995"/>
      <c r="BY12" s="995"/>
      <c r="BZ12" s="995"/>
      <c r="CA12" s="995"/>
      <c r="CB12" s="995"/>
      <c r="CC12" s="995"/>
      <c r="CD12" s="995"/>
      <c r="CE12" s="995"/>
      <c r="CF12" s="995"/>
      <c r="CG12" s="1016"/>
      <c r="CH12" s="991"/>
      <c r="CI12" s="992"/>
      <c r="CJ12" s="992"/>
      <c r="CK12" s="992"/>
      <c r="CL12" s="993"/>
      <c r="CM12" s="991"/>
      <c r="CN12" s="992"/>
      <c r="CO12" s="992"/>
      <c r="CP12" s="992"/>
      <c r="CQ12" s="993"/>
      <c r="CR12" s="991"/>
      <c r="CS12" s="992"/>
      <c r="CT12" s="992"/>
      <c r="CU12" s="992"/>
      <c r="CV12" s="993"/>
      <c r="CW12" s="991"/>
      <c r="CX12" s="992"/>
      <c r="CY12" s="992"/>
      <c r="CZ12" s="992"/>
      <c r="DA12" s="993"/>
      <c r="DB12" s="991"/>
      <c r="DC12" s="992"/>
      <c r="DD12" s="992"/>
      <c r="DE12" s="992"/>
      <c r="DF12" s="993"/>
      <c r="DG12" s="991"/>
      <c r="DH12" s="992"/>
      <c r="DI12" s="992"/>
      <c r="DJ12" s="992"/>
      <c r="DK12" s="993"/>
      <c r="DL12" s="991"/>
      <c r="DM12" s="992"/>
      <c r="DN12" s="992"/>
      <c r="DO12" s="992"/>
      <c r="DP12" s="993"/>
      <c r="DQ12" s="991"/>
      <c r="DR12" s="992"/>
      <c r="DS12" s="992"/>
      <c r="DT12" s="992"/>
      <c r="DU12" s="993"/>
      <c r="DV12" s="994"/>
      <c r="DW12" s="995"/>
      <c r="DX12" s="995"/>
      <c r="DY12" s="995"/>
      <c r="DZ12" s="996"/>
      <c r="EA12" s="234"/>
    </row>
    <row r="13" spans="1:131" s="235" customFormat="1" ht="26.25" customHeight="1" x14ac:dyDescent="0.2">
      <c r="A13" s="238">
        <v>7</v>
      </c>
      <c r="B13" s="1032"/>
      <c r="C13" s="1033"/>
      <c r="D13" s="1033"/>
      <c r="E13" s="1033"/>
      <c r="F13" s="1033"/>
      <c r="G13" s="1033"/>
      <c r="H13" s="1033"/>
      <c r="I13" s="1033"/>
      <c r="J13" s="1033"/>
      <c r="K13" s="1033"/>
      <c r="L13" s="1033"/>
      <c r="M13" s="1033"/>
      <c r="N13" s="1033"/>
      <c r="O13" s="1033"/>
      <c r="P13" s="1034"/>
      <c r="Q13" s="1040"/>
      <c r="R13" s="1041"/>
      <c r="S13" s="1041"/>
      <c r="T13" s="1041"/>
      <c r="U13" s="1041"/>
      <c r="V13" s="1041"/>
      <c r="W13" s="1041"/>
      <c r="X13" s="1041"/>
      <c r="Y13" s="1041"/>
      <c r="Z13" s="1041"/>
      <c r="AA13" s="1041"/>
      <c r="AB13" s="1041"/>
      <c r="AC13" s="1041"/>
      <c r="AD13" s="1041"/>
      <c r="AE13" s="1042"/>
      <c r="AF13" s="1037"/>
      <c r="AG13" s="1038"/>
      <c r="AH13" s="1038"/>
      <c r="AI13" s="1038"/>
      <c r="AJ13" s="1039"/>
      <c r="AK13" s="1082"/>
      <c r="AL13" s="1083"/>
      <c r="AM13" s="1083"/>
      <c r="AN13" s="1083"/>
      <c r="AO13" s="1083"/>
      <c r="AP13" s="1083"/>
      <c r="AQ13" s="1083"/>
      <c r="AR13" s="1083"/>
      <c r="AS13" s="1083"/>
      <c r="AT13" s="1083"/>
      <c r="AU13" s="1084"/>
      <c r="AV13" s="1084"/>
      <c r="AW13" s="1084"/>
      <c r="AX13" s="1084"/>
      <c r="AY13" s="1085"/>
      <c r="AZ13" s="232"/>
      <c r="BA13" s="232"/>
      <c r="BB13" s="232"/>
      <c r="BC13" s="232"/>
      <c r="BD13" s="232"/>
      <c r="BE13" s="233"/>
      <c r="BF13" s="233"/>
      <c r="BG13" s="233"/>
      <c r="BH13" s="233"/>
      <c r="BI13" s="233"/>
      <c r="BJ13" s="233"/>
      <c r="BK13" s="233"/>
      <c r="BL13" s="233"/>
      <c r="BM13" s="233"/>
      <c r="BN13" s="233"/>
      <c r="BO13" s="233"/>
      <c r="BP13" s="233"/>
      <c r="BQ13" s="238">
        <v>7</v>
      </c>
      <c r="BR13" s="239"/>
      <c r="BS13" s="994"/>
      <c r="BT13" s="995"/>
      <c r="BU13" s="995"/>
      <c r="BV13" s="995"/>
      <c r="BW13" s="995"/>
      <c r="BX13" s="995"/>
      <c r="BY13" s="995"/>
      <c r="BZ13" s="995"/>
      <c r="CA13" s="995"/>
      <c r="CB13" s="995"/>
      <c r="CC13" s="995"/>
      <c r="CD13" s="995"/>
      <c r="CE13" s="995"/>
      <c r="CF13" s="995"/>
      <c r="CG13" s="1016"/>
      <c r="CH13" s="991"/>
      <c r="CI13" s="992"/>
      <c r="CJ13" s="992"/>
      <c r="CK13" s="992"/>
      <c r="CL13" s="993"/>
      <c r="CM13" s="991"/>
      <c r="CN13" s="992"/>
      <c r="CO13" s="992"/>
      <c r="CP13" s="992"/>
      <c r="CQ13" s="993"/>
      <c r="CR13" s="991"/>
      <c r="CS13" s="992"/>
      <c r="CT13" s="992"/>
      <c r="CU13" s="992"/>
      <c r="CV13" s="993"/>
      <c r="CW13" s="991"/>
      <c r="CX13" s="992"/>
      <c r="CY13" s="992"/>
      <c r="CZ13" s="992"/>
      <c r="DA13" s="993"/>
      <c r="DB13" s="991"/>
      <c r="DC13" s="992"/>
      <c r="DD13" s="992"/>
      <c r="DE13" s="992"/>
      <c r="DF13" s="993"/>
      <c r="DG13" s="991"/>
      <c r="DH13" s="992"/>
      <c r="DI13" s="992"/>
      <c r="DJ13" s="992"/>
      <c r="DK13" s="993"/>
      <c r="DL13" s="991"/>
      <c r="DM13" s="992"/>
      <c r="DN13" s="992"/>
      <c r="DO13" s="992"/>
      <c r="DP13" s="993"/>
      <c r="DQ13" s="991"/>
      <c r="DR13" s="992"/>
      <c r="DS13" s="992"/>
      <c r="DT13" s="992"/>
      <c r="DU13" s="993"/>
      <c r="DV13" s="994"/>
      <c r="DW13" s="995"/>
      <c r="DX13" s="995"/>
      <c r="DY13" s="995"/>
      <c r="DZ13" s="996"/>
      <c r="EA13" s="234"/>
    </row>
    <row r="14" spans="1:131" s="235" customFormat="1" ht="26.25" customHeight="1" x14ac:dyDescent="0.2">
      <c r="A14" s="238">
        <v>8</v>
      </c>
      <c r="B14" s="1032"/>
      <c r="C14" s="1033"/>
      <c r="D14" s="1033"/>
      <c r="E14" s="1033"/>
      <c r="F14" s="1033"/>
      <c r="G14" s="1033"/>
      <c r="H14" s="1033"/>
      <c r="I14" s="1033"/>
      <c r="J14" s="1033"/>
      <c r="K14" s="1033"/>
      <c r="L14" s="1033"/>
      <c r="M14" s="1033"/>
      <c r="N14" s="1033"/>
      <c r="O14" s="1033"/>
      <c r="P14" s="1034"/>
      <c r="Q14" s="1040"/>
      <c r="R14" s="1041"/>
      <c r="S14" s="1041"/>
      <c r="T14" s="1041"/>
      <c r="U14" s="1041"/>
      <c r="V14" s="1041"/>
      <c r="W14" s="1041"/>
      <c r="X14" s="1041"/>
      <c r="Y14" s="1041"/>
      <c r="Z14" s="1041"/>
      <c r="AA14" s="1041"/>
      <c r="AB14" s="1041"/>
      <c r="AC14" s="1041"/>
      <c r="AD14" s="1041"/>
      <c r="AE14" s="1042"/>
      <c r="AF14" s="1037"/>
      <c r="AG14" s="1038"/>
      <c r="AH14" s="1038"/>
      <c r="AI14" s="1038"/>
      <c r="AJ14" s="1039"/>
      <c r="AK14" s="1082"/>
      <c r="AL14" s="1083"/>
      <c r="AM14" s="1083"/>
      <c r="AN14" s="1083"/>
      <c r="AO14" s="1083"/>
      <c r="AP14" s="1083"/>
      <c r="AQ14" s="1083"/>
      <c r="AR14" s="1083"/>
      <c r="AS14" s="1083"/>
      <c r="AT14" s="1083"/>
      <c r="AU14" s="1084"/>
      <c r="AV14" s="1084"/>
      <c r="AW14" s="1084"/>
      <c r="AX14" s="1084"/>
      <c r="AY14" s="1085"/>
      <c r="AZ14" s="232"/>
      <c r="BA14" s="232"/>
      <c r="BB14" s="232"/>
      <c r="BC14" s="232"/>
      <c r="BD14" s="232"/>
      <c r="BE14" s="233"/>
      <c r="BF14" s="233"/>
      <c r="BG14" s="233"/>
      <c r="BH14" s="233"/>
      <c r="BI14" s="233"/>
      <c r="BJ14" s="233"/>
      <c r="BK14" s="233"/>
      <c r="BL14" s="233"/>
      <c r="BM14" s="233"/>
      <c r="BN14" s="233"/>
      <c r="BO14" s="233"/>
      <c r="BP14" s="233"/>
      <c r="BQ14" s="238">
        <v>8</v>
      </c>
      <c r="BR14" s="239"/>
      <c r="BS14" s="994"/>
      <c r="BT14" s="995"/>
      <c r="BU14" s="995"/>
      <c r="BV14" s="995"/>
      <c r="BW14" s="995"/>
      <c r="BX14" s="995"/>
      <c r="BY14" s="995"/>
      <c r="BZ14" s="995"/>
      <c r="CA14" s="995"/>
      <c r="CB14" s="995"/>
      <c r="CC14" s="995"/>
      <c r="CD14" s="995"/>
      <c r="CE14" s="995"/>
      <c r="CF14" s="995"/>
      <c r="CG14" s="1016"/>
      <c r="CH14" s="991"/>
      <c r="CI14" s="992"/>
      <c r="CJ14" s="992"/>
      <c r="CK14" s="992"/>
      <c r="CL14" s="993"/>
      <c r="CM14" s="991"/>
      <c r="CN14" s="992"/>
      <c r="CO14" s="992"/>
      <c r="CP14" s="992"/>
      <c r="CQ14" s="993"/>
      <c r="CR14" s="991"/>
      <c r="CS14" s="992"/>
      <c r="CT14" s="992"/>
      <c r="CU14" s="992"/>
      <c r="CV14" s="993"/>
      <c r="CW14" s="991"/>
      <c r="CX14" s="992"/>
      <c r="CY14" s="992"/>
      <c r="CZ14" s="992"/>
      <c r="DA14" s="993"/>
      <c r="DB14" s="991"/>
      <c r="DC14" s="992"/>
      <c r="DD14" s="992"/>
      <c r="DE14" s="992"/>
      <c r="DF14" s="993"/>
      <c r="DG14" s="991"/>
      <c r="DH14" s="992"/>
      <c r="DI14" s="992"/>
      <c r="DJ14" s="992"/>
      <c r="DK14" s="993"/>
      <c r="DL14" s="991"/>
      <c r="DM14" s="992"/>
      <c r="DN14" s="992"/>
      <c r="DO14" s="992"/>
      <c r="DP14" s="993"/>
      <c r="DQ14" s="991"/>
      <c r="DR14" s="992"/>
      <c r="DS14" s="992"/>
      <c r="DT14" s="992"/>
      <c r="DU14" s="993"/>
      <c r="DV14" s="994"/>
      <c r="DW14" s="995"/>
      <c r="DX14" s="995"/>
      <c r="DY14" s="995"/>
      <c r="DZ14" s="996"/>
      <c r="EA14" s="234"/>
    </row>
    <row r="15" spans="1:131" s="235" customFormat="1" ht="26.25" customHeight="1" x14ac:dyDescent="0.2">
      <c r="A15" s="238">
        <v>9</v>
      </c>
      <c r="B15" s="1032"/>
      <c r="C15" s="1033"/>
      <c r="D15" s="1033"/>
      <c r="E15" s="1033"/>
      <c r="F15" s="1033"/>
      <c r="G15" s="1033"/>
      <c r="H15" s="1033"/>
      <c r="I15" s="1033"/>
      <c r="J15" s="1033"/>
      <c r="K15" s="1033"/>
      <c r="L15" s="1033"/>
      <c r="M15" s="1033"/>
      <c r="N15" s="1033"/>
      <c r="O15" s="1033"/>
      <c r="P15" s="1034"/>
      <c r="Q15" s="1040"/>
      <c r="R15" s="1041"/>
      <c r="S15" s="1041"/>
      <c r="T15" s="1041"/>
      <c r="U15" s="1041"/>
      <c r="V15" s="1041"/>
      <c r="W15" s="1041"/>
      <c r="X15" s="1041"/>
      <c r="Y15" s="1041"/>
      <c r="Z15" s="1041"/>
      <c r="AA15" s="1041"/>
      <c r="AB15" s="1041"/>
      <c r="AC15" s="1041"/>
      <c r="AD15" s="1041"/>
      <c r="AE15" s="1042"/>
      <c r="AF15" s="1037"/>
      <c r="AG15" s="1038"/>
      <c r="AH15" s="1038"/>
      <c r="AI15" s="1038"/>
      <c r="AJ15" s="1039"/>
      <c r="AK15" s="1082"/>
      <c r="AL15" s="1083"/>
      <c r="AM15" s="1083"/>
      <c r="AN15" s="1083"/>
      <c r="AO15" s="1083"/>
      <c r="AP15" s="1083"/>
      <c r="AQ15" s="1083"/>
      <c r="AR15" s="1083"/>
      <c r="AS15" s="1083"/>
      <c r="AT15" s="1083"/>
      <c r="AU15" s="1084"/>
      <c r="AV15" s="1084"/>
      <c r="AW15" s="1084"/>
      <c r="AX15" s="1084"/>
      <c r="AY15" s="1085"/>
      <c r="AZ15" s="232"/>
      <c r="BA15" s="232"/>
      <c r="BB15" s="232"/>
      <c r="BC15" s="232"/>
      <c r="BD15" s="232"/>
      <c r="BE15" s="233"/>
      <c r="BF15" s="233"/>
      <c r="BG15" s="233"/>
      <c r="BH15" s="233"/>
      <c r="BI15" s="233"/>
      <c r="BJ15" s="233"/>
      <c r="BK15" s="233"/>
      <c r="BL15" s="233"/>
      <c r="BM15" s="233"/>
      <c r="BN15" s="233"/>
      <c r="BO15" s="233"/>
      <c r="BP15" s="233"/>
      <c r="BQ15" s="238">
        <v>9</v>
      </c>
      <c r="BR15" s="239"/>
      <c r="BS15" s="994"/>
      <c r="BT15" s="995"/>
      <c r="BU15" s="995"/>
      <c r="BV15" s="995"/>
      <c r="BW15" s="995"/>
      <c r="BX15" s="995"/>
      <c r="BY15" s="995"/>
      <c r="BZ15" s="995"/>
      <c r="CA15" s="995"/>
      <c r="CB15" s="995"/>
      <c r="CC15" s="995"/>
      <c r="CD15" s="995"/>
      <c r="CE15" s="995"/>
      <c r="CF15" s="995"/>
      <c r="CG15" s="1016"/>
      <c r="CH15" s="991"/>
      <c r="CI15" s="992"/>
      <c r="CJ15" s="992"/>
      <c r="CK15" s="992"/>
      <c r="CL15" s="993"/>
      <c r="CM15" s="991"/>
      <c r="CN15" s="992"/>
      <c r="CO15" s="992"/>
      <c r="CP15" s="992"/>
      <c r="CQ15" s="993"/>
      <c r="CR15" s="991"/>
      <c r="CS15" s="992"/>
      <c r="CT15" s="992"/>
      <c r="CU15" s="992"/>
      <c r="CV15" s="993"/>
      <c r="CW15" s="991"/>
      <c r="CX15" s="992"/>
      <c r="CY15" s="992"/>
      <c r="CZ15" s="992"/>
      <c r="DA15" s="993"/>
      <c r="DB15" s="991"/>
      <c r="DC15" s="992"/>
      <c r="DD15" s="992"/>
      <c r="DE15" s="992"/>
      <c r="DF15" s="993"/>
      <c r="DG15" s="991"/>
      <c r="DH15" s="992"/>
      <c r="DI15" s="992"/>
      <c r="DJ15" s="992"/>
      <c r="DK15" s="993"/>
      <c r="DL15" s="991"/>
      <c r="DM15" s="992"/>
      <c r="DN15" s="992"/>
      <c r="DO15" s="992"/>
      <c r="DP15" s="993"/>
      <c r="DQ15" s="991"/>
      <c r="DR15" s="992"/>
      <c r="DS15" s="992"/>
      <c r="DT15" s="992"/>
      <c r="DU15" s="993"/>
      <c r="DV15" s="994"/>
      <c r="DW15" s="995"/>
      <c r="DX15" s="995"/>
      <c r="DY15" s="995"/>
      <c r="DZ15" s="996"/>
      <c r="EA15" s="234"/>
    </row>
    <row r="16" spans="1:131" s="235" customFormat="1" ht="26.25" customHeight="1" x14ac:dyDescent="0.2">
      <c r="A16" s="238">
        <v>10</v>
      </c>
      <c r="B16" s="1032"/>
      <c r="C16" s="1033"/>
      <c r="D16" s="1033"/>
      <c r="E16" s="1033"/>
      <c r="F16" s="1033"/>
      <c r="G16" s="1033"/>
      <c r="H16" s="1033"/>
      <c r="I16" s="1033"/>
      <c r="J16" s="1033"/>
      <c r="K16" s="1033"/>
      <c r="L16" s="1033"/>
      <c r="M16" s="1033"/>
      <c r="N16" s="1033"/>
      <c r="O16" s="1033"/>
      <c r="P16" s="1034"/>
      <c r="Q16" s="1040"/>
      <c r="R16" s="1041"/>
      <c r="S16" s="1041"/>
      <c r="T16" s="1041"/>
      <c r="U16" s="1041"/>
      <c r="V16" s="1041"/>
      <c r="W16" s="1041"/>
      <c r="X16" s="1041"/>
      <c r="Y16" s="1041"/>
      <c r="Z16" s="1041"/>
      <c r="AA16" s="1041"/>
      <c r="AB16" s="1041"/>
      <c r="AC16" s="1041"/>
      <c r="AD16" s="1041"/>
      <c r="AE16" s="1042"/>
      <c r="AF16" s="1037"/>
      <c r="AG16" s="1038"/>
      <c r="AH16" s="1038"/>
      <c r="AI16" s="1038"/>
      <c r="AJ16" s="1039"/>
      <c r="AK16" s="1082"/>
      <c r="AL16" s="1083"/>
      <c r="AM16" s="1083"/>
      <c r="AN16" s="1083"/>
      <c r="AO16" s="1083"/>
      <c r="AP16" s="1083"/>
      <c r="AQ16" s="1083"/>
      <c r="AR16" s="1083"/>
      <c r="AS16" s="1083"/>
      <c r="AT16" s="1083"/>
      <c r="AU16" s="1084"/>
      <c r="AV16" s="1084"/>
      <c r="AW16" s="1084"/>
      <c r="AX16" s="1084"/>
      <c r="AY16" s="1085"/>
      <c r="AZ16" s="232"/>
      <c r="BA16" s="232"/>
      <c r="BB16" s="232"/>
      <c r="BC16" s="232"/>
      <c r="BD16" s="232"/>
      <c r="BE16" s="233"/>
      <c r="BF16" s="233"/>
      <c r="BG16" s="233"/>
      <c r="BH16" s="233"/>
      <c r="BI16" s="233"/>
      <c r="BJ16" s="233"/>
      <c r="BK16" s="233"/>
      <c r="BL16" s="233"/>
      <c r="BM16" s="233"/>
      <c r="BN16" s="233"/>
      <c r="BO16" s="233"/>
      <c r="BP16" s="233"/>
      <c r="BQ16" s="238">
        <v>10</v>
      </c>
      <c r="BR16" s="239"/>
      <c r="BS16" s="994"/>
      <c r="BT16" s="995"/>
      <c r="BU16" s="995"/>
      <c r="BV16" s="995"/>
      <c r="BW16" s="995"/>
      <c r="BX16" s="995"/>
      <c r="BY16" s="995"/>
      <c r="BZ16" s="995"/>
      <c r="CA16" s="995"/>
      <c r="CB16" s="995"/>
      <c r="CC16" s="995"/>
      <c r="CD16" s="995"/>
      <c r="CE16" s="995"/>
      <c r="CF16" s="995"/>
      <c r="CG16" s="1016"/>
      <c r="CH16" s="991"/>
      <c r="CI16" s="992"/>
      <c r="CJ16" s="992"/>
      <c r="CK16" s="992"/>
      <c r="CL16" s="993"/>
      <c r="CM16" s="991"/>
      <c r="CN16" s="992"/>
      <c r="CO16" s="992"/>
      <c r="CP16" s="992"/>
      <c r="CQ16" s="993"/>
      <c r="CR16" s="991"/>
      <c r="CS16" s="992"/>
      <c r="CT16" s="992"/>
      <c r="CU16" s="992"/>
      <c r="CV16" s="993"/>
      <c r="CW16" s="991"/>
      <c r="CX16" s="992"/>
      <c r="CY16" s="992"/>
      <c r="CZ16" s="992"/>
      <c r="DA16" s="993"/>
      <c r="DB16" s="991"/>
      <c r="DC16" s="992"/>
      <c r="DD16" s="992"/>
      <c r="DE16" s="992"/>
      <c r="DF16" s="993"/>
      <c r="DG16" s="991"/>
      <c r="DH16" s="992"/>
      <c r="DI16" s="992"/>
      <c r="DJ16" s="992"/>
      <c r="DK16" s="993"/>
      <c r="DL16" s="991"/>
      <c r="DM16" s="992"/>
      <c r="DN16" s="992"/>
      <c r="DO16" s="992"/>
      <c r="DP16" s="993"/>
      <c r="DQ16" s="991"/>
      <c r="DR16" s="992"/>
      <c r="DS16" s="992"/>
      <c r="DT16" s="992"/>
      <c r="DU16" s="993"/>
      <c r="DV16" s="994"/>
      <c r="DW16" s="995"/>
      <c r="DX16" s="995"/>
      <c r="DY16" s="995"/>
      <c r="DZ16" s="996"/>
      <c r="EA16" s="234"/>
    </row>
    <row r="17" spans="1:131" s="235" customFormat="1" ht="26.25" customHeight="1" x14ac:dyDescent="0.2">
      <c r="A17" s="238">
        <v>11</v>
      </c>
      <c r="B17" s="1032"/>
      <c r="C17" s="1033"/>
      <c r="D17" s="1033"/>
      <c r="E17" s="1033"/>
      <c r="F17" s="1033"/>
      <c r="G17" s="1033"/>
      <c r="H17" s="1033"/>
      <c r="I17" s="1033"/>
      <c r="J17" s="1033"/>
      <c r="K17" s="1033"/>
      <c r="L17" s="1033"/>
      <c r="M17" s="1033"/>
      <c r="N17" s="1033"/>
      <c r="O17" s="1033"/>
      <c r="P17" s="1034"/>
      <c r="Q17" s="1040"/>
      <c r="R17" s="1041"/>
      <c r="S17" s="1041"/>
      <c r="T17" s="1041"/>
      <c r="U17" s="1041"/>
      <c r="V17" s="1041"/>
      <c r="W17" s="1041"/>
      <c r="X17" s="1041"/>
      <c r="Y17" s="1041"/>
      <c r="Z17" s="1041"/>
      <c r="AA17" s="1041"/>
      <c r="AB17" s="1041"/>
      <c r="AC17" s="1041"/>
      <c r="AD17" s="1041"/>
      <c r="AE17" s="1042"/>
      <c r="AF17" s="1037"/>
      <c r="AG17" s="1038"/>
      <c r="AH17" s="1038"/>
      <c r="AI17" s="1038"/>
      <c r="AJ17" s="1039"/>
      <c r="AK17" s="1082"/>
      <c r="AL17" s="1083"/>
      <c r="AM17" s="1083"/>
      <c r="AN17" s="1083"/>
      <c r="AO17" s="1083"/>
      <c r="AP17" s="1083"/>
      <c r="AQ17" s="1083"/>
      <c r="AR17" s="1083"/>
      <c r="AS17" s="1083"/>
      <c r="AT17" s="1083"/>
      <c r="AU17" s="1084"/>
      <c r="AV17" s="1084"/>
      <c r="AW17" s="1084"/>
      <c r="AX17" s="1084"/>
      <c r="AY17" s="1085"/>
      <c r="AZ17" s="232"/>
      <c r="BA17" s="232"/>
      <c r="BB17" s="232"/>
      <c r="BC17" s="232"/>
      <c r="BD17" s="232"/>
      <c r="BE17" s="233"/>
      <c r="BF17" s="233"/>
      <c r="BG17" s="233"/>
      <c r="BH17" s="233"/>
      <c r="BI17" s="233"/>
      <c r="BJ17" s="233"/>
      <c r="BK17" s="233"/>
      <c r="BL17" s="233"/>
      <c r="BM17" s="233"/>
      <c r="BN17" s="233"/>
      <c r="BO17" s="233"/>
      <c r="BP17" s="233"/>
      <c r="BQ17" s="238">
        <v>11</v>
      </c>
      <c r="BR17" s="239"/>
      <c r="BS17" s="994"/>
      <c r="BT17" s="995"/>
      <c r="BU17" s="995"/>
      <c r="BV17" s="995"/>
      <c r="BW17" s="995"/>
      <c r="BX17" s="995"/>
      <c r="BY17" s="995"/>
      <c r="BZ17" s="995"/>
      <c r="CA17" s="995"/>
      <c r="CB17" s="995"/>
      <c r="CC17" s="995"/>
      <c r="CD17" s="995"/>
      <c r="CE17" s="995"/>
      <c r="CF17" s="995"/>
      <c r="CG17" s="1016"/>
      <c r="CH17" s="991"/>
      <c r="CI17" s="992"/>
      <c r="CJ17" s="992"/>
      <c r="CK17" s="992"/>
      <c r="CL17" s="993"/>
      <c r="CM17" s="991"/>
      <c r="CN17" s="992"/>
      <c r="CO17" s="992"/>
      <c r="CP17" s="992"/>
      <c r="CQ17" s="993"/>
      <c r="CR17" s="991"/>
      <c r="CS17" s="992"/>
      <c r="CT17" s="992"/>
      <c r="CU17" s="992"/>
      <c r="CV17" s="993"/>
      <c r="CW17" s="991"/>
      <c r="CX17" s="992"/>
      <c r="CY17" s="992"/>
      <c r="CZ17" s="992"/>
      <c r="DA17" s="993"/>
      <c r="DB17" s="991"/>
      <c r="DC17" s="992"/>
      <c r="DD17" s="992"/>
      <c r="DE17" s="992"/>
      <c r="DF17" s="993"/>
      <c r="DG17" s="991"/>
      <c r="DH17" s="992"/>
      <c r="DI17" s="992"/>
      <c r="DJ17" s="992"/>
      <c r="DK17" s="993"/>
      <c r="DL17" s="991"/>
      <c r="DM17" s="992"/>
      <c r="DN17" s="992"/>
      <c r="DO17" s="992"/>
      <c r="DP17" s="993"/>
      <c r="DQ17" s="991"/>
      <c r="DR17" s="992"/>
      <c r="DS17" s="992"/>
      <c r="DT17" s="992"/>
      <c r="DU17" s="993"/>
      <c r="DV17" s="994"/>
      <c r="DW17" s="995"/>
      <c r="DX17" s="995"/>
      <c r="DY17" s="995"/>
      <c r="DZ17" s="996"/>
      <c r="EA17" s="234"/>
    </row>
    <row r="18" spans="1:131" s="235" customFormat="1" ht="26.25" customHeight="1" x14ac:dyDescent="0.2">
      <c r="A18" s="238">
        <v>12</v>
      </c>
      <c r="B18" s="1032"/>
      <c r="C18" s="1033"/>
      <c r="D18" s="1033"/>
      <c r="E18" s="1033"/>
      <c r="F18" s="1033"/>
      <c r="G18" s="1033"/>
      <c r="H18" s="1033"/>
      <c r="I18" s="1033"/>
      <c r="J18" s="1033"/>
      <c r="K18" s="1033"/>
      <c r="L18" s="1033"/>
      <c r="M18" s="1033"/>
      <c r="N18" s="1033"/>
      <c r="O18" s="1033"/>
      <c r="P18" s="1034"/>
      <c r="Q18" s="1040"/>
      <c r="R18" s="1041"/>
      <c r="S18" s="1041"/>
      <c r="T18" s="1041"/>
      <c r="U18" s="1041"/>
      <c r="V18" s="1041"/>
      <c r="W18" s="1041"/>
      <c r="X18" s="1041"/>
      <c r="Y18" s="1041"/>
      <c r="Z18" s="1041"/>
      <c r="AA18" s="1041"/>
      <c r="AB18" s="1041"/>
      <c r="AC18" s="1041"/>
      <c r="AD18" s="1041"/>
      <c r="AE18" s="1042"/>
      <c r="AF18" s="1037"/>
      <c r="AG18" s="1038"/>
      <c r="AH18" s="1038"/>
      <c r="AI18" s="1038"/>
      <c r="AJ18" s="1039"/>
      <c r="AK18" s="1082"/>
      <c r="AL18" s="1083"/>
      <c r="AM18" s="1083"/>
      <c r="AN18" s="1083"/>
      <c r="AO18" s="1083"/>
      <c r="AP18" s="1083"/>
      <c r="AQ18" s="1083"/>
      <c r="AR18" s="1083"/>
      <c r="AS18" s="1083"/>
      <c r="AT18" s="1083"/>
      <c r="AU18" s="1084"/>
      <c r="AV18" s="1084"/>
      <c r="AW18" s="1084"/>
      <c r="AX18" s="1084"/>
      <c r="AY18" s="1085"/>
      <c r="AZ18" s="232"/>
      <c r="BA18" s="232"/>
      <c r="BB18" s="232"/>
      <c r="BC18" s="232"/>
      <c r="BD18" s="232"/>
      <c r="BE18" s="233"/>
      <c r="BF18" s="233"/>
      <c r="BG18" s="233"/>
      <c r="BH18" s="233"/>
      <c r="BI18" s="233"/>
      <c r="BJ18" s="233"/>
      <c r="BK18" s="233"/>
      <c r="BL18" s="233"/>
      <c r="BM18" s="233"/>
      <c r="BN18" s="233"/>
      <c r="BO18" s="233"/>
      <c r="BP18" s="233"/>
      <c r="BQ18" s="238">
        <v>12</v>
      </c>
      <c r="BR18" s="239"/>
      <c r="BS18" s="994"/>
      <c r="BT18" s="995"/>
      <c r="BU18" s="995"/>
      <c r="BV18" s="995"/>
      <c r="BW18" s="995"/>
      <c r="BX18" s="995"/>
      <c r="BY18" s="995"/>
      <c r="BZ18" s="995"/>
      <c r="CA18" s="995"/>
      <c r="CB18" s="995"/>
      <c r="CC18" s="995"/>
      <c r="CD18" s="995"/>
      <c r="CE18" s="995"/>
      <c r="CF18" s="995"/>
      <c r="CG18" s="1016"/>
      <c r="CH18" s="991"/>
      <c r="CI18" s="992"/>
      <c r="CJ18" s="992"/>
      <c r="CK18" s="992"/>
      <c r="CL18" s="993"/>
      <c r="CM18" s="991"/>
      <c r="CN18" s="992"/>
      <c r="CO18" s="992"/>
      <c r="CP18" s="992"/>
      <c r="CQ18" s="993"/>
      <c r="CR18" s="991"/>
      <c r="CS18" s="992"/>
      <c r="CT18" s="992"/>
      <c r="CU18" s="992"/>
      <c r="CV18" s="993"/>
      <c r="CW18" s="991"/>
      <c r="CX18" s="992"/>
      <c r="CY18" s="992"/>
      <c r="CZ18" s="992"/>
      <c r="DA18" s="993"/>
      <c r="DB18" s="991"/>
      <c r="DC18" s="992"/>
      <c r="DD18" s="992"/>
      <c r="DE18" s="992"/>
      <c r="DF18" s="993"/>
      <c r="DG18" s="991"/>
      <c r="DH18" s="992"/>
      <c r="DI18" s="992"/>
      <c r="DJ18" s="992"/>
      <c r="DK18" s="993"/>
      <c r="DL18" s="991"/>
      <c r="DM18" s="992"/>
      <c r="DN18" s="992"/>
      <c r="DO18" s="992"/>
      <c r="DP18" s="993"/>
      <c r="DQ18" s="991"/>
      <c r="DR18" s="992"/>
      <c r="DS18" s="992"/>
      <c r="DT18" s="992"/>
      <c r="DU18" s="993"/>
      <c r="DV18" s="994"/>
      <c r="DW18" s="995"/>
      <c r="DX18" s="995"/>
      <c r="DY18" s="995"/>
      <c r="DZ18" s="996"/>
      <c r="EA18" s="234"/>
    </row>
    <row r="19" spans="1:131" s="235" customFormat="1" ht="26.25" customHeight="1" x14ac:dyDescent="0.2">
      <c r="A19" s="238">
        <v>13</v>
      </c>
      <c r="B19" s="1032"/>
      <c r="C19" s="1033"/>
      <c r="D19" s="1033"/>
      <c r="E19" s="1033"/>
      <c r="F19" s="1033"/>
      <c r="G19" s="1033"/>
      <c r="H19" s="1033"/>
      <c r="I19" s="1033"/>
      <c r="J19" s="1033"/>
      <c r="K19" s="1033"/>
      <c r="L19" s="1033"/>
      <c r="M19" s="1033"/>
      <c r="N19" s="1033"/>
      <c r="O19" s="1033"/>
      <c r="P19" s="1034"/>
      <c r="Q19" s="1040"/>
      <c r="R19" s="1041"/>
      <c r="S19" s="1041"/>
      <c r="T19" s="1041"/>
      <c r="U19" s="1041"/>
      <c r="V19" s="1041"/>
      <c r="W19" s="1041"/>
      <c r="X19" s="1041"/>
      <c r="Y19" s="1041"/>
      <c r="Z19" s="1041"/>
      <c r="AA19" s="1041"/>
      <c r="AB19" s="1041"/>
      <c r="AC19" s="1041"/>
      <c r="AD19" s="1041"/>
      <c r="AE19" s="1042"/>
      <c r="AF19" s="1037"/>
      <c r="AG19" s="1038"/>
      <c r="AH19" s="1038"/>
      <c r="AI19" s="1038"/>
      <c r="AJ19" s="1039"/>
      <c r="AK19" s="1082"/>
      <c r="AL19" s="1083"/>
      <c r="AM19" s="1083"/>
      <c r="AN19" s="1083"/>
      <c r="AO19" s="1083"/>
      <c r="AP19" s="1083"/>
      <c r="AQ19" s="1083"/>
      <c r="AR19" s="1083"/>
      <c r="AS19" s="1083"/>
      <c r="AT19" s="1083"/>
      <c r="AU19" s="1084"/>
      <c r="AV19" s="1084"/>
      <c r="AW19" s="1084"/>
      <c r="AX19" s="1084"/>
      <c r="AY19" s="1085"/>
      <c r="AZ19" s="232"/>
      <c r="BA19" s="232"/>
      <c r="BB19" s="232"/>
      <c r="BC19" s="232"/>
      <c r="BD19" s="232"/>
      <c r="BE19" s="233"/>
      <c r="BF19" s="233"/>
      <c r="BG19" s="233"/>
      <c r="BH19" s="233"/>
      <c r="BI19" s="233"/>
      <c r="BJ19" s="233"/>
      <c r="BK19" s="233"/>
      <c r="BL19" s="233"/>
      <c r="BM19" s="233"/>
      <c r="BN19" s="233"/>
      <c r="BO19" s="233"/>
      <c r="BP19" s="233"/>
      <c r="BQ19" s="238">
        <v>13</v>
      </c>
      <c r="BR19" s="239"/>
      <c r="BS19" s="994"/>
      <c r="BT19" s="995"/>
      <c r="BU19" s="995"/>
      <c r="BV19" s="995"/>
      <c r="BW19" s="995"/>
      <c r="BX19" s="995"/>
      <c r="BY19" s="995"/>
      <c r="BZ19" s="995"/>
      <c r="CA19" s="995"/>
      <c r="CB19" s="995"/>
      <c r="CC19" s="995"/>
      <c r="CD19" s="995"/>
      <c r="CE19" s="995"/>
      <c r="CF19" s="995"/>
      <c r="CG19" s="1016"/>
      <c r="CH19" s="991"/>
      <c r="CI19" s="992"/>
      <c r="CJ19" s="992"/>
      <c r="CK19" s="992"/>
      <c r="CL19" s="993"/>
      <c r="CM19" s="991"/>
      <c r="CN19" s="992"/>
      <c r="CO19" s="992"/>
      <c r="CP19" s="992"/>
      <c r="CQ19" s="993"/>
      <c r="CR19" s="991"/>
      <c r="CS19" s="992"/>
      <c r="CT19" s="992"/>
      <c r="CU19" s="992"/>
      <c r="CV19" s="993"/>
      <c r="CW19" s="991"/>
      <c r="CX19" s="992"/>
      <c r="CY19" s="992"/>
      <c r="CZ19" s="992"/>
      <c r="DA19" s="993"/>
      <c r="DB19" s="991"/>
      <c r="DC19" s="992"/>
      <c r="DD19" s="992"/>
      <c r="DE19" s="992"/>
      <c r="DF19" s="993"/>
      <c r="DG19" s="991"/>
      <c r="DH19" s="992"/>
      <c r="DI19" s="992"/>
      <c r="DJ19" s="992"/>
      <c r="DK19" s="993"/>
      <c r="DL19" s="991"/>
      <c r="DM19" s="992"/>
      <c r="DN19" s="992"/>
      <c r="DO19" s="992"/>
      <c r="DP19" s="993"/>
      <c r="DQ19" s="991"/>
      <c r="DR19" s="992"/>
      <c r="DS19" s="992"/>
      <c r="DT19" s="992"/>
      <c r="DU19" s="993"/>
      <c r="DV19" s="994"/>
      <c r="DW19" s="995"/>
      <c r="DX19" s="995"/>
      <c r="DY19" s="995"/>
      <c r="DZ19" s="996"/>
      <c r="EA19" s="234"/>
    </row>
    <row r="20" spans="1:131" s="235" customFormat="1" ht="26.25" customHeight="1" x14ac:dyDescent="0.2">
      <c r="A20" s="238">
        <v>14</v>
      </c>
      <c r="B20" s="1032"/>
      <c r="C20" s="1033"/>
      <c r="D20" s="1033"/>
      <c r="E20" s="1033"/>
      <c r="F20" s="1033"/>
      <c r="G20" s="1033"/>
      <c r="H20" s="1033"/>
      <c r="I20" s="1033"/>
      <c r="J20" s="1033"/>
      <c r="K20" s="1033"/>
      <c r="L20" s="1033"/>
      <c r="M20" s="1033"/>
      <c r="N20" s="1033"/>
      <c r="O20" s="1033"/>
      <c r="P20" s="1034"/>
      <c r="Q20" s="1040"/>
      <c r="R20" s="1041"/>
      <c r="S20" s="1041"/>
      <c r="T20" s="1041"/>
      <c r="U20" s="1041"/>
      <c r="V20" s="1041"/>
      <c r="W20" s="1041"/>
      <c r="X20" s="1041"/>
      <c r="Y20" s="1041"/>
      <c r="Z20" s="1041"/>
      <c r="AA20" s="1041"/>
      <c r="AB20" s="1041"/>
      <c r="AC20" s="1041"/>
      <c r="AD20" s="1041"/>
      <c r="AE20" s="1042"/>
      <c r="AF20" s="1037"/>
      <c r="AG20" s="1038"/>
      <c r="AH20" s="1038"/>
      <c r="AI20" s="1038"/>
      <c r="AJ20" s="1039"/>
      <c r="AK20" s="1082"/>
      <c r="AL20" s="1083"/>
      <c r="AM20" s="1083"/>
      <c r="AN20" s="1083"/>
      <c r="AO20" s="1083"/>
      <c r="AP20" s="1083"/>
      <c r="AQ20" s="1083"/>
      <c r="AR20" s="1083"/>
      <c r="AS20" s="1083"/>
      <c r="AT20" s="1083"/>
      <c r="AU20" s="1084"/>
      <c r="AV20" s="1084"/>
      <c r="AW20" s="1084"/>
      <c r="AX20" s="1084"/>
      <c r="AY20" s="1085"/>
      <c r="AZ20" s="232"/>
      <c r="BA20" s="232"/>
      <c r="BB20" s="232"/>
      <c r="BC20" s="232"/>
      <c r="BD20" s="232"/>
      <c r="BE20" s="233"/>
      <c r="BF20" s="233"/>
      <c r="BG20" s="233"/>
      <c r="BH20" s="233"/>
      <c r="BI20" s="233"/>
      <c r="BJ20" s="233"/>
      <c r="BK20" s="233"/>
      <c r="BL20" s="233"/>
      <c r="BM20" s="233"/>
      <c r="BN20" s="233"/>
      <c r="BO20" s="233"/>
      <c r="BP20" s="233"/>
      <c r="BQ20" s="238">
        <v>14</v>
      </c>
      <c r="BR20" s="239"/>
      <c r="BS20" s="994"/>
      <c r="BT20" s="995"/>
      <c r="BU20" s="995"/>
      <c r="BV20" s="995"/>
      <c r="BW20" s="995"/>
      <c r="BX20" s="995"/>
      <c r="BY20" s="995"/>
      <c r="BZ20" s="995"/>
      <c r="CA20" s="995"/>
      <c r="CB20" s="995"/>
      <c r="CC20" s="995"/>
      <c r="CD20" s="995"/>
      <c r="CE20" s="995"/>
      <c r="CF20" s="995"/>
      <c r="CG20" s="1016"/>
      <c r="CH20" s="991"/>
      <c r="CI20" s="992"/>
      <c r="CJ20" s="992"/>
      <c r="CK20" s="992"/>
      <c r="CL20" s="993"/>
      <c r="CM20" s="991"/>
      <c r="CN20" s="992"/>
      <c r="CO20" s="992"/>
      <c r="CP20" s="992"/>
      <c r="CQ20" s="993"/>
      <c r="CR20" s="991"/>
      <c r="CS20" s="992"/>
      <c r="CT20" s="992"/>
      <c r="CU20" s="992"/>
      <c r="CV20" s="993"/>
      <c r="CW20" s="991"/>
      <c r="CX20" s="992"/>
      <c r="CY20" s="992"/>
      <c r="CZ20" s="992"/>
      <c r="DA20" s="993"/>
      <c r="DB20" s="991"/>
      <c r="DC20" s="992"/>
      <c r="DD20" s="992"/>
      <c r="DE20" s="992"/>
      <c r="DF20" s="993"/>
      <c r="DG20" s="991"/>
      <c r="DH20" s="992"/>
      <c r="DI20" s="992"/>
      <c r="DJ20" s="992"/>
      <c r="DK20" s="993"/>
      <c r="DL20" s="991"/>
      <c r="DM20" s="992"/>
      <c r="DN20" s="992"/>
      <c r="DO20" s="992"/>
      <c r="DP20" s="993"/>
      <c r="DQ20" s="991"/>
      <c r="DR20" s="992"/>
      <c r="DS20" s="992"/>
      <c r="DT20" s="992"/>
      <c r="DU20" s="993"/>
      <c r="DV20" s="994"/>
      <c r="DW20" s="995"/>
      <c r="DX20" s="995"/>
      <c r="DY20" s="995"/>
      <c r="DZ20" s="996"/>
      <c r="EA20" s="234"/>
    </row>
    <row r="21" spans="1:131" s="235" customFormat="1" ht="26.25" customHeight="1" thickBot="1" x14ac:dyDescent="0.25">
      <c r="A21" s="238">
        <v>15</v>
      </c>
      <c r="B21" s="1032"/>
      <c r="C21" s="1033"/>
      <c r="D21" s="1033"/>
      <c r="E21" s="1033"/>
      <c r="F21" s="1033"/>
      <c r="G21" s="1033"/>
      <c r="H21" s="1033"/>
      <c r="I21" s="1033"/>
      <c r="J21" s="1033"/>
      <c r="K21" s="1033"/>
      <c r="L21" s="1033"/>
      <c r="M21" s="1033"/>
      <c r="N21" s="1033"/>
      <c r="O21" s="1033"/>
      <c r="P21" s="1034"/>
      <c r="Q21" s="1040"/>
      <c r="R21" s="1041"/>
      <c r="S21" s="1041"/>
      <c r="T21" s="1041"/>
      <c r="U21" s="1041"/>
      <c r="V21" s="1041"/>
      <c r="W21" s="1041"/>
      <c r="X21" s="1041"/>
      <c r="Y21" s="1041"/>
      <c r="Z21" s="1041"/>
      <c r="AA21" s="1041"/>
      <c r="AB21" s="1041"/>
      <c r="AC21" s="1041"/>
      <c r="AD21" s="1041"/>
      <c r="AE21" s="1042"/>
      <c r="AF21" s="1037"/>
      <c r="AG21" s="1038"/>
      <c r="AH21" s="1038"/>
      <c r="AI21" s="1038"/>
      <c r="AJ21" s="1039"/>
      <c r="AK21" s="1082"/>
      <c r="AL21" s="1083"/>
      <c r="AM21" s="1083"/>
      <c r="AN21" s="1083"/>
      <c r="AO21" s="1083"/>
      <c r="AP21" s="1083"/>
      <c r="AQ21" s="1083"/>
      <c r="AR21" s="1083"/>
      <c r="AS21" s="1083"/>
      <c r="AT21" s="1083"/>
      <c r="AU21" s="1084"/>
      <c r="AV21" s="1084"/>
      <c r="AW21" s="1084"/>
      <c r="AX21" s="1084"/>
      <c r="AY21" s="1085"/>
      <c r="AZ21" s="232"/>
      <c r="BA21" s="232"/>
      <c r="BB21" s="232"/>
      <c r="BC21" s="232"/>
      <c r="BD21" s="232"/>
      <c r="BE21" s="233"/>
      <c r="BF21" s="233"/>
      <c r="BG21" s="233"/>
      <c r="BH21" s="233"/>
      <c r="BI21" s="233"/>
      <c r="BJ21" s="233"/>
      <c r="BK21" s="233"/>
      <c r="BL21" s="233"/>
      <c r="BM21" s="233"/>
      <c r="BN21" s="233"/>
      <c r="BO21" s="233"/>
      <c r="BP21" s="233"/>
      <c r="BQ21" s="238">
        <v>15</v>
      </c>
      <c r="BR21" s="239"/>
      <c r="BS21" s="994"/>
      <c r="BT21" s="995"/>
      <c r="BU21" s="995"/>
      <c r="BV21" s="995"/>
      <c r="BW21" s="995"/>
      <c r="BX21" s="995"/>
      <c r="BY21" s="995"/>
      <c r="BZ21" s="995"/>
      <c r="CA21" s="995"/>
      <c r="CB21" s="995"/>
      <c r="CC21" s="995"/>
      <c r="CD21" s="995"/>
      <c r="CE21" s="995"/>
      <c r="CF21" s="995"/>
      <c r="CG21" s="1016"/>
      <c r="CH21" s="991"/>
      <c r="CI21" s="992"/>
      <c r="CJ21" s="992"/>
      <c r="CK21" s="992"/>
      <c r="CL21" s="993"/>
      <c r="CM21" s="991"/>
      <c r="CN21" s="992"/>
      <c r="CO21" s="992"/>
      <c r="CP21" s="992"/>
      <c r="CQ21" s="993"/>
      <c r="CR21" s="991"/>
      <c r="CS21" s="992"/>
      <c r="CT21" s="992"/>
      <c r="CU21" s="992"/>
      <c r="CV21" s="993"/>
      <c r="CW21" s="991"/>
      <c r="CX21" s="992"/>
      <c r="CY21" s="992"/>
      <c r="CZ21" s="992"/>
      <c r="DA21" s="993"/>
      <c r="DB21" s="991"/>
      <c r="DC21" s="992"/>
      <c r="DD21" s="992"/>
      <c r="DE21" s="992"/>
      <c r="DF21" s="993"/>
      <c r="DG21" s="991"/>
      <c r="DH21" s="992"/>
      <c r="DI21" s="992"/>
      <c r="DJ21" s="992"/>
      <c r="DK21" s="993"/>
      <c r="DL21" s="991"/>
      <c r="DM21" s="992"/>
      <c r="DN21" s="992"/>
      <c r="DO21" s="992"/>
      <c r="DP21" s="993"/>
      <c r="DQ21" s="991"/>
      <c r="DR21" s="992"/>
      <c r="DS21" s="992"/>
      <c r="DT21" s="992"/>
      <c r="DU21" s="993"/>
      <c r="DV21" s="994"/>
      <c r="DW21" s="995"/>
      <c r="DX21" s="995"/>
      <c r="DY21" s="995"/>
      <c r="DZ21" s="996"/>
      <c r="EA21" s="234"/>
    </row>
    <row r="22" spans="1:131" s="235" customFormat="1" ht="26.25" customHeight="1" x14ac:dyDescent="0.2">
      <c r="A22" s="238">
        <v>16</v>
      </c>
      <c r="B22" s="1032"/>
      <c r="C22" s="1033"/>
      <c r="D22" s="1033"/>
      <c r="E22" s="1033"/>
      <c r="F22" s="1033"/>
      <c r="G22" s="1033"/>
      <c r="H22" s="1033"/>
      <c r="I22" s="1033"/>
      <c r="J22" s="1033"/>
      <c r="K22" s="1033"/>
      <c r="L22" s="1033"/>
      <c r="M22" s="1033"/>
      <c r="N22" s="1033"/>
      <c r="O22" s="1033"/>
      <c r="P22" s="1034"/>
      <c r="Q22" s="1075"/>
      <c r="R22" s="1076"/>
      <c r="S22" s="1076"/>
      <c r="T22" s="1076"/>
      <c r="U22" s="1076"/>
      <c r="V22" s="1076"/>
      <c r="W22" s="1076"/>
      <c r="X22" s="1076"/>
      <c r="Y22" s="1076"/>
      <c r="Z22" s="1076"/>
      <c r="AA22" s="1076"/>
      <c r="AB22" s="1076"/>
      <c r="AC22" s="1076"/>
      <c r="AD22" s="1076"/>
      <c r="AE22" s="1077"/>
      <c r="AF22" s="1037"/>
      <c r="AG22" s="1038"/>
      <c r="AH22" s="1038"/>
      <c r="AI22" s="1038"/>
      <c r="AJ22" s="1039"/>
      <c r="AK22" s="1078"/>
      <c r="AL22" s="1079"/>
      <c r="AM22" s="1079"/>
      <c r="AN22" s="1079"/>
      <c r="AO22" s="1079"/>
      <c r="AP22" s="1079"/>
      <c r="AQ22" s="1079"/>
      <c r="AR22" s="1079"/>
      <c r="AS22" s="1079"/>
      <c r="AT22" s="1079"/>
      <c r="AU22" s="1080"/>
      <c r="AV22" s="1080"/>
      <c r="AW22" s="1080"/>
      <c r="AX22" s="1080"/>
      <c r="AY22" s="1081"/>
      <c r="AZ22" s="1030" t="s">
        <v>377</v>
      </c>
      <c r="BA22" s="1030"/>
      <c r="BB22" s="1030"/>
      <c r="BC22" s="1030"/>
      <c r="BD22" s="1031"/>
      <c r="BE22" s="233"/>
      <c r="BF22" s="233"/>
      <c r="BG22" s="233"/>
      <c r="BH22" s="233"/>
      <c r="BI22" s="233"/>
      <c r="BJ22" s="233"/>
      <c r="BK22" s="233"/>
      <c r="BL22" s="233"/>
      <c r="BM22" s="233"/>
      <c r="BN22" s="233"/>
      <c r="BO22" s="233"/>
      <c r="BP22" s="233"/>
      <c r="BQ22" s="238">
        <v>16</v>
      </c>
      <c r="BR22" s="239"/>
      <c r="BS22" s="994"/>
      <c r="BT22" s="995"/>
      <c r="BU22" s="995"/>
      <c r="BV22" s="995"/>
      <c r="BW22" s="995"/>
      <c r="BX22" s="995"/>
      <c r="BY22" s="995"/>
      <c r="BZ22" s="995"/>
      <c r="CA22" s="995"/>
      <c r="CB22" s="995"/>
      <c r="CC22" s="995"/>
      <c r="CD22" s="995"/>
      <c r="CE22" s="995"/>
      <c r="CF22" s="995"/>
      <c r="CG22" s="1016"/>
      <c r="CH22" s="991"/>
      <c r="CI22" s="992"/>
      <c r="CJ22" s="992"/>
      <c r="CK22" s="992"/>
      <c r="CL22" s="993"/>
      <c r="CM22" s="991"/>
      <c r="CN22" s="992"/>
      <c r="CO22" s="992"/>
      <c r="CP22" s="992"/>
      <c r="CQ22" s="993"/>
      <c r="CR22" s="991"/>
      <c r="CS22" s="992"/>
      <c r="CT22" s="992"/>
      <c r="CU22" s="992"/>
      <c r="CV22" s="993"/>
      <c r="CW22" s="991"/>
      <c r="CX22" s="992"/>
      <c r="CY22" s="992"/>
      <c r="CZ22" s="992"/>
      <c r="DA22" s="993"/>
      <c r="DB22" s="991"/>
      <c r="DC22" s="992"/>
      <c r="DD22" s="992"/>
      <c r="DE22" s="992"/>
      <c r="DF22" s="993"/>
      <c r="DG22" s="991"/>
      <c r="DH22" s="992"/>
      <c r="DI22" s="992"/>
      <c r="DJ22" s="992"/>
      <c r="DK22" s="993"/>
      <c r="DL22" s="991"/>
      <c r="DM22" s="992"/>
      <c r="DN22" s="992"/>
      <c r="DO22" s="992"/>
      <c r="DP22" s="993"/>
      <c r="DQ22" s="991"/>
      <c r="DR22" s="992"/>
      <c r="DS22" s="992"/>
      <c r="DT22" s="992"/>
      <c r="DU22" s="993"/>
      <c r="DV22" s="994"/>
      <c r="DW22" s="995"/>
      <c r="DX22" s="995"/>
      <c r="DY22" s="995"/>
      <c r="DZ22" s="996"/>
      <c r="EA22" s="234"/>
    </row>
    <row r="23" spans="1:131" s="235" customFormat="1" ht="26.25" customHeight="1" thickBot="1" x14ac:dyDescent="0.25">
      <c r="A23" s="240" t="s">
        <v>378</v>
      </c>
      <c r="B23" s="937" t="s">
        <v>379</v>
      </c>
      <c r="C23" s="938"/>
      <c r="D23" s="938"/>
      <c r="E23" s="938"/>
      <c r="F23" s="938"/>
      <c r="G23" s="938"/>
      <c r="H23" s="938"/>
      <c r="I23" s="938"/>
      <c r="J23" s="938"/>
      <c r="K23" s="938"/>
      <c r="L23" s="938"/>
      <c r="M23" s="938"/>
      <c r="N23" s="938"/>
      <c r="O23" s="938"/>
      <c r="P23" s="948"/>
      <c r="Q23" s="1069">
        <v>61157</v>
      </c>
      <c r="R23" s="1063"/>
      <c r="S23" s="1063"/>
      <c r="T23" s="1063"/>
      <c r="U23" s="1063"/>
      <c r="V23" s="1063">
        <v>58853</v>
      </c>
      <c r="W23" s="1063"/>
      <c r="X23" s="1063"/>
      <c r="Y23" s="1063"/>
      <c r="Z23" s="1063"/>
      <c r="AA23" s="1063">
        <v>2304</v>
      </c>
      <c r="AB23" s="1063"/>
      <c r="AC23" s="1063"/>
      <c r="AD23" s="1063"/>
      <c r="AE23" s="1070"/>
      <c r="AF23" s="1071">
        <v>2012</v>
      </c>
      <c r="AG23" s="1063"/>
      <c r="AH23" s="1063"/>
      <c r="AI23" s="1063"/>
      <c r="AJ23" s="1072"/>
      <c r="AK23" s="1073"/>
      <c r="AL23" s="1074"/>
      <c r="AM23" s="1074"/>
      <c r="AN23" s="1074"/>
      <c r="AO23" s="1074"/>
      <c r="AP23" s="1063">
        <v>48192</v>
      </c>
      <c r="AQ23" s="1063"/>
      <c r="AR23" s="1063"/>
      <c r="AS23" s="1063"/>
      <c r="AT23" s="1063"/>
      <c r="AU23" s="1064"/>
      <c r="AV23" s="1064"/>
      <c r="AW23" s="1064"/>
      <c r="AX23" s="1064"/>
      <c r="AY23" s="1065"/>
      <c r="AZ23" s="1066" t="s">
        <v>122</v>
      </c>
      <c r="BA23" s="1067"/>
      <c r="BB23" s="1067"/>
      <c r="BC23" s="1067"/>
      <c r="BD23" s="1068"/>
      <c r="BE23" s="233"/>
      <c r="BF23" s="233"/>
      <c r="BG23" s="233"/>
      <c r="BH23" s="233"/>
      <c r="BI23" s="233"/>
      <c r="BJ23" s="233"/>
      <c r="BK23" s="233"/>
      <c r="BL23" s="233"/>
      <c r="BM23" s="233"/>
      <c r="BN23" s="233"/>
      <c r="BO23" s="233"/>
      <c r="BP23" s="233"/>
      <c r="BQ23" s="238">
        <v>17</v>
      </c>
      <c r="BR23" s="239"/>
      <c r="BS23" s="994"/>
      <c r="BT23" s="995"/>
      <c r="BU23" s="995"/>
      <c r="BV23" s="995"/>
      <c r="BW23" s="995"/>
      <c r="BX23" s="995"/>
      <c r="BY23" s="995"/>
      <c r="BZ23" s="995"/>
      <c r="CA23" s="995"/>
      <c r="CB23" s="995"/>
      <c r="CC23" s="995"/>
      <c r="CD23" s="995"/>
      <c r="CE23" s="995"/>
      <c r="CF23" s="995"/>
      <c r="CG23" s="1016"/>
      <c r="CH23" s="991"/>
      <c r="CI23" s="992"/>
      <c r="CJ23" s="992"/>
      <c r="CK23" s="992"/>
      <c r="CL23" s="993"/>
      <c r="CM23" s="991"/>
      <c r="CN23" s="992"/>
      <c r="CO23" s="992"/>
      <c r="CP23" s="992"/>
      <c r="CQ23" s="993"/>
      <c r="CR23" s="991"/>
      <c r="CS23" s="992"/>
      <c r="CT23" s="992"/>
      <c r="CU23" s="992"/>
      <c r="CV23" s="993"/>
      <c r="CW23" s="991"/>
      <c r="CX23" s="992"/>
      <c r="CY23" s="992"/>
      <c r="CZ23" s="992"/>
      <c r="DA23" s="993"/>
      <c r="DB23" s="991"/>
      <c r="DC23" s="992"/>
      <c r="DD23" s="992"/>
      <c r="DE23" s="992"/>
      <c r="DF23" s="993"/>
      <c r="DG23" s="991"/>
      <c r="DH23" s="992"/>
      <c r="DI23" s="992"/>
      <c r="DJ23" s="992"/>
      <c r="DK23" s="993"/>
      <c r="DL23" s="991"/>
      <c r="DM23" s="992"/>
      <c r="DN23" s="992"/>
      <c r="DO23" s="992"/>
      <c r="DP23" s="993"/>
      <c r="DQ23" s="991"/>
      <c r="DR23" s="992"/>
      <c r="DS23" s="992"/>
      <c r="DT23" s="992"/>
      <c r="DU23" s="993"/>
      <c r="DV23" s="994"/>
      <c r="DW23" s="995"/>
      <c r="DX23" s="995"/>
      <c r="DY23" s="995"/>
      <c r="DZ23" s="996"/>
      <c r="EA23" s="234"/>
    </row>
    <row r="24" spans="1:131" s="235" customFormat="1" ht="26.25" customHeight="1" x14ac:dyDescent="0.2">
      <c r="A24" s="1062" t="s">
        <v>380</v>
      </c>
      <c r="B24" s="1062"/>
      <c r="C24" s="1062"/>
      <c r="D24" s="1062"/>
      <c r="E24" s="1062"/>
      <c r="F24" s="1062"/>
      <c r="G24" s="1062"/>
      <c r="H24" s="1062"/>
      <c r="I24" s="1062"/>
      <c r="J24" s="1062"/>
      <c r="K24" s="1062"/>
      <c r="L24" s="1062"/>
      <c r="M24" s="1062"/>
      <c r="N24" s="1062"/>
      <c r="O24" s="1062"/>
      <c r="P24" s="1062"/>
      <c r="Q24" s="1062"/>
      <c r="R24" s="1062"/>
      <c r="S24" s="1062"/>
      <c r="T24" s="1062"/>
      <c r="U24" s="1062"/>
      <c r="V24" s="1062"/>
      <c r="W24" s="1062"/>
      <c r="X24" s="1062"/>
      <c r="Y24" s="1062"/>
      <c r="Z24" s="1062"/>
      <c r="AA24" s="1062"/>
      <c r="AB24" s="1062"/>
      <c r="AC24" s="1062"/>
      <c r="AD24" s="1062"/>
      <c r="AE24" s="1062"/>
      <c r="AF24" s="1062"/>
      <c r="AG24" s="1062"/>
      <c r="AH24" s="1062"/>
      <c r="AI24" s="1062"/>
      <c r="AJ24" s="1062"/>
      <c r="AK24" s="1062"/>
      <c r="AL24" s="1062"/>
      <c r="AM24" s="1062"/>
      <c r="AN24" s="1062"/>
      <c r="AO24" s="1062"/>
      <c r="AP24" s="1062"/>
      <c r="AQ24" s="1062"/>
      <c r="AR24" s="1062"/>
      <c r="AS24" s="1062"/>
      <c r="AT24" s="1062"/>
      <c r="AU24" s="1062"/>
      <c r="AV24" s="1062"/>
      <c r="AW24" s="1062"/>
      <c r="AX24" s="1062"/>
      <c r="AY24" s="1062"/>
      <c r="AZ24" s="232"/>
      <c r="BA24" s="232"/>
      <c r="BB24" s="232"/>
      <c r="BC24" s="232"/>
      <c r="BD24" s="232"/>
      <c r="BE24" s="233"/>
      <c r="BF24" s="233"/>
      <c r="BG24" s="233"/>
      <c r="BH24" s="233"/>
      <c r="BI24" s="233"/>
      <c r="BJ24" s="233"/>
      <c r="BK24" s="233"/>
      <c r="BL24" s="233"/>
      <c r="BM24" s="233"/>
      <c r="BN24" s="233"/>
      <c r="BO24" s="233"/>
      <c r="BP24" s="233"/>
      <c r="BQ24" s="238">
        <v>18</v>
      </c>
      <c r="BR24" s="239"/>
      <c r="BS24" s="994"/>
      <c r="BT24" s="995"/>
      <c r="BU24" s="995"/>
      <c r="BV24" s="995"/>
      <c r="BW24" s="995"/>
      <c r="BX24" s="995"/>
      <c r="BY24" s="995"/>
      <c r="BZ24" s="995"/>
      <c r="CA24" s="995"/>
      <c r="CB24" s="995"/>
      <c r="CC24" s="995"/>
      <c r="CD24" s="995"/>
      <c r="CE24" s="995"/>
      <c r="CF24" s="995"/>
      <c r="CG24" s="1016"/>
      <c r="CH24" s="991"/>
      <c r="CI24" s="992"/>
      <c r="CJ24" s="992"/>
      <c r="CK24" s="992"/>
      <c r="CL24" s="993"/>
      <c r="CM24" s="991"/>
      <c r="CN24" s="992"/>
      <c r="CO24" s="992"/>
      <c r="CP24" s="992"/>
      <c r="CQ24" s="993"/>
      <c r="CR24" s="991"/>
      <c r="CS24" s="992"/>
      <c r="CT24" s="992"/>
      <c r="CU24" s="992"/>
      <c r="CV24" s="993"/>
      <c r="CW24" s="991"/>
      <c r="CX24" s="992"/>
      <c r="CY24" s="992"/>
      <c r="CZ24" s="992"/>
      <c r="DA24" s="993"/>
      <c r="DB24" s="991"/>
      <c r="DC24" s="992"/>
      <c r="DD24" s="992"/>
      <c r="DE24" s="992"/>
      <c r="DF24" s="993"/>
      <c r="DG24" s="991"/>
      <c r="DH24" s="992"/>
      <c r="DI24" s="992"/>
      <c r="DJ24" s="992"/>
      <c r="DK24" s="993"/>
      <c r="DL24" s="991"/>
      <c r="DM24" s="992"/>
      <c r="DN24" s="992"/>
      <c r="DO24" s="992"/>
      <c r="DP24" s="993"/>
      <c r="DQ24" s="991"/>
      <c r="DR24" s="992"/>
      <c r="DS24" s="992"/>
      <c r="DT24" s="992"/>
      <c r="DU24" s="993"/>
      <c r="DV24" s="994"/>
      <c r="DW24" s="995"/>
      <c r="DX24" s="995"/>
      <c r="DY24" s="995"/>
      <c r="DZ24" s="996"/>
      <c r="EA24" s="234"/>
    </row>
    <row r="25" spans="1:131" ht="26.25" customHeight="1" thickBot="1" x14ac:dyDescent="0.25">
      <c r="A25" s="1061" t="s">
        <v>381</v>
      </c>
      <c r="B25" s="1061"/>
      <c r="C25" s="1061"/>
      <c r="D25" s="1061"/>
      <c r="E25" s="1061"/>
      <c r="F25" s="1061"/>
      <c r="G25" s="1061"/>
      <c r="H25" s="1061"/>
      <c r="I25" s="1061"/>
      <c r="J25" s="1061"/>
      <c r="K25" s="1061"/>
      <c r="L25" s="1061"/>
      <c r="M25" s="1061"/>
      <c r="N25" s="1061"/>
      <c r="O25" s="1061"/>
      <c r="P25" s="1061"/>
      <c r="Q25" s="1061"/>
      <c r="R25" s="1061"/>
      <c r="S25" s="1061"/>
      <c r="T25" s="1061"/>
      <c r="U25" s="1061"/>
      <c r="V25" s="1061"/>
      <c r="W25" s="1061"/>
      <c r="X25" s="1061"/>
      <c r="Y25" s="1061"/>
      <c r="Z25" s="1061"/>
      <c r="AA25" s="1061"/>
      <c r="AB25" s="1061"/>
      <c r="AC25" s="1061"/>
      <c r="AD25" s="1061"/>
      <c r="AE25" s="1061"/>
      <c r="AF25" s="1061"/>
      <c r="AG25" s="1061"/>
      <c r="AH25" s="1061"/>
      <c r="AI25" s="1061"/>
      <c r="AJ25" s="1061"/>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1"/>
      <c r="BH25" s="1061"/>
      <c r="BI25" s="1061"/>
      <c r="BJ25" s="232"/>
      <c r="BK25" s="232"/>
      <c r="BL25" s="232"/>
      <c r="BM25" s="232"/>
      <c r="BN25" s="232"/>
      <c r="BO25" s="241"/>
      <c r="BP25" s="241"/>
      <c r="BQ25" s="238">
        <v>19</v>
      </c>
      <c r="BR25" s="239"/>
      <c r="BS25" s="994"/>
      <c r="BT25" s="995"/>
      <c r="BU25" s="995"/>
      <c r="BV25" s="995"/>
      <c r="BW25" s="995"/>
      <c r="BX25" s="995"/>
      <c r="BY25" s="995"/>
      <c r="BZ25" s="995"/>
      <c r="CA25" s="995"/>
      <c r="CB25" s="995"/>
      <c r="CC25" s="995"/>
      <c r="CD25" s="995"/>
      <c r="CE25" s="995"/>
      <c r="CF25" s="995"/>
      <c r="CG25" s="1016"/>
      <c r="CH25" s="991"/>
      <c r="CI25" s="992"/>
      <c r="CJ25" s="992"/>
      <c r="CK25" s="992"/>
      <c r="CL25" s="993"/>
      <c r="CM25" s="991"/>
      <c r="CN25" s="992"/>
      <c r="CO25" s="992"/>
      <c r="CP25" s="992"/>
      <c r="CQ25" s="993"/>
      <c r="CR25" s="991"/>
      <c r="CS25" s="992"/>
      <c r="CT25" s="992"/>
      <c r="CU25" s="992"/>
      <c r="CV25" s="993"/>
      <c r="CW25" s="991"/>
      <c r="CX25" s="992"/>
      <c r="CY25" s="992"/>
      <c r="CZ25" s="992"/>
      <c r="DA25" s="993"/>
      <c r="DB25" s="991"/>
      <c r="DC25" s="992"/>
      <c r="DD25" s="992"/>
      <c r="DE25" s="992"/>
      <c r="DF25" s="993"/>
      <c r="DG25" s="991"/>
      <c r="DH25" s="992"/>
      <c r="DI25" s="992"/>
      <c r="DJ25" s="992"/>
      <c r="DK25" s="993"/>
      <c r="DL25" s="991"/>
      <c r="DM25" s="992"/>
      <c r="DN25" s="992"/>
      <c r="DO25" s="992"/>
      <c r="DP25" s="993"/>
      <c r="DQ25" s="991"/>
      <c r="DR25" s="992"/>
      <c r="DS25" s="992"/>
      <c r="DT25" s="992"/>
      <c r="DU25" s="993"/>
      <c r="DV25" s="994"/>
      <c r="DW25" s="995"/>
      <c r="DX25" s="995"/>
      <c r="DY25" s="995"/>
      <c r="DZ25" s="996"/>
      <c r="EA25" s="230"/>
    </row>
    <row r="26" spans="1:131" ht="26.25" customHeight="1" x14ac:dyDescent="0.2">
      <c r="A26" s="997" t="s">
        <v>358</v>
      </c>
      <c r="B26" s="998"/>
      <c r="C26" s="998"/>
      <c r="D26" s="998"/>
      <c r="E26" s="998"/>
      <c r="F26" s="998"/>
      <c r="G26" s="998"/>
      <c r="H26" s="998"/>
      <c r="I26" s="998"/>
      <c r="J26" s="998"/>
      <c r="K26" s="998"/>
      <c r="L26" s="998"/>
      <c r="M26" s="998"/>
      <c r="N26" s="998"/>
      <c r="O26" s="998"/>
      <c r="P26" s="999"/>
      <c r="Q26" s="1003" t="s">
        <v>382</v>
      </c>
      <c r="R26" s="1004"/>
      <c r="S26" s="1004"/>
      <c r="T26" s="1004"/>
      <c r="U26" s="1005"/>
      <c r="V26" s="1003" t="s">
        <v>383</v>
      </c>
      <c r="W26" s="1004"/>
      <c r="X26" s="1004"/>
      <c r="Y26" s="1004"/>
      <c r="Z26" s="1005"/>
      <c r="AA26" s="1003" t="s">
        <v>384</v>
      </c>
      <c r="AB26" s="1004"/>
      <c r="AC26" s="1004"/>
      <c r="AD26" s="1004"/>
      <c r="AE26" s="1004"/>
      <c r="AF26" s="1057" t="s">
        <v>385</v>
      </c>
      <c r="AG26" s="1010"/>
      <c r="AH26" s="1010"/>
      <c r="AI26" s="1010"/>
      <c r="AJ26" s="1058"/>
      <c r="AK26" s="1004" t="s">
        <v>386</v>
      </c>
      <c r="AL26" s="1004"/>
      <c r="AM26" s="1004"/>
      <c r="AN26" s="1004"/>
      <c r="AO26" s="1005"/>
      <c r="AP26" s="1003" t="s">
        <v>387</v>
      </c>
      <c r="AQ26" s="1004"/>
      <c r="AR26" s="1004"/>
      <c r="AS26" s="1004"/>
      <c r="AT26" s="1005"/>
      <c r="AU26" s="1003" t="s">
        <v>388</v>
      </c>
      <c r="AV26" s="1004"/>
      <c r="AW26" s="1004"/>
      <c r="AX26" s="1004"/>
      <c r="AY26" s="1005"/>
      <c r="AZ26" s="1003" t="s">
        <v>389</v>
      </c>
      <c r="BA26" s="1004"/>
      <c r="BB26" s="1004"/>
      <c r="BC26" s="1004"/>
      <c r="BD26" s="1005"/>
      <c r="BE26" s="1003" t="s">
        <v>365</v>
      </c>
      <c r="BF26" s="1004"/>
      <c r="BG26" s="1004"/>
      <c r="BH26" s="1004"/>
      <c r="BI26" s="1017"/>
      <c r="BJ26" s="232"/>
      <c r="BK26" s="232"/>
      <c r="BL26" s="232"/>
      <c r="BM26" s="232"/>
      <c r="BN26" s="232"/>
      <c r="BO26" s="241"/>
      <c r="BP26" s="241"/>
      <c r="BQ26" s="238">
        <v>20</v>
      </c>
      <c r="BR26" s="239"/>
      <c r="BS26" s="994"/>
      <c r="BT26" s="995"/>
      <c r="BU26" s="995"/>
      <c r="BV26" s="995"/>
      <c r="BW26" s="995"/>
      <c r="BX26" s="995"/>
      <c r="BY26" s="995"/>
      <c r="BZ26" s="995"/>
      <c r="CA26" s="995"/>
      <c r="CB26" s="995"/>
      <c r="CC26" s="995"/>
      <c r="CD26" s="995"/>
      <c r="CE26" s="995"/>
      <c r="CF26" s="995"/>
      <c r="CG26" s="1016"/>
      <c r="CH26" s="991"/>
      <c r="CI26" s="992"/>
      <c r="CJ26" s="992"/>
      <c r="CK26" s="992"/>
      <c r="CL26" s="993"/>
      <c r="CM26" s="991"/>
      <c r="CN26" s="992"/>
      <c r="CO26" s="992"/>
      <c r="CP26" s="992"/>
      <c r="CQ26" s="993"/>
      <c r="CR26" s="991"/>
      <c r="CS26" s="992"/>
      <c r="CT26" s="992"/>
      <c r="CU26" s="992"/>
      <c r="CV26" s="993"/>
      <c r="CW26" s="991"/>
      <c r="CX26" s="992"/>
      <c r="CY26" s="992"/>
      <c r="CZ26" s="992"/>
      <c r="DA26" s="993"/>
      <c r="DB26" s="991"/>
      <c r="DC26" s="992"/>
      <c r="DD26" s="992"/>
      <c r="DE26" s="992"/>
      <c r="DF26" s="993"/>
      <c r="DG26" s="991"/>
      <c r="DH26" s="992"/>
      <c r="DI26" s="992"/>
      <c r="DJ26" s="992"/>
      <c r="DK26" s="993"/>
      <c r="DL26" s="991"/>
      <c r="DM26" s="992"/>
      <c r="DN26" s="992"/>
      <c r="DO26" s="992"/>
      <c r="DP26" s="993"/>
      <c r="DQ26" s="991"/>
      <c r="DR26" s="992"/>
      <c r="DS26" s="992"/>
      <c r="DT26" s="992"/>
      <c r="DU26" s="993"/>
      <c r="DV26" s="994"/>
      <c r="DW26" s="995"/>
      <c r="DX26" s="995"/>
      <c r="DY26" s="995"/>
      <c r="DZ26" s="996"/>
      <c r="EA26" s="230"/>
    </row>
    <row r="27" spans="1:131" ht="26.25" customHeight="1" thickBot="1" x14ac:dyDescent="0.25">
      <c r="A27" s="1000"/>
      <c r="B27" s="1001"/>
      <c r="C27" s="1001"/>
      <c r="D27" s="1001"/>
      <c r="E27" s="1001"/>
      <c r="F27" s="1001"/>
      <c r="G27" s="1001"/>
      <c r="H27" s="1001"/>
      <c r="I27" s="1001"/>
      <c r="J27" s="1001"/>
      <c r="K27" s="1001"/>
      <c r="L27" s="1001"/>
      <c r="M27" s="1001"/>
      <c r="N27" s="1001"/>
      <c r="O27" s="1001"/>
      <c r="P27" s="1002"/>
      <c r="Q27" s="1006"/>
      <c r="R27" s="1007"/>
      <c r="S27" s="1007"/>
      <c r="T27" s="1007"/>
      <c r="U27" s="1008"/>
      <c r="V27" s="1006"/>
      <c r="W27" s="1007"/>
      <c r="X27" s="1007"/>
      <c r="Y27" s="1007"/>
      <c r="Z27" s="1008"/>
      <c r="AA27" s="1006"/>
      <c r="AB27" s="1007"/>
      <c r="AC27" s="1007"/>
      <c r="AD27" s="1007"/>
      <c r="AE27" s="1007"/>
      <c r="AF27" s="1059"/>
      <c r="AG27" s="1013"/>
      <c r="AH27" s="1013"/>
      <c r="AI27" s="1013"/>
      <c r="AJ27" s="1060"/>
      <c r="AK27" s="1007"/>
      <c r="AL27" s="1007"/>
      <c r="AM27" s="1007"/>
      <c r="AN27" s="1007"/>
      <c r="AO27" s="1008"/>
      <c r="AP27" s="1006"/>
      <c r="AQ27" s="1007"/>
      <c r="AR27" s="1007"/>
      <c r="AS27" s="1007"/>
      <c r="AT27" s="1008"/>
      <c r="AU27" s="1006"/>
      <c r="AV27" s="1007"/>
      <c r="AW27" s="1007"/>
      <c r="AX27" s="1007"/>
      <c r="AY27" s="1008"/>
      <c r="AZ27" s="1006"/>
      <c r="BA27" s="1007"/>
      <c r="BB27" s="1007"/>
      <c r="BC27" s="1007"/>
      <c r="BD27" s="1008"/>
      <c r="BE27" s="1006"/>
      <c r="BF27" s="1007"/>
      <c r="BG27" s="1007"/>
      <c r="BH27" s="1007"/>
      <c r="BI27" s="1018"/>
      <c r="BJ27" s="232"/>
      <c r="BK27" s="232"/>
      <c r="BL27" s="232"/>
      <c r="BM27" s="232"/>
      <c r="BN27" s="232"/>
      <c r="BO27" s="241"/>
      <c r="BP27" s="241"/>
      <c r="BQ27" s="238">
        <v>21</v>
      </c>
      <c r="BR27" s="239"/>
      <c r="BS27" s="994"/>
      <c r="BT27" s="995"/>
      <c r="BU27" s="995"/>
      <c r="BV27" s="995"/>
      <c r="BW27" s="995"/>
      <c r="BX27" s="995"/>
      <c r="BY27" s="995"/>
      <c r="BZ27" s="995"/>
      <c r="CA27" s="995"/>
      <c r="CB27" s="995"/>
      <c r="CC27" s="995"/>
      <c r="CD27" s="995"/>
      <c r="CE27" s="995"/>
      <c r="CF27" s="995"/>
      <c r="CG27" s="1016"/>
      <c r="CH27" s="991"/>
      <c r="CI27" s="992"/>
      <c r="CJ27" s="992"/>
      <c r="CK27" s="992"/>
      <c r="CL27" s="993"/>
      <c r="CM27" s="991"/>
      <c r="CN27" s="992"/>
      <c r="CO27" s="992"/>
      <c r="CP27" s="992"/>
      <c r="CQ27" s="993"/>
      <c r="CR27" s="991"/>
      <c r="CS27" s="992"/>
      <c r="CT27" s="992"/>
      <c r="CU27" s="992"/>
      <c r="CV27" s="993"/>
      <c r="CW27" s="991"/>
      <c r="CX27" s="992"/>
      <c r="CY27" s="992"/>
      <c r="CZ27" s="992"/>
      <c r="DA27" s="993"/>
      <c r="DB27" s="991"/>
      <c r="DC27" s="992"/>
      <c r="DD27" s="992"/>
      <c r="DE27" s="992"/>
      <c r="DF27" s="993"/>
      <c r="DG27" s="991"/>
      <c r="DH27" s="992"/>
      <c r="DI27" s="992"/>
      <c r="DJ27" s="992"/>
      <c r="DK27" s="993"/>
      <c r="DL27" s="991"/>
      <c r="DM27" s="992"/>
      <c r="DN27" s="992"/>
      <c r="DO27" s="992"/>
      <c r="DP27" s="993"/>
      <c r="DQ27" s="991"/>
      <c r="DR27" s="992"/>
      <c r="DS27" s="992"/>
      <c r="DT27" s="992"/>
      <c r="DU27" s="993"/>
      <c r="DV27" s="994"/>
      <c r="DW27" s="995"/>
      <c r="DX27" s="995"/>
      <c r="DY27" s="995"/>
      <c r="DZ27" s="996"/>
      <c r="EA27" s="230"/>
    </row>
    <row r="28" spans="1:131" ht="26.25" customHeight="1" thickTop="1" x14ac:dyDescent="0.2">
      <c r="A28" s="242">
        <v>1</v>
      </c>
      <c r="B28" s="1049" t="s">
        <v>390</v>
      </c>
      <c r="C28" s="1050"/>
      <c r="D28" s="1050"/>
      <c r="E28" s="1050"/>
      <c r="F28" s="1050"/>
      <c r="G28" s="1050"/>
      <c r="H28" s="1050"/>
      <c r="I28" s="1050"/>
      <c r="J28" s="1050"/>
      <c r="K28" s="1050"/>
      <c r="L28" s="1050"/>
      <c r="M28" s="1050"/>
      <c r="N28" s="1050"/>
      <c r="O28" s="1050"/>
      <c r="P28" s="1051"/>
      <c r="Q28" s="1052">
        <v>11709</v>
      </c>
      <c r="R28" s="1053"/>
      <c r="S28" s="1053"/>
      <c r="T28" s="1053"/>
      <c r="U28" s="1053"/>
      <c r="V28" s="1053">
        <v>11625</v>
      </c>
      <c r="W28" s="1053"/>
      <c r="X28" s="1053"/>
      <c r="Y28" s="1053"/>
      <c r="Z28" s="1053"/>
      <c r="AA28" s="1053">
        <v>84</v>
      </c>
      <c r="AB28" s="1053"/>
      <c r="AC28" s="1053"/>
      <c r="AD28" s="1053"/>
      <c r="AE28" s="1054"/>
      <c r="AF28" s="1055">
        <v>84</v>
      </c>
      <c r="AG28" s="1053"/>
      <c r="AH28" s="1053"/>
      <c r="AI28" s="1053"/>
      <c r="AJ28" s="1056"/>
      <c r="AK28" s="1044">
        <v>1075</v>
      </c>
      <c r="AL28" s="1045"/>
      <c r="AM28" s="1045"/>
      <c r="AN28" s="1045"/>
      <c r="AO28" s="1045"/>
      <c r="AP28" s="1045" t="s">
        <v>559</v>
      </c>
      <c r="AQ28" s="1045"/>
      <c r="AR28" s="1045"/>
      <c r="AS28" s="1045"/>
      <c r="AT28" s="1045"/>
      <c r="AU28" s="1045" t="s">
        <v>559</v>
      </c>
      <c r="AV28" s="1045"/>
      <c r="AW28" s="1045"/>
      <c r="AX28" s="1045"/>
      <c r="AY28" s="1045"/>
      <c r="AZ28" s="1046" t="s">
        <v>559</v>
      </c>
      <c r="BA28" s="1046"/>
      <c r="BB28" s="1046"/>
      <c r="BC28" s="1046"/>
      <c r="BD28" s="1046"/>
      <c r="BE28" s="1047"/>
      <c r="BF28" s="1047"/>
      <c r="BG28" s="1047"/>
      <c r="BH28" s="1047"/>
      <c r="BI28" s="1048"/>
      <c r="BJ28" s="232"/>
      <c r="BK28" s="232"/>
      <c r="BL28" s="232"/>
      <c r="BM28" s="232"/>
      <c r="BN28" s="232"/>
      <c r="BO28" s="241"/>
      <c r="BP28" s="241"/>
      <c r="BQ28" s="238">
        <v>22</v>
      </c>
      <c r="BR28" s="239"/>
      <c r="BS28" s="994"/>
      <c r="BT28" s="995"/>
      <c r="BU28" s="995"/>
      <c r="BV28" s="995"/>
      <c r="BW28" s="995"/>
      <c r="BX28" s="995"/>
      <c r="BY28" s="995"/>
      <c r="BZ28" s="995"/>
      <c r="CA28" s="995"/>
      <c r="CB28" s="995"/>
      <c r="CC28" s="995"/>
      <c r="CD28" s="995"/>
      <c r="CE28" s="995"/>
      <c r="CF28" s="995"/>
      <c r="CG28" s="1016"/>
      <c r="CH28" s="991"/>
      <c r="CI28" s="992"/>
      <c r="CJ28" s="992"/>
      <c r="CK28" s="992"/>
      <c r="CL28" s="993"/>
      <c r="CM28" s="991"/>
      <c r="CN28" s="992"/>
      <c r="CO28" s="992"/>
      <c r="CP28" s="992"/>
      <c r="CQ28" s="993"/>
      <c r="CR28" s="991"/>
      <c r="CS28" s="992"/>
      <c r="CT28" s="992"/>
      <c r="CU28" s="992"/>
      <c r="CV28" s="993"/>
      <c r="CW28" s="991"/>
      <c r="CX28" s="992"/>
      <c r="CY28" s="992"/>
      <c r="CZ28" s="992"/>
      <c r="DA28" s="993"/>
      <c r="DB28" s="991"/>
      <c r="DC28" s="992"/>
      <c r="DD28" s="992"/>
      <c r="DE28" s="992"/>
      <c r="DF28" s="993"/>
      <c r="DG28" s="991"/>
      <c r="DH28" s="992"/>
      <c r="DI28" s="992"/>
      <c r="DJ28" s="992"/>
      <c r="DK28" s="993"/>
      <c r="DL28" s="991"/>
      <c r="DM28" s="992"/>
      <c r="DN28" s="992"/>
      <c r="DO28" s="992"/>
      <c r="DP28" s="993"/>
      <c r="DQ28" s="991"/>
      <c r="DR28" s="992"/>
      <c r="DS28" s="992"/>
      <c r="DT28" s="992"/>
      <c r="DU28" s="993"/>
      <c r="DV28" s="994"/>
      <c r="DW28" s="995"/>
      <c r="DX28" s="995"/>
      <c r="DY28" s="995"/>
      <c r="DZ28" s="996"/>
      <c r="EA28" s="230"/>
    </row>
    <row r="29" spans="1:131" ht="26.25" customHeight="1" x14ac:dyDescent="0.2">
      <c r="A29" s="242">
        <v>2</v>
      </c>
      <c r="B29" s="1032" t="s">
        <v>391</v>
      </c>
      <c r="C29" s="1033"/>
      <c r="D29" s="1033"/>
      <c r="E29" s="1033"/>
      <c r="F29" s="1033"/>
      <c r="G29" s="1033"/>
      <c r="H29" s="1033"/>
      <c r="I29" s="1033"/>
      <c r="J29" s="1033"/>
      <c r="K29" s="1033"/>
      <c r="L29" s="1033"/>
      <c r="M29" s="1033"/>
      <c r="N29" s="1033"/>
      <c r="O29" s="1033"/>
      <c r="P29" s="1034"/>
      <c r="Q29" s="1040">
        <v>311</v>
      </c>
      <c r="R29" s="1041"/>
      <c r="S29" s="1041"/>
      <c r="T29" s="1041"/>
      <c r="U29" s="1041"/>
      <c r="V29" s="1041">
        <v>295</v>
      </c>
      <c r="W29" s="1041"/>
      <c r="X29" s="1041"/>
      <c r="Y29" s="1041"/>
      <c r="Z29" s="1041"/>
      <c r="AA29" s="1041">
        <v>16</v>
      </c>
      <c r="AB29" s="1041"/>
      <c r="AC29" s="1041"/>
      <c r="AD29" s="1041"/>
      <c r="AE29" s="1042"/>
      <c r="AF29" s="1037">
        <v>16</v>
      </c>
      <c r="AG29" s="1038"/>
      <c r="AH29" s="1038"/>
      <c r="AI29" s="1038"/>
      <c r="AJ29" s="1039"/>
      <c r="AK29" s="980">
        <v>136</v>
      </c>
      <c r="AL29" s="971"/>
      <c r="AM29" s="971"/>
      <c r="AN29" s="971"/>
      <c r="AO29" s="971"/>
      <c r="AP29" s="971">
        <v>525</v>
      </c>
      <c r="AQ29" s="971"/>
      <c r="AR29" s="971"/>
      <c r="AS29" s="971"/>
      <c r="AT29" s="971"/>
      <c r="AU29" s="971" t="s">
        <v>559</v>
      </c>
      <c r="AV29" s="971"/>
      <c r="AW29" s="971"/>
      <c r="AX29" s="971"/>
      <c r="AY29" s="971"/>
      <c r="AZ29" s="1043" t="s">
        <v>559</v>
      </c>
      <c r="BA29" s="1043"/>
      <c r="BB29" s="1043"/>
      <c r="BC29" s="1043"/>
      <c r="BD29" s="1043"/>
      <c r="BE29" s="972"/>
      <c r="BF29" s="972"/>
      <c r="BG29" s="972"/>
      <c r="BH29" s="972"/>
      <c r="BI29" s="973"/>
      <c r="BJ29" s="232"/>
      <c r="BK29" s="232"/>
      <c r="BL29" s="232"/>
      <c r="BM29" s="232"/>
      <c r="BN29" s="232"/>
      <c r="BO29" s="241"/>
      <c r="BP29" s="241"/>
      <c r="BQ29" s="238">
        <v>23</v>
      </c>
      <c r="BR29" s="239"/>
      <c r="BS29" s="994"/>
      <c r="BT29" s="995"/>
      <c r="BU29" s="995"/>
      <c r="BV29" s="995"/>
      <c r="BW29" s="995"/>
      <c r="BX29" s="995"/>
      <c r="BY29" s="995"/>
      <c r="BZ29" s="995"/>
      <c r="CA29" s="995"/>
      <c r="CB29" s="995"/>
      <c r="CC29" s="995"/>
      <c r="CD29" s="995"/>
      <c r="CE29" s="995"/>
      <c r="CF29" s="995"/>
      <c r="CG29" s="1016"/>
      <c r="CH29" s="991"/>
      <c r="CI29" s="992"/>
      <c r="CJ29" s="992"/>
      <c r="CK29" s="992"/>
      <c r="CL29" s="993"/>
      <c r="CM29" s="991"/>
      <c r="CN29" s="992"/>
      <c r="CO29" s="992"/>
      <c r="CP29" s="992"/>
      <c r="CQ29" s="993"/>
      <c r="CR29" s="991"/>
      <c r="CS29" s="992"/>
      <c r="CT29" s="992"/>
      <c r="CU29" s="992"/>
      <c r="CV29" s="993"/>
      <c r="CW29" s="991"/>
      <c r="CX29" s="992"/>
      <c r="CY29" s="992"/>
      <c r="CZ29" s="992"/>
      <c r="DA29" s="993"/>
      <c r="DB29" s="991"/>
      <c r="DC29" s="992"/>
      <c r="DD29" s="992"/>
      <c r="DE29" s="992"/>
      <c r="DF29" s="993"/>
      <c r="DG29" s="991"/>
      <c r="DH29" s="992"/>
      <c r="DI29" s="992"/>
      <c r="DJ29" s="992"/>
      <c r="DK29" s="993"/>
      <c r="DL29" s="991"/>
      <c r="DM29" s="992"/>
      <c r="DN29" s="992"/>
      <c r="DO29" s="992"/>
      <c r="DP29" s="993"/>
      <c r="DQ29" s="991"/>
      <c r="DR29" s="992"/>
      <c r="DS29" s="992"/>
      <c r="DT29" s="992"/>
      <c r="DU29" s="993"/>
      <c r="DV29" s="994"/>
      <c r="DW29" s="995"/>
      <c r="DX29" s="995"/>
      <c r="DY29" s="995"/>
      <c r="DZ29" s="996"/>
      <c r="EA29" s="230"/>
    </row>
    <row r="30" spans="1:131" ht="26.25" customHeight="1" x14ac:dyDescent="0.2">
      <c r="A30" s="242">
        <v>3</v>
      </c>
      <c r="B30" s="1032" t="s">
        <v>392</v>
      </c>
      <c r="C30" s="1033"/>
      <c r="D30" s="1033"/>
      <c r="E30" s="1033"/>
      <c r="F30" s="1033"/>
      <c r="G30" s="1033"/>
      <c r="H30" s="1033"/>
      <c r="I30" s="1033"/>
      <c r="J30" s="1033"/>
      <c r="K30" s="1033"/>
      <c r="L30" s="1033"/>
      <c r="M30" s="1033"/>
      <c r="N30" s="1033"/>
      <c r="O30" s="1033"/>
      <c r="P30" s="1034"/>
      <c r="Q30" s="1040">
        <v>11988</v>
      </c>
      <c r="R30" s="1041"/>
      <c r="S30" s="1041"/>
      <c r="T30" s="1041"/>
      <c r="U30" s="1041"/>
      <c r="V30" s="1041">
        <v>11434</v>
      </c>
      <c r="W30" s="1041"/>
      <c r="X30" s="1041"/>
      <c r="Y30" s="1041"/>
      <c r="Z30" s="1041"/>
      <c r="AA30" s="1041">
        <v>554</v>
      </c>
      <c r="AB30" s="1041"/>
      <c r="AC30" s="1041"/>
      <c r="AD30" s="1041"/>
      <c r="AE30" s="1042"/>
      <c r="AF30" s="1037">
        <v>554</v>
      </c>
      <c r="AG30" s="1038"/>
      <c r="AH30" s="1038"/>
      <c r="AI30" s="1038"/>
      <c r="AJ30" s="1039"/>
      <c r="AK30" s="980">
        <v>2006</v>
      </c>
      <c r="AL30" s="971"/>
      <c r="AM30" s="971"/>
      <c r="AN30" s="971"/>
      <c r="AO30" s="971"/>
      <c r="AP30" s="971" t="s">
        <v>559</v>
      </c>
      <c r="AQ30" s="971"/>
      <c r="AR30" s="971"/>
      <c r="AS30" s="971"/>
      <c r="AT30" s="971"/>
      <c r="AU30" s="971" t="s">
        <v>559</v>
      </c>
      <c r="AV30" s="971"/>
      <c r="AW30" s="971"/>
      <c r="AX30" s="971"/>
      <c r="AY30" s="971"/>
      <c r="AZ30" s="1043" t="s">
        <v>559</v>
      </c>
      <c r="BA30" s="1043"/>
      <c r="BB30" s="1043"/>
      <c r="BC30" s="1043"/>
      <c r="BD30" s="1043"/>
      <c r="BE30" s="972"/>
      <c r="BF30" s="972"/>
      <c r="BG30" s="972"/>
      <c r="BH30" s="972"/>
      <c r="BI30" s="973"/>
      <c r="BJ30" s="232"/>
      <c r="BK30" s="232"/>
      <c r="BL30" s="232"/>
      <c r="BM30" s="232"/>
      <c r="BN30" s="232"/>
      <c r="BO30" s="241"/>
      <c r="BP30" s="241"/>
      <c r="BQ30" s="238">
        <v>24</v>
      </c>
      <c r="BR30" s="239"/>
      <c r="BS30" s="994"/>
      <c r="BT30" s="995"/>
      <c r="BU30" s="995"/>
      <c r="BV30" s="995"/>
      <c r="BW30" s="995"/>
      <c r="BX30" s="995"/>
      <c r="BY30" s="995"/>
      <c r="BZ30" s="995"/>
      <c r="CA30" s="995"/>
      <c r="CB30" s="995"/>
      <c r="CC30" s="995"/>
      <c r="CD30" s="995"/>
      <c r="CE30" s="995"/>
      <c r="CF30" s="995"/>
      <c r="CG30" s="1016"/>
      <c r="CH30" s="991"/>
      <c r="CI30" s="992"/>
      <c r="CJ30" s="992"/>
      <c r="CK30" s="992"/>
      <c r="CL30" s="993"/>
      <c r="CM30" s="991"/>
      <c r="CN30" s="992"/>
      <c r="CO30" s="992"/>
      <c r="CP30" s="992"/>
      <c r="CQ30" s="993"/>
      <c r="CR30" s="991"/>
      <c r="CS30" s="992"/>
      <c r="CT30" s="992"/>
      <c r="CU30" s="992"/>
      <c r="CV30" s="993"/>
      <c r="CW30" s="991"/>
      <c r="CX30" s="992"/>
      <c r="CY30" s="992"/>
      <c r="CZ30" s="992"/>
      <c r="DA30" s="993"/>
      <c r="DB30" s="991"/>
      <c r="DC30" s="992"/>
      <c r="DD30" s="992"/>
      <c r="DE30" s="992"/>
      <c r="DF30" s="993"/>
      <c r="DG30" s="991"/>
      <c r="DH30" s="992"/>
      <c r="DI30" s="992"/>
      <c r="DJ30" s="992"/>
      <c r="DK30" s="993"/>
      <c r="DL30" s="991"/>
      <c r="DM30" s="992"/>
      <c r="DN30" s="992"/>
      <c r="DO30" s="992"/>
      <c r="DP30" s="993"/>
      <c r="DQ30" s="991"/>
      <c r="DR30" s="992"/>
      <c r="DS30" s="992"/>
      <c r="DT30" s="992"/>
      <c r="DU30" s="993"/>
      <c r="DV30" s="994"/>
      <c r="DW30" s="995"/>
      <c r="DX30" s="995"/>
      <c r="DY30" s="995"/>
      <c r="DZ30" s="996"/>
      <c r="EA30" s="230"/>
    </row>
    <row r="31" spans="1:131" ht="26.25" customHeight="1" x14ac:dyDescent="0.2">
      <c r="A31" s="242">
        <v>4</v>
      </c>
      <c r="B31" s="1032" t="s">
        <v>393</v>
      </c>
      <c r="C31" s="1033"/>
      <c r="D31" s="1033"/>
      <c r="E31" s="1033"/>
      <c r="F31" s="1033"/>
      <c r="G31" s="1033"/>
      <c r="H31" s="1033"/>
      <c r="I31" s="1033"/>
      <c r="J31" s="1033"/>
      <c r="K31" s="1033"/>
      <c r="L31" s="1033"/>
      <c r="M31" s="1033"/>
      <c r="N31" s="1033"/>
      <c r="O31" s="1033"/>
      <c r="P31" s="1034"/>
      <c r="Q31" s="1040">
        <v>1436</v>
      </c>
      <c r="R31" s="1041"/>
      <c r="S31" s="1041"/>
      <c r="T31" s="1041"/>
      <c r="U31" s="1041"/>
      <c r="V31" s="1041">
        <v>1429</v>
      </c>
      <c r="W31" s="1041"/>
      <c r="X31" s="1041"/>
      <c r="Y31" s="1041"/>
      <c r="Z31" s="1041"/>
      <c r="AA31" s="1041">
        <v>7</v>
      </c>
      <c r="AB31" s="1041"/>
      <c r="AC31" s="1041"/>
      <c r="AD31" s="1041"/>
      <c r="AE31" s="1042"/>
      <c r="AF31" s="1037">
        <v>7</v>
      </c>
      <c r="AG31" s="1038"/>
      <c r="AH31" s="1038"/>
      <c r="AI31" s="1038"/>
      <c r="AJ31" s="1039"/>
      <c r="AK31" s="980">
        <v>486</v>
      </c>
      <c r="AL31" s="971"/>
      <c r="AM31" s="971"/>
      <c r="AN31" s="971"/>
      <c r="AO31" s="971"/>
      <c r="AP31" s="971" t="s">
        <v>559</v>
      </c>
      <c r="AQ31" s="971"/>
      <c r="AR31" s="971"/>
      <c r="AS31" s="971"/>
      <c r="AT31" s="971"/>
      <c r="AU31" s="971" t="s">
        <v>559</v>
      </c>
      <c r="AV31" s="971"/>
      <c r="AW31" s="971"/>
      <c r="AX31" s="971"/>
      <c r="AY31" s="971"/>
      <c r="AZ31" s="1043" t="s">
        <v>559</v>
      </c>
      <c r="BA31" s="1043"/>
      <c r="BB31" s="1043"/>
      <c r="BC31" s="1043"/>
      <c r="BD31" s="1043"/>
      <c r="BE31" s="972"/>
      <c r="BF31" s="972"/>
      <c r="BG31" s="972"/>
      <c r="BH31" s="972"/>
      <c r="BI31" s="973"/>
      <c r="BJ31" s="232"/>
      <c r="BK31" s="232"/>
      <c r="BL31" s="232"/>
      <c r="BM31" s="232"/>
      <c r="BN31" s="232"/>
      <c r="BO31" s="241"/>
      <c r="BP31" s="241"/>
      <c r="BQ31" s="238">
        <v>25</v>
      </c>
      <c r="BR31" s="239"/>
      <c r="BS31" s="994"/>
      <c r="BT31" s="995"/>
      <c r="BU31" s="995"/>
      <c r="BV31" s="995"/>
      <c r="BW31" s="995"/>
      <c r="BX31" s="995"/>
      <c r="BY31" s="995"/>
      <c r="BZ31" s="995"/>
      <c r="CA31" s="995"/>
      <c r="CB31" s="995"/>
      <c r="CC31" s="995"/>
      <c r="CD31" s="995"/>
      <c r="CE31" s="995"/>
      <c r="CF31" s="995"/>
      <c r="CG31" s="1016"/>
      <c r="CH31" s="991"/>
      <c r="CI31" s="992"/>
      <c r="CJ31" s="992"/>
      <c r="CK31" s="992"/>
      <c r="CL31" s="993"/>
      <c r="CM31" s="991"/>
      <c r="CN31" s="992"/>
      <c r="CO31" s="992"/>
      <c r="CP31" s="992"/>
      <c r="CQ31" s="993"/>
      <c r="CR31" s="991"/>
      <c r="CS31" s="992"/>
      <c r="CT31" s="992"/>
      <c r="CU31" s="992"/>
      <c r="CV31" s="993"/>
      <c r="CW31" s="991"/>
      <c r="CX31" s="992"/>
      <c r="CY31" s="992"/>
      <c r="CZ31" s="992"/>
      <c r="DA31" s="993"/>
      <c r="DB31" s="991"/>
      <c r="DC31" s="992"/>
      <c r="DD31" s="992"/>
      <c r="DE31" s="992"/>
      <c r="DF31" s="993"/>
      <c r="DG31" s="991"/>
      <c r="DH31" s="992"/>
      <c r="DI31" s="992"/>
      <c r="DJ31" s="992"/>
      <c r="DK31" s="993"/>
      <c r="DL31" s="991"/>
      <c r="DM31" s="992"/>
      <c r="DN31" s="992"/>
      <c r="DO31" s="992"/>
      <c r="DP31" s="993"/>
      <c r="DQ31" s="991"/>
      <c r="DR31" s="992"/>
      <c r="DS31" s="992"/>
      <c r="DT31" s="992"/>
      <c r="DU31" s="993"/>
      <c r="DV31" s="994"/>
      <c r="DW31" s="995"/>
      <c r="DX31" s="995"/>
      <c r="DY31" s="995"/>
      <c r="DZ31" s="996"/>
      <c r="EA31" s="230"/>
    </row>
    <row r="32" spans="1:131" ht="26.25" customHeight="1" x14ac:dyDescent="0.2">
      <c r="A32" s="242">
        <v>5</v>
      </c>
      <c r="B32" s="1032" t="s">
        <v>394</v>
      </c>
      <c r="C32" s="1033"/>
      <c r="D32" s="1033"/>
      <c r="E32" s="1033"/>
      <c r="F32" s="1033"/>
      <c r="G32" s="1033"/>
      <c r="H32" s="1033"/>
      <c r="I32" s="1033"/>
      <c r="J32" s="1033"/>
      <c r="K32" s="1033"/>
      <c r="L32" s="1033"/>
      <c r="M32" s="1033"/>
      <c r="N32" s="1033"/>
      <c r="O32" s="1033"/>
      <c r="P32" s="1034"/>
      <c r="Q32" s="1040">
        <v>2111</v>
      </c>
      <c r="R32" s="1041"/>
      <c r="S32" s="1041"/>
      <c r="T32" s="1041"/>
      <c r="U32" s="1041"/>
      <c r="V32" s="1041">
        <v>1970</v>
      </c>
      <c r="W32" s="1041"/>
      <c r="X32" s="1041"/>
      <c r="Y32" s="1041"/>
      <c r="Z32" s="1041"/>
      <c r="AA32" s="1041">
        <v>141</v>
      </c>
      <c r="AB32" s="1041"/>
      <c r="AC32" s="1041"/>
      <c r="AD32" s="1041"/>
      <c r="AE32" s="1042"/>
      <c r="AF32" s="1037">
        <v>1692</v>
      </c>
      <c r="AG32" s="1038"/>
      <c r="AH32" s="1038"/>
      <c r="AI32" s="1038"/>
      <c r="AJ32" s="1039"/>
      <c r="AK32" s="980">
        <v>254</v>
      </c>
      <c r="AL32" s="971"/>
      <c r="AM32" s="971"/>
      <c r="AN32" s="971"/>
      <c r="AO32" s="971"/>
      <c r="AP32" s="971">
        <v>5189</v>
      </c>
      <c r="AQ32" s="971"/>
      <c r="AR32" s="971"/>
      <c r="AS32" s="971"/>
      <c r="AT32" s="971"/>
      <c r="AU32" s="971">
        <v>2377</v>
      </c>
      <c r="AV32" s="971"/>
      <c r="AW32" s="971"/>
      <c r="AX32" s="971"/>
      <c r="AY32" s="971"/>
      <c r="AZ32" s="1043" t="s">
        <v>559</v>
      </c>
      <c r="BA32" s="1043"/>
      <c r="BB32" s="1043"/>
      <c r="BC32" s="1043"/>
      <c r="BD32" s="1043"/>
      <c r="BE32" s="972" t="s">
        <v>395</v>
      </c>
      <c r="BF32" s="972"/>
      <c r="BG32" s="972"/>
      <c r="BH32" s="972"/>
      <c r="BI32" s="973"/>
      <c r="BJ32" s="232"/>
      <c r="BK32" s="232"/>
      <c r="BL32" s="232"/>
      <c r="BM32" s="232"/>
      <c r="BN32" s="232"/>
      <c r="BO32" s="241"/>
      <c r="BP32" s="241"/>
      <c r="BQ32" s="238">
        <v>26</v>
      </c>
      <c r="BR32" s="239"/>
      <c r="BS32" s="994"/>
      <c r="BT32" s="995"/>
      <c r="BU32" s="995"/>
      <c r="BV32" s="995"/>
      <c r="BW32" s="995"/>
      <c r="BX32" s="995"/>
      <c r="BY32" s="995"/>
      <c r="BZ32" s="995"/>
      <c r="CA32" s="995"/>
      <c r="CB32" s="995"/>
      <c r="CC32" s="995"/>
      <c r="CD32" s="995"/>
      <c r="CE32" s="995"/>
      <c r="CF32" s="995"/>
      <c r="CG32" s="1016"/>
      <c r="CH32" s="991"/>
      <c r="CI32" s="992"/>
      <c r="CJ32" s="992"/>
      <c r="CK32" s="992"/>
      <c r="CL32" s="993"/>
      <c r="CM32" s="991"/>
      <c r="CN32" s="992"/>
      <c r="CO32" s="992"/>
      <c r="CP32" s="992"/>
      <c r="CQ32" s="993"/>
      <c r="CR32" s="991"/>
      <c r="CS32" s="992"/>
      <c r="CT32" s="992"/>
      <c r="CU32" s="992"/>
      <c r="CV32" s="993"/>
      <c r="CW32" s="991"/>
      <c r="CX32" s="992"/>
      <c r="CY32" s="992"/>
      <c r="CZ32" s="992"/>
      <c r="DA32" s="993"/>
      <c r="DB32" s="991"/>
      <c r="DC32" s="992"/>
      <c r="DD32" s="992"/>
      <c r="DE32" s="992"/>
      <c r="DF32" s="993"/>
      <c r="DG32" s="991"/>
      <c r="DH32" s="992"/>
      <c r="DI32" s="992"/>
      <c r="DJ32" s="992"/>
      <c r="DK32" s="993"/>
      <c r="DL32" s="991"/>
      <c r="DM32" s="992"/>
      <c r="DN32" s="992"/>
      <c r="DO32" s="992"/>
      <c r="DP32" s="993"/>
      <c r="DQ32" s="991"/>
      <c r="DR32" s="992"/>
      <c r="DS32" s="992"/>
      <c r="DT32" s="992"/>
      <c r="DU32" s="993"/>
      <c r="DV32" s="994"/>
      <c r="DW32" s="995"/>
      <c r="DX32" s="995"/>
      <c r="DY32" s="995"/>
      <c r="DZ32" s="996"/>
      <c r="EA32" s="230"/>
    </row>
    <row r="33" spans="1:131" ht="26.25" customHeight="1" x14ac:dyDescent="0.2">
      <c r="A33" s="242">
        <v>6</v>
      </c>
      <c r="B33" s="1032" t="s">
        <v>396</v>
      </c>
      <c r="C33" s="1033"/>
      <c r="D33" s="1033"/>
      <c r="E33" s="1033"/>
      <c r="F33" s="1033"/>
      <c r="G33" s="1033"/>
      <c r="H33" s="1033"/>
      <c r="I33" s="1033"/>
      <c r="J33" s="1033"/>
      <c r="K33" s="1033"/>
      <c r="L33" s="1033"/>
      <c r="M33" s="1033"/>
      <c r="N33" s="1033"/>
      <c r="O33" s="1033"/>
      <c r="P33" s="1034"/>
      <c r="Q33" s="1040">
        <v>3693</v>
      </c>
      <c r="R33" s="1041"/>
      <c r="S33" s="1041"/>
      <c r="T33" s="1041"/>
      <c r="U33" s="1041"/>
      <c r="V33" s="1041">
        <v>4075</v>
      </c>
      <c r="W33" s="1041"/>
      <c r="X33" s="1041"/>
      <c r="Y33" s="1041"/>
      <c r="Z33" s="1041"/>
      <c r="AA33" s="1041">
        <v>-382</v>
      </c>
      <c r="AB33" s="1041"/>
      <c r="AC33" s="1041"/>
      <c r="AD33" s="1041"/>
      <c r="AE33" s="1042"/>
      <c r="AF33" s="1037">
        <v>2863</v>
      </c>
      <c r="AG33" s="1038"/>
      <c r="AH33" s="1038"/>
      <c r="AI33" s="1038"/>
      <c r="AJ33" s="1039"/>
      <c r="AK33" s="980">
        <v>776</v>
      </c>
      <c r="AL33" s="971"/>
      <c r="AM33" s="971"/>
      <c r="AN33" s="971"/>
      <c r="AO33" s="971"/>
      <c r="AP33" s="971">
        <v>1809</v>
      </c>
      <c r="AQ33" s="971"/>
      <c r="AR33" s="971"/>
      <c r="AS33" s="971"/>
      <c r="AT33" s="971"/>
      <c r="AU33" s="971">
        <v>1243</v>
      </c>
      <c r="AV33" s="971"/>
      <c r="AW33" s="971"/>
      <c r="AX33" s="971"/>
      <c r="AY33" s="971"/>
      <c r="AZ33" s="1043" t="s">
        <v>559</v>
      </c>
      <c r="BA33" s="1043"/>
      <c r="BB33" s="1043"/>
      <c r="BC33" s="1043"/>
      <c r="BD33" s="1043"/>
      <c r="BE33" s="972" t="s">
        <v>395</v>
      </c>
      <c r="BF33" s="972"/>
      <c r="BG33" s="972"/>
      <c r="BH33" s="972"/>
      <c r="BI33" s="973"/>
      <c r="BJ33" s="232"/>
      <c r="BK33" s="232"/>
      <c r="BL33" s="232"/>
      <c r="BM33" s="232"/>
      <c r="BN33" s="232"/>
      <c r="BO33" s="241"/>
      <c r="BP33" s="241"/>
      <c r="BQ33" s="238">
        <v>27</v>
      </c>
      <c r="BR33" s="239"/>
      <c r="BS33" s="994"/>
      <c r="BT33" s="995"/>
      <c r="BU33" s="995"/>
      <c r="BV33" s="995"/>
      <c r="BW33" s="995"/>
      <c r="BX33" s="995"/>
      <c r="BY33" s="995"/>
      <c r="BZ33" s="995"/>
      <c r="CA33" s="995"/>
      <c r="CB33" s="995"/>
      <c r="CC33" s="995"/>
      <c r="CD33" s="995"/>
      <c r="CE33" s="995"/>
      <c r="CF33" s="995"/>
      <c r="CG33" s="1016"/>
      <c r="CH33" s="991"/>
      <c r="CI33" s="992"/>
      <c r="CJ33" s="992"/>
      <c r="CK33" s="992"/>
      <c r="CL33" s="993"/>
      <c r="CM33" s="991"/>
      <c r="CN33" s="992"/>
      <c r="CO33" s="992"/>
      <c r="CP33" s="992"/>
      <c r="CQ33" s="993"/>
      <c r="CR33" s="991"/>
      <c r="CS33" s="992"/>
      <c r="CT33" s="992"/>
      <c r="CU33" s="992"/>
      <c r="CV33" s="993"/>
      <c r="CW33" s="991"/>
      <c r="CX33" s="992"/>
      <c r="CY33" s="992"/>
      <c r="CZ33" s="992"/>
      <c r="DA33" s="993"/>
      <c r="DB33" s="991"/>
      <c r="DC33" s="992"/>
      <c r="DD33" s="992"/>
      <c r="DE33" s="992"/>
      <c r="DF33" s="993"/>
      <c r="DG33" s="991"/>
      <c r="DH33" s="992"/>
      <c r="DI33" s="992"/>
      <c r="DJ33" s="992"/>
      <c r="DK33" s="993"/>
      <c r="DL33" s="991"/>
      <c r="DM33" s="992"/>
      <c r="DN33" s="992"/>
      <c r="DO33" s="992"/>
      <c r="DP33" s="993"/>
      <c r="DQ33" s="991"/>
      <c r="DR33" s="992"/>
      <c r="DS33" s="992"/>
      <c r="DT33" s="992"/>
      <c r="DU33" s="993"/>
      <c r="DV33" s="994"/>
      <c r="DW33" s="995"/>
      <c r="DX33" s="995"/>
      <c r="DY33" s="995"/>
      <c r="DZ33" s="996"/>
      <c r="EA33" s="230"/>
    </row>
    <row r="34" spans="1:131" ht="26.25" customHeight="1" x14ac:dyDescent="0.2">
      <c r="A34" s="242">
        <v>7</v>
      </c>
      <c r="B34" s="1032" t="s">
        <v>397</v>
      </c>
      <c r="C34" s="1033"/>
      <c r="D34" s="1033"/>
      <c r="E34" s="1033"/>
      <c r="F34" s="1033"/>
      <c r="G34" s="1033"/>
      <c r="H34" s="1033"/>
      <c r="I34" s="1033"/>
      <c r="J34" s="1033"/>
      <c r="K34" s="1033"/>
      <c r="L34" s="1033"/>
      <c r="M34" s="1033"/>
      <c r="N34" s="1033"/>
      <c r="O34" s="1033"/>
      <c r="P34" s="1034"/>
      <c r="Q34" s="1040">
        <v>1805</v>
      </c>
      <c r="R34" s="1041"/>
      <c r="S34" s="1041"/>
      <c r="T34" s="1041"/>
      <c r="U34" s="1041"/>
      <c r="V34" s="1041">
        <v>1707</v>
      </c>
      <c r="W34" s="1041"/>
      <c r="X34" s="1041"/>
      <c r="Y34" s="1041"/>
      <c r="Z34" s="1041"/>
      <c r="AA34" s="1041">
        <v>98</v>
      </c>
      <c r="AB34" s="1041"/>
      <c r="AC34" s="1041"/>
      <c r="AD34" s="1041"/>
      <c r="AE34" s="1042"/>
      <c r="AF34" s="1037">
        <v>668</v>
      </c>
      <c r="AG34" s="1038"/>
      <c r="AH34" s="1038"/>
      <c r="AI34" s="1038"/>
      <c r="AJ34" s="1039"/>
      <c r="AK34" s="980">
        <v>717</v>
      </c>
      <c r="AL34" s="971"/>
      <c r="AM34" s="971"/>
      <c r="AN34" s="971"/>
      <c r="AO34" s="971"/>
      <c r="AP34" s="971">
        <v>4831</v>
      </c>
      <c r="AQ34" s="971"/>
      <c r="AR34" s="971"/>
      <c r="AS34" s="971"/>
      <c r="AT34" s="971"/>
      <c r="AU34" s="971">
        <v>4285</v>
      </c>
      <c r="AV34" s="971"/>
      <c r="AW34" s="971"/>
      <c r="AX34" s="971"/>
      <c r="AY34" s="971"/>
      <c r="AZ34" s="1043" t="s">
        <v>559</v>
      </c>
      <c r="BA34" s="1043"/>
      <c r="BB34" s="1043"/>
      <c r="BC34" s="1043"/>
      <c r="BD34" s="1043"/>
      <c r="BE34" s="972" t="s">
        <v>395</v>
      </c>
      <c r="BF34" s="972"/>
      <c r="BG34" s="972"/>
      <c r="BH34" s="972"/>
      <c r="BI34" s="973"/>
      <c r="BJ34" s="232"/>
      <c r="BK34" s="232"/>
      <c r="BL34" s="232"/>
      <c r="BM34" s="232"/>
      <c r="BN34" s="232"/>
      <c r="BO34" s="241"/>
      <c r="BP34" s="241"/>
      <c r="BQ34" s="238">
        <v>28</v>
      </c>
      <c r="BR34" s="239"/>
      <c r="BS34" s="994"/>
      <c r="BT34" s="995"/>
      <c r="BU34" s="995"/>
      <c r="BV34" s="995"/>
      <c r="BW34" s="995"/>
      <c r="BX34" s="995"/>
      <c r="BY34" s="995"/>
      <c r="BZ34" s="995"/>
      <c r="CA34" s="995"/>
      <c r="CB34" s="995"/>
      <c r="CC34" s="995"/>
      <c r="CD34" s="995"/>
      <c r="CE34" s="995"/>
      <c r="CF34" s="995"/>
      <c r="CG34" s="1016"/>
      <c r="CH34" s="991"/>
      <c r="CI34" s="992"/>
      <c r="CJ34" s="992"/>
      <c r="CK34" s="992"/>
      <c r="CL34" s="993"/>
      <c r="CM34" s="991"/>
      <c r="CN34" s="992"/>
      <c r="CO34" s="992"/>
      <c r="CP34" s="992"/>
      <c r="CQ34" s="993"/>
      <c r="CR34" s="991"/>
      <c r="CS34" s="992"/>
      <c r="CT34" s="992"/>
      <c r="CU34" s="992"/>
      <c r="CV34" s="993"/>
      <c r="CW34" s="991"/>
      <c r="CX34" s="992"/>
      <c r="CY34" s="992"/>
      <c r="CZ34" s="992"/>
      <c r="DA34" s="993"/>
      <c r="DB34" s="991"/>
      <c r="DC34" s="992"/>
      <c r="DD34" s="992"/>
      <c r="DE34" s="992"/>
      <c r="DF34" s="993"/>
      <c r="DG34" s="991"/>
      <c r="DH34" s="992"/>
      <c r="DI34" s="992"/>
      <c r="DJ34" s="992"/>
      <c r="DK34" s="993"/>
      <c r="DL34" s="991"/>
      <c r="DM34" s="992"/>
      <c r="DN34" s="992"/>
      <c r="DO34" s="992"/>
      <c r="DP34" s="993"/>
      <c r="DQ34" s="991"/>
      <c r="DR34" s="992"/>
      <c r="DS34" s="992"/>
      <c r="DT34" s="992"/>
      <c r="DU34" s="993"/>
      <c r="DV34" s="994"/>
      <c r="DW34" s="995"/>
      <c r="DX34" s="995"/>
      <c r="DY34" s="995"/>
      <c r="DZ34" s="996"/>
      <c r="EA34" s="230"/>
    </row>
    <row r="35" spans="1:131" ht="26.25" customHeight="1" x14ac:dyDescent="0.2">
      <c r="A35" s="242">
        <v>8</v>
      </c>
      <c r="B35" s="1032" t="s">
        <v>398</v>
      </c>
      <c r="C35" s="1033"/>
      <c r="D35" s="1033"/>
      <c r="E35" s="1033"/>
      <c r="F35" s="1033"/>
      <c r="G35" s="1033"/>
      <c r="H35" s="1033"/>
      <c r="I35" s="1033"/>
      <c r="J35" s="1033"/>
      <c r="K35" s="1033"/>
      <c r="L35" s="1033"/>
      <c r="M35" s="1033"/>
      <c r="N35" s="1033"/>
      <c r="O35" s="1033"/>
      <c r="P35" s="1034"/>
      <c r="Q35" s="1040">
        <v>107</v>
      </c>
      <c r="R35" s="1041"/>
      <c r="S35" s="1041"/>
      <c r="T35" s="1041"/>
      <c r="U35" s="1041"/>
      <c r="V35" s="1041">
        <v>107</v>
      </c>
      <c r="W35" s="1041"/>
      <c r="X35" s="1041"/>
      <c r="Y35" s="1041"/>
      <c r="Z35" s="1041"/>
      <c r="AA35" s="1041">
        <v>0</v>
      </c>
      <c r="AB35" s="1041"/>
      <c r="AC35" s="1041"/>
      <c r="AD35" s="1041"/>
      <c r="AE35" s="1042"/>
      <c r="AF35" s="1037">
        <v>0</v>
      </c>
      <c r="AG35" s="1038"/>
      <c r="AH35" s="1038"/>
      <c r="AI35" s="1038"/>
      <c r="AJ35" s="1039"/>
      <c r="AK35" s="980">
        <v>48</v>
      </c>
      <c r="AL35" s="971"/>
      <c r="AM35" s="971"/>
      <c r="AN35" s="971"/>
      <c r="AO35" s="971"/>
      <c r="AP35" s="971">
        <v>152</v>
      </c>
      <c r="AQ35" s="971"/>
      <c r="AR35" s="971"/>
      <c r="AS35" s="971"/>
      <c r="AT35" s="971"/>
      <c r="AU35" s="971">
        <v>152</v>
      </c>
      <c r="AV35" s="971"/>
      <c r="AW35" s="971"/>
      <c r="AX35" s="971"/>
      <c r="AY35" s="971"/>
      <c r="AZ35" s="1043" t="s">
        <v>559</v>
      </c>
      <c r="BA35" s="1043"/>
      <c r="BB35" s="1043"/>
      <c r="BC35" s="1043"/>
      <c r="BD35" s="1043"/>
      <c r="BE35" s="972" t="s">
        <v>399</v>
      </c>
      <c r="BF35" s="972"/>
      <c r="BG35" s="972"/>
      <c r="BH35" s="972"/>
      <c r="BI35" s="973"/>
      <c r="BJ35" s="232"/>
      <c r="BK35" s="232"/>
      <c r="BL35" s="232"/>
      <c r="BM35" s="232"/>
      <c r="BN35" s="232"/>
      <c r="BO35" s="241"/>
      <c r="BP35" s="241"/>
      <c r="BQ35" s="238">
        <v>29</v>
      </c>
      <c r="BR35" s="239"/>
      <c r="BS35" s="994"/>
      <c r="BT35" s="995"/>
      <c r="BU35" s="995"/>
      <c r="BV35" s="995"/>
      <c r="BW35" s="995"/>
      <c r="BX35" s="995"/>
      <c r="BY35" s="995"/>
      <c r="BZ35" s="995"/>
      <c r="CA35" s="995"/>
      <c r="CB35" s="995"/>
      <c r="CC35" s="995"/>
      <c r="CD35" s="995"/>
      <c r="CE35" s="995"/>
      <c r="CF35" s="995"/>
      <c r="CG35" s="1016"/>
      <c r="CH35" s="991"/>
      <c r="CI35" s="992"/>
      <c r="CJ35" s="992"/>
      <c r="CK35" s="992"/>
      <c r="CL35" s="993"/>
      <c r="CM35" s="991"/>
      <c r="CN35" s="992"/>
      <c r="CO35" s="992"/>
      <c r="CP35" s="992"/>
      <c r="CQ35" s="993"/>
      <c r="CR35" s="991"/>
      <c r="CS35" s="992"/>
      <c r="CT35" s="992"/>
      <c r="CU35" s="992"/>
      <c r="CV35" s="993"/>
      <c r="CW35" s="991"/>
      <c r="CX35" s="992"/>
      <c r="CY35" s="992"/>
      <c r="CZ35" s="992"/>
      <c r="DA35" s="993"/>
      <c r="DB35" s="991"/>
      <c r="DC35" s="992"/>
      <c r="DD35" s="992"/>
      <c r="DE35" s="992"/>
      <c r="DF35" s="993"/>
      <c r="DG35" s="991"/>
      <c r="DH35" s="992"/>
      <c r="DI35" s="992"/>
      <c r="DJ35" s="992"/>
      <c r="DK35" s="993"/>
      <c r="DL35" s="991"/>
      <c r="DM35" s="992"/>
      <c r="DN35" s="992"/>
      <c r="DO35" s="992"/>
      <c r="DP35" s="993"/>
      <c r="DQ35" s="991"/>
      <c r="DR35" s="992"/>
      <c r="DS35" s="992"/>
      <c r="DT35" s="992"/>
      <c r="DU35" s="993"/>
      <c r="DV35" s="994"/>
      <c r="DW35" s="995"/>
      <c r="DX35" s="995"/>
      <c r="DY35" s="995"/>
      <c r="DZ35" s="996"/>
      <c r="EA35" s="230"/>
    </row>
    <row r="36" spans="1:131" ht="26.25" customHeight="1" x14ac:dyDescent="0.2">
      <c r="A36" s="242">
        <v>9</v>
      </c>
      <c r="B36" s="1032"/>
      <c r="C36" s="1033"/>
      <c r="D36" s="1033"/>
      <c r="E36" s="1033"/>
      <c r="F36" s="1033"/>
      <c r="G36" s="1033"/>
      <c r="H36" s="1033"/>
      <c r="I36" s="1033"/>
      <c r="J36" s="1033"/>
      <c r="K36" s="1033"/>
      <c r="L36" s="1033"/>
      <c r="M36" s="1033"/>
      <c r="N36" s="1033"/>
      <c r="O36" s="1033"/>
      <c r="P36" s="1034"/>
      <c r="Q36" s="1040"/>
      <c r="R36" s="1041"/>
      <c r="S36" s="1041"/>
      <c r="T36" s="1041"/>
      <c r="U36" s="1041"/>
      <c r="V36" s="1041"/>
      <c r="W36" s="1041"/>
      <c r="X36" s="1041"/>
      <c r="Y36" s="1041"/>
      <c r="Z36" s="1041"/>
      <c r="AA36" s="1041"/>
      <c r="AB36" s="1041"/>
      <c r="AC36" s="1041"/>
      <c r="AD36" s="1041"/>
      <c r="AE36" s="1042"/>
      <c r="AF36" s="1037"/>
      <c r="AG36" s="1038"/>
      <c r="AH36" s="1038"/>
      <c r="AI36" s="1038"/>
      <c r="AJ36" s="1039"/>
      <c r="AK36" s="980"/>
      <c r="AL36" s="971"/>
      <c r="AM36" s="971"/>
      <c r="AN36" s="971"/>
      <c r="AO36" s="971"/>
      <c r="AP36" s="971"/>
      <c r="AQ36" s="971"/>
      <c r="AR36" s="971"/>
      <c r="AS36" s="971"/>
      <c r="AT36" s="971"/>
      <c r="AU36" s="971"/>
      <c r="AV36" s="971"/>
      <c r="AW36" s="971"/>
      <c r="AX36" s="971"/>
      <c r="AY36" s="971"/>
      <c r="AZ36" s="1043"/>
      <c r="BA36" s="1043"/>
      <c r="BB36" s="1043"/>
      <c r="BC36" s="1043"/>
      <c r="BD36" s="1043"/>
      <c r="BE36" s="972"/>
      <c r="BF36" s="972"/>
      <c r="BG36" s="972"/>
      <c r="BH36" s="972"/>
      <c r="BI36" s="973"/>
      <c r="BJ36" s="232"/>
      <c r="BK36" s="232"/>
      <c r="BL36" s="232"/>
      <c r="BM36" s="232"/>
      <c r="BN36" s="232"/>
      <c r="BO36" s="241"/>
      <c r="BP36" s="241"/>
      <c r="BQ36" s="238">
        <v>30</v>
      </c>
      <c r="BR36" s="239"/>
      <c r="BS36" s="994"/>
      <c r="BT36" s="995"/>
      <c r="BU36" s="995"/>
      <c r="BV36" s="995"/>
      <c r="BW36" s="995"/>
      <c r="BX36" s="995"/>
      <c r="BY36" s="995"/>
      <c r="BZ36" s="995"/>
      <c r="CA36" s="995"/>
      <c r="CB36" s="995"/>
      <c r="CC36" s="995"/>
      <c r="CD36" s="995"/>
      <c r="CE36" s="995"/>
      <c r="CF36" s="995"/>
      <c r="CG36" s="1016"/>
      <c r="CH36" s="991"/>
      <c r="CI36" s="992"/>
      <c r="CJ36" s="992"/>
      <c r="CK36" s="992"/>
      <c r="CL36" s="993"/>
      <c r="CM36" s="991"/>
      <c r="CN36" s="992"/>
      <c r="CO36" s="992"/>
      <c r="CP36" s="992"/>
      <c r="CQ36" s="993"/>
      <c r="CR36" s="991"/>
      <c r="CS36" s="992"/>
      <c r="CT36" s="992"/>
      <c r="CU36" s="992"/>
      <c r="CV36" s="993"/>
      <c r="CW36" s="991"/>
      <c r="CX36" s="992"/>
      <c r="CY36" s="992"/>
      <c r="CZ36" s="992"/>
      <c r="DA36" s="993"/>
      <c r="DB36" s="991"/>
      <c r="DC36" s="992"/>
      <c r="DD36" s="992"/>
      <c r="DE36" s="992"/>
      <c r="DF36" s="993"/>
      <c r="DG36" s="991"/>
      <c r="DH36" s="992"/>
      <c r="DI36" s="992"/>
      <c r="DJ36" s="992"/>
      <c r="DK36" s="993"/>
      <c r="DL36" s="991"/>
      <c r="DM36" s="992"/>
      <c r="DN36" s="992"/>
      <c r="DO36" s="992"/>
      <c r="DP36" s="993"/>
      <c r="DQ36" s="991"/>
      <c r="DR36" s="992"/>
      <c r="DS36" s="992"/>
      <c r="DT36" s="992"/>
      <c r="DU36" s="993"/>
      <c r="DV36" s="994"/>
      <c r="DW36" s="995"/>
      <c r="DX36" s="995"/>
      <c r="DY36" s="995"/>
      <c r="DZ36" s="996"/>
      <c r="EA36" s="230"/>
    </row>
    <row r="37" spans="1:131" ht="26.25" customHeight="1" x14ac:dyDescent="0.2">
      <c r="A37" s="242">
        <v>10</v>
      </c>
      <c r="B37" s="1032"/>
      <c r="C37" s="1033"/>
      <c r="D37" s="1033"/>
      <c r="E37" s="1033"/>
      <c r="F37" s="1033"/>
      <c r="G37" s="1033"/>
      <c r="H37" s="1033"/>
      <c r="I37" s="1033"/>
      <c r="J37" s="1033"/>
      <c r="K37" s="1033"/>
      <c r="L37" s="1033"/>
      <c r="M37" s="1033"/>
      <c r="N37" s="1033"/>
      <c r="O37" s="1033"/>
      <c r="P37" s="1034"/>
      <c r="Q37" s="1040"/>
      <c r="R37" s="1041"/>
      <c r="S37" s="1041"/>
      <c r="T37" s="1041"/>
      <c r="U37" s="1041"/>
      <c r="V37" s="1041"/>
      <c r="W37" s="1041"/>
      <c r="X37" s="1041"/>
      <c r="Y37" s="1041"/>
      <c r="Z37" s="1041"/>
      <c r="AA37" s="1041"/>
      <c r="AB37" s="1041"/>
      <c r="AC37" s="1041"/>
      <c r="AD37" s="1041"/>
      <c r="AE37" s="1042"/>
      <c r="AF37" s="1037"/>
      <c r="AG37" s="1038"/>
      <c r="AH37" s="1038"/>
      <c r="AI37" s="1038"/>
      <c r="AJ37" s="1039"/>
      <c r="AK37" s="980"/>
      <c r="AL37" s="971"/>
      <c r="AM37" s="971"/>
      <c r="AN37" s="971"/>
      <c r="AO37" s="971"/>
      <c r="AP37" s="971"/>
      <c r="AQ37" s="971"/>
      <c r="AR37" s="971"/>
      <c r="AS37" s="971"/>
      <c r="AT37" s="971"/>
      <c r="AU37" s="971"/>
      <c r="AV37" s="971"/>
      <c r="AW37" s="971"/>
      <c r="AX37" s="971"/>
      <c r="AY37" s="971"/>
      <c r="AZ37" s="1043"/>
      <c r="BA37" s="1043"/>
      <c r="BB37" s="1043"/>
      <c r="BC37" s="1043"/>
      <c r="BD37" s="1043"/>
      <c r="BE37" s="972"/>
      <c r="BF37" s="972"/>
      <c r="BG37" s="972"/>
      <c r="BH37" s="972"/>
      <c r="BI37" s="973"/>
      <c r="BJ37" s="232"/>
      <c r="BK37" s="232"/>
      <c r="BL37" s="232"/>
      <c r="BM37" s="232"/>
      <c r="BN37" s="232"/>
      <c r="BO37" s="241"/>
      <c r="BP37" s="241"/>
      <c r="BQ37" s="238">
        <v>31</v>
      </c>
      <c r="BR37" s="239"/>
      <c r="BS37" s="994"/>
      <c r="BT37" s="995"/>
      <c r="BU37" s="995"/>
      <c r="BV37" s="995"/>
      <c r="BW37" s="995"/>
      <c r="BX37" s="995"/>
      <c r="BY37" s="995"/>
      <c r="BZ37" s="995"/>
      <c r="CA37" s="995"/>
      <c r="CB37" s="995"/>
      <c r="CC37" s="995"/>
      <c r="CD37" s="995"/>
      <c r="CE37" s="995"/>
      <c r="CF37" s="995"/>
      <c r="CG37" s="1016"/>
      <c r="CH37" s="991"/>
      <c r="CI37" s="992"/>
      <c r="CJ37" s="992"/>
      <c r="CK37" s="992"/>
      <c r="CL37" s="993"/>
      <c r="CM37" s="991"/>
      <c r="CN37" s="992"/>
      <c r="CO37" s="992"/>
      <c r="CP37" s="992"/>
      <c r="CQ37" s="993"/>
      <c r="CR37" s="991"/>
      <c r="CS37" s="992"/>
      <c r="CT37" s="992"/>
      <c r="CU37" s="992"/>
      <c r="CV37" s="993"/>
      <c r="CW37" s="991"/>
      <c r="CX37" s="992"/>
      <c r="CY37" s="992"/>
      <c r="CZ37" s="992"/>
      <c r="DA37" s="993"/>
      <c r="DB37" s="991"/>
      <c r="DC37" s="992"/>
      <c r="DD37" s="992"/>
      <c r="DE37" s="992"/>
      <c r="DF37" s="993"/>
      <c r="DG37" s="991"/>
      <c r="DH37" s="992"/>
      <c r="DI37" s="992"/>
      <c r="DJ37" s="992"/>
      <c r="DK37" s="993"/>
      <c r="DL37" s="991"/>
      <c r="DM37" s="992"/>
      <c r="DN37" s="992"/>
      <c r="DO37" s="992"/>
      <c r="DP37" s="993"/>
      <c r="DQ37" s="991"/>
      <c r="DR37" s="992"/>
      <c r="DS37" s="992"/>
      <c r="DT37" s="992"/>
      <c r="DU37" s="993"/>
      <c r="DV37" s="994"/>
      <c r="DW37" s="995"/>
      <c r="DX37" s="995"/>
      <c r="DY37" s="995"/>
      <c r="DZ37" s="996"/>
      <c r="EA37" s="230"/>
    </row>
    <row r="38" spans="1:131" ht="26.25" customHeight="1" x14ac:dyDescent="0.2">
      <c r="A38" s="242">
        <v>11</v>
      </c>
      <c r="B38" s="1032"/>
      <c r="C38" s="1033"/>
      <c r="D38" s="1033"/>
      <c r="E38" s="1033"/>
      <c r="F38" s="1033"/>
      <c r="G38" s="1033"/>
      <c r="H38" s="1033"/>
      <c r="I38" s="1033"/>
      <c r="J38" s="1033"/>
      <c r="K38" s="1033"/>
      <c r="L38" s="1033"/>
      <c r="M38" s="1033"/>
      <c r="N38" s="1033"/>
      <c r="O38" s="1033"/>
      <c r="P38" s="1034"/>
      <c r="Q38" s="1040"/>
      <c r="R38" s="1041"/>
      <c r="S38" s="1041"/>
      <c r="T38" s="1041"/>
      <c r="U38" s="1041"/>
      <c r="V38" s="1041"/>
      <c r="W38" s="1041"/>
      <c r="X38" s="1041"/>
      <c r="Y38" s="1041"/>
      <c r="Z38" s="1041"/>
      <c r="AA38" s="1041"/>
      <c r="AB38" s="1041"/>
      <c r="AC38" s="1041"/>
      <c r="AD38" s="1041"/>
      <c r="AE38" s="1042"/>
      <c r="AF38" s="1037"/>
      <c r="AG38" s="1038"/>
      <c r="AH38" s="1038"/>
      <c r="AI38" s="1038"/>
      <c r="AJ38" s="1039"/>
      <c r="AK38" s="980"/>
      <c r="AL38" s="971"/>
      <c r="AM38" s="971"/>
      <c r="AN38" s="971"/>
      <c r="AO38" s="971"/>
      <c r="AP38" s="971"/>
      <c r="AQ38" s="971"/>
      <c r="AR38" s="971"/>
      <c r="AS38" s="971"/>
      <c r="AT38" s="971"/>
      <c r="AU38" s="971"/>
      <c r="AV38" s="971"/>
      <c r="AW38" s="971"/>
      <c r="AX38" s="971"/>
      <c r="AY38" s="971"/>
      <c r="AZ38" s="1043"/>
      <c r="BA38" s="1043"/>
      <c r="BB38" s="1043"/>
      <c r="BC38" s="1043"/>
      <c r="BD38" s="1043"/>
      <c r="BE38" s="972"/>
      <c r="BF38" s="972"/>
      <c r="BG38" s="972"/>
      <c r="BH38" s="972"/>
      <c r="BI38" s="973"/>
      <c r="BJ38" s="232"/>
      <c r="BK38" s="232"/>
      <c r="BL38" s="232"/>
      <c r="BM38" s="232"/>
      <c r="BN38" s="232"/>
      <c r="BO38" s="241"/>
      <c r="BP38" s="241"/>
      <c r="BQ38" s="238">
        <v>32</v>
      </c>
      <c r="BR38" s="239"/>
      <c r="BS38" s="994"/>
      <c r="BT38" s="995"/>
      <c r="BU38" s="995"/>
      <c r="BV38" s="995"/>
      <c r="BW38" s="995"/>
      <c r="BX38" s="995"/>
      <c r="BY38" s="995"/>
      <c r="BZ38" s="995"/>
      <c r="CA38" s="995"/>
      <c r="CB38" s="995"/>
      <c r="CC38" s="995"/>
      <c r="CD38" s="995"/>
      <c r="CE38" s="995"/>
      <c r="CF38" s="995"/>
      <c r="CG38" s="1016"/>
      <c r="CH38" s="991"/>
      <c r="CI38" s="992"/>
      <c r="CJ38" s="992"/>
      <c r="CK38" s="992"/>
      <c r="CL38" s="993"/>
      <c r="CM38" s="991"/>
      <c r="CN38" s="992"/>
      <c r="CO38" s="992"/>
      <c r="CP38" s="992"/>
      <c r="CQ38" s="993"/>
      <c r="CR38" s="991"/>
      <c r="CS38" s="992"/>
      <c r="CT38" s="992"/>
      <c r="CU38" s="992"/>
      <c r="CV38" s="993"/>
      <c r="CW38" s="991"/>
      <c r="CX38" s="992"/>
      <c r="CY38" s="992"/>
      <c r="CZ38" s="992"/>
      <c r="DA38" s="993"/>
      <c r="DB38" s="991"/>
      <c r="DC38" s="992"/>
      <c r="DD38" s="992"/>
      <c r="DE38" s="992"/>
      <c r="DF38" s="993"/>
      <c r="DG38" s="991"/>
      <c r="DH38" s="992"/>
      <c r="DI38" s="992"/>
      <c r="DJ38" s="992"/>
      <c r="DK38" s="993"/>
      <c r="DL38" s="991"/>
      <c r="DM38" s="992"/>
      <c r="DN38" s="992"/>
      <c r="DO38" s="992"/>
      <c r="DP38" s="993"/>
      <c r="DQ38" s="991"/>
      <c r="DR38" s="992"/>
      <c r="DS38" s="992"/>
      <c r="DT38" s="992"/>
      <c r="DU38" s="993"/>
      <c r="DV38" s="994"/>
      <c r="DW38" s="995"/>
      <c r="DX38" s="995"/>
      <c r="DY38" s="995"/>
      <c r="DZ38" s="996"/>
      <c r="EA38" s="230"/>
    </row>
    <row r="39" spans="1:131" ht="26.25" customHeight="1" x14ac:dyDescent="0.2">
      <c r="A39" s="242">
        <v>12</v>
      </c>
      <c r="B39" s="1032"/>
      <c r="C39" s="1033"/>
      <c r="D39" s="1033"/>
      <c r="E39" s="1033"/>
      <c r="F39" s="1033"/>
      <c r="G39" s="1033"/>
      <c r="H39" s="1033"/>
      <c r="I39" s="1033"/>
      <c r="J39" s="1033"/>
      <c r="K39" s="1033"/>
      <c r="L39" s="1033"/>
      <c r="M39" s="1033"/>
      <c r="N39" s="1033"/>
      <c r="O39" s="1033"/>
      <c r="P39" s="1034"/>
      <c r="Q39" s="1040"/>
      <c r="R39" s="1041"/>
      <c r="S39" s="1041"/>
      <c r="T39" s="1041"/>
      <c r="U39" s="1041"/>
      <c r="V39" s="1041"/>
      <c r="W39" s="1041"/>
      <c r="X39" s="1041"/>
      <c r="Y39" s="1041"/>
      <c r="Z39" s="1041"/>
      <c r="AA39" s="1041"/>
      <c r="AB39" s="1041"/>
      <c r="AC39" s="1041"/>
      <c r="AD39" s="1041"/>
      <c r="AE39" s="1042"/>
      <c r="AF39" s="1037"/>
      <c r="AG39" s="1038"/>
      <c r="AH39" s="1038"/>
      <c r="AI39" s="1038"/>
      <c r="AJ39" s="1039"/>
      <c r="AK39" s="980"/>
      <c r="AL39" s="971"/>
      <c r="AM39" s="971"/>
      <c r="AN39" s="971"/>
      <c r="AO39" s="971"/>
      <c r="AP39" s="971"/>
      <c r="AQ39" s="971"/>
      <c r="AR39" s="971"/>
      <c r="AS39" s="971"/>
      <c r="AT39" s="971"/>
      <c r="AU39" s="971"/>
      <c r="AV39" s="971"/>
      <c r="AW39" s="971"/>
      <c r="AX39" s="971"/>
      <c r="AY39" s="971"/>
      <c r="AZ39" s="1043"/>
      <c r="BA39" s="1043"/>
      <c r="BB39" s="1043"/>
      <c r="BC39" s="1043"/>
      <c r="BD39" s="1043"/>
      <c r="BE39" s="972"/>
      <c r="BF39" s="972"/>
      <c r="BG39" s="972"/>
      <c r="BH39" s="972"/>
      <c r="BI39" s="973"/>
      <c r="BJ39" s="232"/>
      <c r="BK39" s="232"/>
      <c r="BL39" s="232"/>
      <c r="BM39" s="232"/>
      <c r="BN39" s="232"/>
      <c r="BO39" s="241"/>
      <c r="BP39" s="241"/>
      <c r="BQ39" s="238">
        <v>33</v>
      </c>
      <c r="BR39" s="239"/>
      <c r="BS39" s="994"/>
      <c r="BT39" s="995"/>
      <c r="BU39" s="995"/>
      <c r="BV39" s="995"/>
      <c r="BW39" s="995"/>
      <c r="BX39" s="995"/>
      <c r="BY39" s="995"/>
      <c r="BZ39" s="995"/>
      <c r="CA39" s="995"/>
      <c r="CB39" s="995"/>
      <c r="CC39" s="995"/>
      <c r="CD39" s="995"/>
      <c r="CE39" s="995"/>
      <c r="CF39" s="995"/>
      <c r="CG39" s="1016"/>
      <c r="CH39" s="991"/>
      <c r="CI39" s="992"/>
      <c r="CJ39" s="992"/>
      <c r="CK39" s="992"/>
      <c r="CL39" s="993"/>
      <c r="CM39" s="991"/>
      <c r="CN39" s="992"/>
      <c r="CO39" s="992"/>
      <c r="CP39" s="992"/>
      <c r="CQ39" s="993"/>
      <c r="CR39" s="991"/>
      <c r="CS39" s="992"/>
      <c r="CT39" s="992"/>
      <c r="CU39" s="992"/>
      <c r="CV39" s="993"/>
      <c r="CW39" s="991"/>
      <c r="CX39" s="992"/>
      <c r="CY39" s="992"/>
      <c r="CZ39" s="992"/>
      <c r="DA39" s="993"/>
      <c r="DB39" s="991"/>
      <c r="DC39" s="992"/>
      <c r="DD39" s="992"/>
      <c r="DE39" s="992"/>
      <c r="DF39" s="993"/>
      <c r="DG39" s="991"/>
      <c r="DH39" s="992"/>
      <c r="DI39" s="992"/>
      <c r="DJ39" s="992"/>
      <c r="DK39" s="993"/>
      <c r="DL39" s="991"/>
      <c r="DM39" s="992"/>
      <c r="DN39" s="992"/>
      <c r="DO39" s="992"/>
      <c r="DP39" s="993"/>
      <c r="DQ39" s="991"/>
      <c r="DR39" s="992"/>
      <c r="DS39" s="992"/>
      <c r="DT39" s="992"/>
      <c r="DU39" s="993"/>
      <c r="DV39" s="994"/>
      <c r="DW39" s="995"/>
      <c r="DX39" s="995"/>
      <c r="DY39" s="995"/>
      <c r="DZ39" s="996"/>
      <c r="EA39" s="230"/>
    </row>
    <row r="40" spans="1:131" ht="26.25" customHeight="1" x14ac:dyDescent="0.2">
      <c r="A40" s="238">
        <v>13</v>
      </c>
      <c r="B40" s="1032"/>
      <c r="C40" s="1033"/>
      <c r="D40" s="1033"/>
      <c r="E40" s="1033"/>
      <c r="F40" s="1033"/>
      <c r="G40" s="1033"/>
      <c r="H40" s="1033"/>
      <c r="I40" s="1033"/>
      <c r="J40" s="1033"/>
      <c r="K40" s="1033"/>
      <c r="L40" s="1033"/>
      <c r="M40" s="1033"/>
      <c r="N40" s="1033"/>
      <c r="O40" s="1033"/>
      <c r="P40" s="1034"/>
      <c r="Q40" s="1040"/>
      <c r="R40" s="1041"/>
      <c r="S40" s="1041"/>
      <c r="T40" s="1041"/>
      <c r="U40" s="1041"/>
      <c r="V40" s="1041"/>
      <c r="W40" s="1041"/>
      <c r="X40" s="1041"/>
      <c r="Y40" s="1041"/>
      <c r="Z40" s="1041"/>
      <c r="AA40" s="1041"/>
      <c r="AB40" s="1041"/>
      <c r="AC40" s="1041"/>
      <c r="AD40" s="1041"/>
      <c r="AE40" s="1042"/>
      <c r="AF40" s="1037"/>
      <c r="AG40" s="1038"/>
      <c r="AH40" s="1038"/>
      <c r="AI40" s="1038"/>
      <c r="AJ40" s="1039"/>
      <c r="AK40" s="980"/>
      <c r="AL40" s="971"/>
      <c r="AM40" s="971"/>
      <c r="AN40" s="971"/>
      <c r="AO40" s="971"/>
      <c r="AP40" s="971"/>
      <c r="AQ40" s="971"/>
      <c r="AR40" s="971"/>
      <c r="AS40" s="971"/>
      <c r="AT40" s="971"/>
      <c r="AU40" s="971"/>
      <c r="AV40" s="971"/>
      <c r="AW40" s="971"/>
      <c r="AX40" s="971"/>
      <c r="AY40" s="971"/>
      <c r="AZ40" s="1043"/>
      <c r="BA40" s="1043"/>
      <c r="BB40" s="1043"/>
      <c r="BC40" s="1043"/>
      <c r="BD40" s="1043"/>
      <c r="BE40" s="972"/>
      <c r="BF40" s="972"/>
      <c r="BG40" s="972"/>
      <c r="BH40" s="972"/>
      <c r="BI40" s="973"/>
      <c r="BJ40" s="232"/>
      <c r="BK40" s="232"/>
      <c r="BL40" s="232"/>
      <c r="BM40" s="232"/>
      <c r="BN40" s="232"/>
      <c r="BO40" s="241"/>
      <c r="BP40" s="241"/>
      <c r="BQ40" s="238">
        <v>34</v>
      </c>
      <c r="BR40" s="239"/>
      <c r="BS40" s="994"/>
      <c r="BT40" s="995"/>
      <c r="BU40" s="995"/>
      <c r="BV40" s="995"/>
      <c r="BW40" s="995"/>
      <c r="BX40" s="995"/>
      <c r="BY40" s="995"/>
      <c r="BZ40" s="995"/>
      <c r="CA40" s="995"/>
      <c r="CB40" s="995"/>
      <c r="CC40" s="995"/>
      <c r="CD40" s="995"/>
      <c r="CE40" s="995"/>
      <c r="CF40" s="995"/>
      <c r="CG40" s="1016"/>
      <c r="CH40" s="991"/>
      <c r="CI40" s="992"/>
      <c r="CJ40" s="992"/>
      <c r="CK40" s="992"/>
      <c r="CL40" s="993"/>
      <c r="CM40" s="991"/>
      <c r="CN40" s="992"/>
      <c r="CO40" s="992"/>
      <c r="CP40" s="992"/>
      <c r="CQ40" s="993"/>
      <c r="CR40" s="991"/>
      <c r="CS40" s="992"/>
      <c r="CT40" s="992"/>
      <c r="CU40" s="992"/>
      <c r="CV40" s="993"/>
      <c r="CW40" s="991"/>
      <c r="CX40" s="992"/>
      <c r="CY40" s="992"/>
      <c r="CZ40" s="992"/>
      <c r="DA40" s="993"/>
      <c r="DB40" s="991"/>
      <c r="DC40" s="992"/>
      <c r="DD40" s="992"/>
      <c r="DE40" s="992"/>
      <c r="DF40" s="993"/>
      <c r="DG40" s="991"/>
      <c r="DH40" s="992"/>
      <c r="DI40" s="992"/>
      <c r="DJ40" s="992"/>
      <c r="DK40" s="993"/>
      <c r="DL40" s="991"/>
      <c r="DM40" s="992"/>
      <c r="DN40" s="992"/>
      <c r="DO40" s="992"/>
      <c r="DP40" s="993"/>
      <c r="DQ40" s="991"/>
      <c r="DR40" s="992"/>
      <c r="DS40" s="992"/>
      <c r="DT40" s="992"/>
      <c r="DU40" s="993"/>
      <c r="DV40" s="994"/>
      <c r="DW40" s="995"/>
      <c r="DX40" s="995"/>
      <c r="DY40" s="995"/>
      <c r="DZ40" s="996"/>
      <c r="EA40" s="230"/>
    </row>
    <row r="41" spans="1:131" ht="26.25" customHeight="1" x14ac:dyDescent="0.2">
      <c r="A41" s="238">
        <v>14</v>
      </c>
      <c r="B41" s="1032"/>
      <c r="C41" s="1033"/>
      <c r="D41" s="1033"/>
      <c r="E41" s="1033"/>
      <c r="F41" s="1033"/>
      <c r="G41" s="1033"/>
      <c r="H41" s="1033"/>
      <c r="I41" s="1033"/>
      <c r="J41" s="1033"/>
      <c r="K41" s="1033"/>
      <c r="L41" s="1033"/>
      <c r="M41" s="1033"/>
      <c r="N41" s="1033"/>
      <c r="O41" s="1033"/>
      <c r="P41" s="1034"/>
      <c r="Q41" s="1040"/>
      <c r="R41" s="1041"/>
      <c r="S41" s="1041"/>
      <c r="T41" s="1041"/>
      <c r="U41" s="1041"/>
      <c r="V41" s="1041"/>
      <c r="W41" s="1041"/>
      <c r="X41" s="1041"/>
      <c r="Y41" s="1041"/>
      <c r="Z41" s="1041"/>
      <c r="AA41" s="1041"/>
      <c r="AB41" s="1041"/>
      <c r="AC41" s="1041"/>
      <c r="AD41" s="1041"/>
      <c r="AE41" s="1042"/>
      <c r="AF41" s="1037"/>
      <c r="AG41" s="1038"/>
      <c r="AH41" s="1038"/>
      <c r="AI41" s="1038"/>
      <c r="AJ41" s="1039"/>
      <c r="AK41" s="980"/>
      <c r="AL41" s="971"/>
      <c r="AM41" s="971"/>
      <c r="AN41" s="971"/>
      <c r="AO41" s="971"/>
      <c r="AP41" s="971"/>
      <c r="AQ41" s="971"/>
      <c r="AR41" s="971"/>
      <c r="AS41" s="971"/>
      <c r="AT41" s="971"/>
      <c r="AU41" s="971"/>
      <c r="AV41" s="971"/>
      <c r="AW41" s="971"/>
      <c r="AX41" s="971"/>
      <c r="AY41" s="971"/>
      <c r="AZ41" s="1043"/>
      <c r="BA41" s="1043"/>
      <c r="BB41" s="1043"/>
      <c r="BC41" s="1043"/>
      <c r="BD41" s="1043"/>
      <c r="BE41" s="972"/>
      <c r="BF41" s="972"/>
      <c r="BG41" s="972"/>
      <c r="BH41" s="972"/>
      <c r="BI41" s="973"/>
      <c r="BJ41" s="232"/>
      <c r="BK41" s="232"/>
      <c r="BL41" s="232"/>
      <c r="BM41" s="232"/>
      <c r="BN41" s="232"/>
      <c r="BO41" s="241"/>
      <c r="BP41" s="241"/>
      <c r="BQ41" s="238">
        <v>35</v>
      </c>
      <c r="BR41" s="239"/>
      <c r="BS41" s="994"/>
      <c r="BT41" s="995"/>
      <c r="BU41" s="995"/>
      <c r="BV41" s="995"/>
      <c r="BW41" s="995"/>
      <c r="BX41" s="995"/>
      <c r="BY41" s="995"/>
      <c r="BZ41" s="995"/>
      <c r="CA41" s="995"/>
      <c r="CB41" s="995"/>
      <c r="CC41" s="995"/>
      <c r="CD41" s="995"/>
      <c r="CE41" s="995"/>
      <c r="CF41" s="995"/>
      <c r="CG41" s="1016"/>
      <c r="CH41" s="991"/>
      <c r="CI41" s="992"/>
      <c r="CJ41" s="992"/>
      <c r="CK41" s="992"/>
      <c r="CL41" s="993"/>
      <c r="CM41" s="991"/>
      <c r="CN41" s="992"/>
      <c r="CO41" s="992"/>
      <c r="CP41" s="992"/>
      <c r="CQ41" s="993"/>
      <c r="CR41" s="991"/>
      <c r="CS41" s="992"/>
      <c r="CT41" s="992"/>
      <c r="CU41" s="992"/>
      <c r="CV41" s="993"/>
      <c r="CW41" s="991"/>
      <c r="CX41" s="992"/>
      <c r="CY41" s="992"/>
      <c r="CZ41" s="992"/>
      <c r="DA41" s="993"/>
      <c r="DB41" s="991"/>
      <c r="DC41" s="992"/>
      <c r="DD41" s="992"/>
      <c r="DE41" s="992"/>
      <c r="DF41" s="993"/>
      <c r="DG41" s="991"/>
      <c r="DH41" s="992"/>
      <c r="DI41" s="992"/>
      <c r="DJ41" s="992"/>
      <c r="DK41" s="993"/>
      <c r="DL41" s="991"/>
      <c r="DM41" s="992"/>
      <c r="DN41" s="992"/>
      <c r="DO41" s="992"/>
      <c r="DP41" s="993"/>
      <c r="DQ41" s="991"/>
      <c r="DR41" s="992"/>
      <c r="DS41" s="992"/>
      <c r="DT41" s="992"/>
      <c r="DU41" s="993"/>
      <c r="DV41" s="994"/>
      <c r="DW41" s="995"/>
      <c r="DX41" s="995"/>
      <c r="DY41" s="995"/>
      <c r="DZ41" s="996"/>
      <c r="EA41" s="230"/>
    </row>
    <row r="42" spans="1:131" ht="26.25" customHeight="1" x14ac:dyDescent="0.2">
      <c r="A42" s="238">
        <v>15</v>
      </c>
      <c r="B42" s="1032"/>
      <c r="C42" s="1033"/>
      <c r="D42" s="1033"/>
      <c r="E42" s="1033"/>
      <c r="F42" s="1033"/>
      <c r="G42" s="1033"/>
      <c r="H42" s="1033"/>
      <c r="I42" s="1033"/>
      <c r="J42" s="1033"/>
      <c r="K42" s="1033"/>
      <c r="L42" s="1033"/>
      <c r="M42" s="1033"/>
      <c r="N42" s="1033"/>
      <c r="O42" s="1033"/>
      <c r="P42" s="1034"/>
      <c r="Q42" s="1040"/>
      <c r="R42" s="1041"/>
      <c r="S42" s="1041"/>
      <c r="T42" s="1041"/>
      <c r="U42" s="1041"/>
      <c r="V42" s="1041"/>
      <c r="W42" s="1041"/>
      <c r="X42" s="1041"/>
      <c r="Y42" s="1041"/>
      <c r="Z42" s="1041"/>
      <c r="AA42" s="1041"/>
      <c r="AB42" s="1041"/>
      <c r="AC42" s="1041"/>
      <c r="AD42" s="1041"/>
      <c r="AE42" s="1042"/>
      <c r="AF42" s="1037"/>
      <c r="AG42" s="1038"/>
      <c r="AH42" s="1038"/>
      <c r="AI42" s="1038"/>
      <c r="AJ42" s="1039"/>
      <c r="AK42" s="980"/>
      <c r="AL42" s="971"/>
      <c r="AM42" s="971"/>
      <c r="AN42" s="971"/>
      <c r="AO42" s="971"/>
      <c r="AP42" s="971"/>
      <c r="AQ42" s="971"/>
      <c r="AR42" s="971"/>
      <c r="AS42" s="971"/>
      <c r="AT42" s="971"/>
      <c r="AU42" s="971"/>
      <c r="AV42" s="971"/>
      <c r="AW42" s="971"/>
      <c r="AX42" s="971"/>
      <c r="AY42" s="971"/>
      <c r="AZ42" s="1043"/>
      <c r="BA42" s="1043"/>
      <c r="BB42" s="1043"/>
      <c r="BC42" s="1043"/>
      <c r="BD42" s="1043"/>
      <c r="BE42" s="972"/>
      <c r="BF42" s="972"/>
      <c r="BG42" s="972"/>
      <c r="BH42" s="972"/>
      <c r="BI42" s="973"/>
      <c r="BJ42" s="232"/>
      <c r="BK42" s="232"/>
      <c r="BL42" s="232"/>
      <c r="BM42" s="232"/>
      <c r="BN42" s="232"/>
      <c r="BO42" s="241"/>
      <c r="BP42" s="241"/>
      <c r="BQ42" s="238">
        <v>36</v>
      </c>
      <c r="BR42" s="239"/>
      <c r="BS42" s="994"/>
      <c r="BT42" s="995"/>
      <c r="BU42" s="995"/>
      <c r="BV42" s="995"/>
      <c r="BW42" s="995"/>
      <c r="BX42" s="995"/>
      <c r="BY42" s="995"/>
      <c r="BZ42" s="995"/>
      <c r="CA42" s="995"/>
      <c r="CB42" s="995"/>
      <c r="CC42" s="995"/>
      <c r="CD42" s="995"/>
      <c r="CE42" s="995"/>
      <c r="CF42" s="995"/>
      <c r="CG42" s="1016"/>
      <c r="CH42" s="991"/>
      <c r="CI42" s="992"/>
      <c r="CJ42" s="992"/>
      <c r="CK42" s="992"/>
      <c r="CL42" s="993"/>
      <c r="CM42" s="991"/>
      <c r="CN42" s="992"/>
      <c r="CO42" s="992"/>
      <c r="CP42" s="992"/>
      <c r="CQ42" s="993"/>
      <c r="CR42" s="991"/>
      <c r="CS42" s="992"/>
      <c r="CT42" s="992"/>
      <c r="CU42" s="992"/>
      <c r="CV42" s="993"/>
      <c r="CW42" s="991"/>
      <c r="CX42" s="992"/>
      <c r="CY42" s="992"/>
      <c r="CZ42" s="992"/>
      <c r="DA42" s="993"/>
      <c r="DB42" s="991"/>
      <c r="DC42" s="992"/>
      <c r="DD42" s="992"/>
      <c r="DE42" s="992"/>
      <c r="DF42" s="993"/>
      <c r="DG42" s="991"/>
      <c r="DH42" s="992"/>
      <c r="DI42" s="992"/>
      <c r="DJ42" s="992"/>
      <c r="DK42" s="993"/>
      <c r="DL42" s="991"/>
      <c r="DM42" s="992"/>
      <c r="DN42" s="992"/>
      <c r="DO42" s="992"/>
      <c r="DP42" s="993"/>
      <c r="DQ42" s="991"/>
      <c r="DR42" s="992"/>
      <c r="DS42" s="992"/>
      <c r="DT42" s="992"/>
      <c r="DU42" s="993"/>
      <c r="DV42" s="994"/>
      <c r="DW42" s="995"/>
      <c r="DX42" s="995"/>
      <c r="DY42" s="995"/>
      <c r="DZ42" s="996"/>
      <c r="EA42" s="230"/>
    </row>
    <row r="43" spans="1:131" ht="26.25" customHeight="1" x14ac:dyDescent="0.2">
      <c r="A43" s="238">
        <v>16</v>
      </c>
      <c r="B43" s="1032"/>
      <c r="C43" s="1033"/>
      <c r="D43" s="1033"/>
      <c r="E43" s="1033"/>
      <c r="F43" s="1033"/>
      <c r="G43" s="1033"/>
      <c r="H43" s="1033"/>
      <c r="I43" s="1033"/>
      <c r="J43" s="1033"/>
      <c r="K43" s="1033"/>
      <c r="L43" s="1033"/>
      <c r="M43" s="1033"/>
      <c r="N43" s="1033"/>
      <c r="O43" s="1033"/>
      <c r="P43" s="1034"/>
      <c r="Q43" s="1040"/>
      <c r="R43" s="1041"/>
      <c r="S43" s="1041"/>
      <c r="T43" s="1041"/>
      <c r="U43" s="1041"/>
      <c r="V43" s="1041"/>
      <c r="W43" s="1041"/>
      <c r="X43" s="1041"/>
      <c r="Y43" s="1041"/>
      <c r="Z43" s="1041"/>
      <c r="AA43" s="1041"/>
      <c r="AB43" s="1041"/>
      <c r="AC43" s="1041"/>
      <c r="AD43" s="1041"/>
      <c r="AE43" s="1042"/>
      <c r="AF43" s="1037"/>
      <c r="AG43" s="1038"/>
      <c r="AH43" s="1038"/>
      <c r="AI43" s="1038"/>
      <c r="AJ43" s="1039"/>
      <c r="AK43" s="980"/>
      <c r="AL43" s="971"/>
      <c r="AM43" s="971"/>
      <c r="AN43" s="971"/>
      <c r="AO43" s="971"/>
      <c r="AP43" s="971"/>
      <c r="AQ43" s="971"/>
      <c r="AR43" s="971"/>
      <c r="AS43" s="971"/>
      <c r="AT43" s="971"/>
      <c r="AU43" s="971"/>
      <c r="AV43" s="971"/>
      <c r="AW43" s="971"/>
      <c r="AX43" s="971"/>
      <c r="AY43" s="971"/>
      <c r="AZ43" s="1043"/>
      <c r="BA43" s="1043"/>
      <c r="BB43" s="1043"/>
      <c r="BC43" s="1043"/>
      <c r="BD43" s="1043"/>
      <c r="BE43" s="972"/>
      <c r="BF43" s="972"/>
      <c r="BG43" s="972"/>
      <c r="BH43" s="972"/>
      <c r="BI43" s="973"/>
      <c r="BJ43" s="232"/>
      <c r="BK43" s="232"/>
      <c r="BL43" s="232"/>
      <c r="BM43" s="232"/>
      <c r="BN43" s="232"/>
      <c r="BO43" s="241"/>
      <c r="BP43" s="241"/>
      <c r="BQ43" s="238">
        <v>37</v>
      </c>
      <c r="BR43" s="239"/>
      <c r="BS43" s="994"/>
      <c r="BT43" s="995"/>
      <c r="BU43" s="995"/>
      <c r="BV43" s="995"/>
      <c r="BW43" s="995"/>
      <c r="BX43" s="995"/>
      <c r="BY43" s="995"/>
      <c r="BZ43" s="995"/>
      <c r="CA43" s="995"/>
      <c r="CB43" s="995"/>
      <c r="CC43" s="995"/>
      <c r="CD43" s="995"/>
      <c r="CE43" s="995"/>
      <c r="CF43" s="995"/>
      <c r="CG43" s="1016"/>
      <c r="CH43" s="991"/>
      <c r="CI43" s="992"/>
      <c r="CJ43" s="992"/>
      <c r="CK43" s="992"/>
      <c r="CL43" s="993"/>
      <c r="CM43" s="991"/>
      <c r="CN43" s="992"/>
      <c r="CO43" s="992"/>
      <c r="CP43" s="992"/>
      <c r="CQ43" s="993"/>
      <c r="CR43" s="991"/>
      <c r="CS43" s="992"/>
      <c r="CT43" s="992"/>
      <c r="CU43" s="992"/>
      <c r="CV43" s="993"/>
      <c r="CW43" s="991"/>
      <c r="CX43" s="992"/>
      <c r="CY43" s="992"/>
      <c r="CZ43" s="992"/>
      <c r="DA43" s="993"/>
      <c r="DB43" s="991"/>
      <c r="DC43" s="992"/>
      <c r="DD43" s="992"/>
      <c r="DE43" s="992"/>
      <c r="DF43" s="993"/>
      <c r="DG43" s="991"/>
      <c r="DH43" s="992"/>
      <c r="DI43" s="992"/>
      <c r="DJ43" s="992"/>
      <c r="DK43" s="993"/>
      <c r="DL43" s="991"/>
      <c r="DM43" s="992"/>
      <c r="DN43" s="992"/>
      <c r="DO43" s="992"/>
      <c r="DP43" s="993"/>
      <c r="DQ43" s="991"/>
      <c r="DR43" s="992"/>
      <c r="DS43" s="992"/>
      <c r="DT43" s="992"/>
      <c r="DU43" s="993"/>
      <c r="DV43" s="994"/>
      <c r="DW43" s="995"/>
      <c r="DX43" s="995"/>
      <c r="DY43" s="995"/>
      <c r="DZ43" s="996"/>
      <c r="EA43" s="230"/>
    </row>
    <row r="44" spans="1:131" ht="26.25" customHeight="1" x14ac:dyDescent="0.2">
      <c r="A44" s="238">
        <v>17</v>
      </c>
      <c r="B44" s="1032"/>
      <c r="C44" s="1033"/>
      <c r="D44" s="1033"/>
      <c r="E44" s="1033"/>
      <c r="F44" s="1033"/>
      <c r="G44" s="1033"/>
      <c r="H44" s="1033"/>
      <c r="I44" s="1033"/>
      <c r="J44" s="1033"/>
      <c r="K44" s="1033"/>
      <c r="L44" s="1033"/>
      <c r="M44" s="1033"/>
      <c r="N44" s="1033"/>
      <c r="O44" s="1033"/>
      <c r="P44" s="1034"/>
      <c r="Q44" s="1040"/>
      <c r="R44" s="1041"/>
      <c r="S44" s="1041"/>
      <c r="T44" s="1041"/>
      <c r="U44" s="1041"/>
      <c r="V44" s="1041"/>
      <c r="W44" s="1041"/>
      <c r="X44" s="1041"/>
      <c r="Y44" s="1041"/>
      <c r="Z44" s="1041"/>
      <c r="AA44" s="1041"/>
      <c r="AB44" s="1041"/>
      <c r="AC44" s="1041"/>
      <c r="AD44" s="1041"/>
      <c r="AE44" s="1042"/>
      <c r="AF44" s="1037"/>
      <c r="AG44" s="1038"/>
      <c r="AH44" s="1038"/>
      <c r="AI44" s="1038"/>
      <c r="AJ44" s="1039"/>
      <c r="AK44" s="980"/>
      <c r="AL44" s="971"/>
      <c r="AM44" s="971"/>
      <c r="AN44" s="971"/>
      <c r="AO44" s="971"/>
      <c r="AP44" s="971"/>
      <c r="AQ44" s="971"/>
      <c r="AR44" s="971"/>
      <c r="AS44" s="971"/>
      <c r="AT44" s="971"/>
      <c r="AU44" s="971"/>
      <c r="AV44" s="971"/>
      <c r="AW44" s="971"/>
      <c r="AX44" s="971"/>
      <c r="AY44" s="971"/>
      <c r="AZ44" s="1043"/>
      <c r="BA44" s="1043"/>
      <c r="BB44" s="1043"/>
      <c r="BC44" s="1043"/>
      <c r="BD44" s="1043"/>
      <c r="BE44" s="972"/>
      <c r="BF44" s="972"/>
      <c r="BG44" s="972"/>
      <c r="BH44" s="972"/>
      <c r="BI44" s="973"/>
      <c r="BJ44" s="232"/>
      <c r="BK44" s="232"/>
      <c r="BL44" s="232"/>
      <c r="BM44" s="232"/>
      <c r="BN44" s="232"/>
      <c r="BO44" s="241"/>
      <c r="BP44" s="241"/>
      <c r="BQ44" s="238">
        <v>38</v>
      </c>
      <c r="BR44" s="239"/>
      <c r="BS44" s="994"/>
      <c r="BT44" s="995"/>
      <c r="BU44" s="995"/>
      <c r="BV44" s="995"/>
      <c r="BW44" s="995"/>
      <c r="BX44" s="995"/>
      <c r="BY44" s="995"/>
      <c r="BZ44" s="995"/>
      <c r="CA44" s="995"/>
      <c r="CB44" s="995"/>
      <c r="CC44" s="995"/>
      <c r="CD44" s="995"/>
      <c r="CE44" s="995"/>
      <c r="CF44" s="995"/>
      <c r="CG44" s="1016"/>
      <c r="CH44" s="991"/>
      <c r="CI44" s="992"/>
      <c r="CJ44" s="992"/>
      <c r="CK44" s="992"/>
      <c r="CL44" s="993"/>
      <c r="CM44" s="991"/>
      <c r="CN44" s="992"/>
      <c r="CO44" s="992"/>
      <c r="CP44" s="992"/>
      <c r="CQ44" s="993"/>
      <c r="CR44" s="991"/>
      <c r="CS44" s="992"/>
      <c r="CT44" s="992"/>
      <c r="CU44" s="992"/>
      <c r="CV44" s="993"/>
      <c r="CW44" s="991"/>
      <c r="CX44" s="992"/>
      <c r="CY44" s="992"/>
      <c r="CZ44" s="992"/>
      <c r="DA44" s="993"/>
      <c r="DB44" s="991"/>
      <c r="DC44" s="992"/>
      <c r="DD44" s="992"/>
      <c r="DE44" s="992"/>
      <c r="DF44" s="993"/>
      <c r="DG44" s="991"/>
      <c r="DH44" s="992"/>
      <c r="DI44" s="992"/>
      <c r="DJ44" s="992"/>
      <c r="DK44" s="993"/>
      <c r="DL44" s="991"/>
      <c r="DM44" s="992"/>
      <c r="DN44" s="992"/>
      <c r="DO44" s="992"/>
      <c r="DP44" s="993"/>
      <c r="DQ44" s="991"/>
      <c r="DR44" s="992"/>
      <c r="DS44" s="992"/>
      <c r="DT44" s="992"/>
      <c r="DU44" s="993"/>
      <c r="DV44" s="994"/>
      <c r="DW44" s="995"/>
      <c r="DX44" s="995"/>
      <c r="DY44" s="995"/>
      <c r="DZ44" s="996"/>
      <c r="EA44" s="230"/>
    </row>
    <row r="45" spans="1:131" ht="26.25" customHeight="1" x14ac:dyDescent="0.2">
      <c r="A45" s="238">
        <v>18</v>
      </c>
      <c r="B45" s="1032"/>
      <c r="C45" s="1033"/>
      <c r="D45" s="1033"/>
      <c r="E45" s="1033"/>
      <c r="F45" s="1033"/>
      <c r="G45" s="1033"/>
      <c r="H45" s="1033"/>
      <c r="I45" s="1033"/>
      <c r="J45" s="1033"/>
      <c r="K45" s="1033"/>
      <c r="L45" s="1033"/>
      <c r="M45" s="1033"/>
      <c r="N45" s="1033"/>
      <c r="O45" s="1033"/>
      <c r="P45" s="1034"/>
      <c r="Q45" s="1040"/>
      <c r="R45" s="1041"/>
      <c r="S45" s="1041"/>
      <c r="T45" s="1041"/>
      <c r="U45" s="1041"/>
      <c r="V45" s="1041"/>
      <c r="W45" s="1041"/>
      <c r="X45" s="1041"/>
      <c r="Y45" s="1041"/>
      <c r="Z45" s="1041"/>
      <c r="AA45" s="1041"/>
      <c r="AB45" s="1041"/>
      <c r="AC45" s="1041"/>
      <c r="AD45" s="1041"/>
      <c r="AE45" s="1042"/>
      <c r="AF45" s="1037"/>
      <c r="AG45" s="1038"/>
      <c r="AH45" s="1038"/>
      <c r="AI45" s="1038"/>
      <c r="AJ45" s="1039"/>
      <c r="AK45" s="980"/>
      <c r="AL45" s="971"/>
      <c r="AM45" s="971"/>
      <c r="AN45" s="971"/>
      <c r="AO45" s="971"/>
      <c r="AP45" s="971"/>
      <c r="AQ45" s="971"/>
      <c r="AR45" s="971"/>
      <c r="AS45" s="971"/>
      <c r="AT45" s="971"/>
      <c r="AU45" s="971"/>
      <c r="AV45" s="971"/>
      <c r="AW45" s="971"/>
      <c r="AX45" s="971"/>
      <c r="AY45" s="971"/>
      <c r="AZ45" s="1043"/>
      <c r="BA45" s="1043"/>
      <c r="BB45" s="1043"/>
      <c r="BC45" s="1043"/>
      <c r="BD45" s="1043"/>
      <c r="BE45" s="972"/>
      <c r="BF45" s="972"/>
      <c r="BG45" s="972"/>
      <c r="BH45" s="972"/>
      <c r="BI45" s="973"/>
      <c r="BJ45" s="232"/>
      <c r="BK45" s="232"/>
      <c r="BL45" s="232"/>
      <c r="BM45" s="232"/>
      <c r="BN45" s="232"/>
      <c r="BO45" s="241"/>
      <c r="BP45" s="241"/>
      <c r="BQ45" s="238">
        <v>39</v>
      </c>
      <c r="BR45" s="239"/>
      <c r="BS45" s="994"/>
      <c r="BT45" s="995"/>
      <c r="BU45" s="995"/>
      <c r="BV45" s="995"/>
      <c r="BW45" s="995"/>
      <c r="BX45" s="995"/>
      <c r="BY45" s="995"/>
      <c r="BZ45" s="995"/>
      <c r="CA45" s="995"/>
      <c r="CB45" s="995"/>
      <c r="CC45" s="995"/>
      <c r="CD45" s="995"/>
      <c r="CE45" s="995"/>
      <c r="CF45" s="995"/>
      <c r="CG45" s="1016"/>
      <c r="CH45" s="991"/>
      <c r="CI45" s="992"/>
      <c r="CJ45" s="992"/>
      <c r="CK45" s="992"/>
      <c r="CL45" s="993"/>
      <c r="CM45" s="991"/>
      <c r="CN45" s="992"/>
      <c r="CO45" s="992"/>
      <c r="CP45" s="992"/>
      <c r="CQ45" s="993"/>
      <c r="CR45" s="991"/>
      <c r="CS45" s="992"/>
      <c r="CT45" s="992"/>
      <c r="CU45" s="992"/>
      <c r="CV45" s="993"/>
      <c r="CW45" s="991"/>
      <c r="CX45" s="992"/>
      <c r="CY45" s="992"/>
      <c r="CZ45" s="992"/>
      <c r="DA45" s="993"/>
      <c r="DB45" s="991"/>
      <c r="DC45" s="992"/>
      <c r="DD45" s="992"/>
      <c r="DE45" s="992"/>
      <c r="DF45" s="993"/>
      <c r="DG45" s="991"/>
      <c r="DH45" s="992"/>
      <c r="DI45" s="992"/>
      <c r="DJ45" s="992"/>
      <c r="DK45" s="993"/>
      <c r="DL45" s="991"/>
      <c r="DM45" s="992"/>
      <c r="DN45" s="992"/>
      <c r="DO45" s="992"/>
      <c r="DP45" s="993"/>
      <c r="DQ45" s="991"/>
      <c r="DR45" s="992"/>
      <c r="DS45" s="992"/>
      <c r="DT45" s="992"/>
      <c r="DU45" s="993"/>
      <c r="DV45" s="994"/>
      <c r="DW45" s="995"/>
      <c r="DX45" s="995"/>
      <c r="DY45" s="995"/>
      <c r="DZ45" s="996"/>
      <c r="EA45" s="230"/>
    </row>
    <row r="46" spans="1:131" ht="26.25" customHeight="1" x14ac:dyDescent="0.2">
      <c r="A46" s="238">
        <v>19</v>
      </c>
      <c r="B46" s="1032"/>
      <c r="C46" s="1033"/>
      <c r="D46" s="1033"/>
      <c r="E46" s="1033"/>
      <c r="F46" s="1033"/>
      <c r="G46" s="1033"/>
      <c r="H46" s="1033"/>
      <c r="I46" s="1033"/>
      <c r="J46" s="1033"/>
      <c r="K46" s="1033"/>
      <c r="L46" s="1033"/>
      <c r="M46" s="1033"/>
      <c r="N46" s="1033"/>
      <c r="O46" s="1033"/>
      <c r="P46" s="1034"/>
      <c r="Q46" s="1040"/>
      <c r="R46" s="1041"/>
      <c r="S46" s="1041"/>
      <c r="T46" s="1041"/>
      <c r="U46" s="1041"/>
      <c r="V46" s="1041"/>
      <c r="W46" s="1041"/>
      <c r="X46" s="1041"/>
      <c r="Y46" s="1041"/>
      <c r="Z46" s="1041"/>
      <c r="AA46" s="1041"/>
      <c r="AB46" s="1041"/>
      <c r="AC46" s="1041"/>
      <c r="AD46" s="1041"/>
      <c r="AE46" s="1042"/>
      <c r="AF46" s="1037"/>
      <c r="AG46" s="1038"/>
      <c r="AH46" s="1038"/>
      <c r="AI46" s="1038"/>
      <c r="AJ46" s="1039"/>
      <c r="AK46" s="980"/>
      <c r="AL46" s="971"/>
      <c r="AM46" s="971"/>
      <c r="AN46" s="971"/>
      <c r="AO46" s="971"/>
      <c r="AP46" s="971"/>
      <c r="AQ46" s="971"/>
      <c r="AR46" s="971"/>
      <c r="AS46" s="971"/>
      <c r="AT46" s="971"/>
      <c r="AU46" s="971"/>
      <c r="AV46" s="971"/>
      <c r="AW46" s="971"/>
      <c r="AX46" s="971"/>
      <c r="AY46" s="971"/>
      <c r="AZ46" s="1043"/>
      <c r="BA46" s="1043"/>
      <c r="BB46" s="1043"/>
      <c r="BC46" s="1043"/>
      <c r="BD46" s="1043"/>
      <c r="BE46" s="972"/>
      <c r="BF46" s="972"/>
      <c r="BG46" s="972"/>
      <c r="BH46" s="972"/>
      <c r="BI46" s="973"/>
      <c r="BJ46" s="232"/>
      <c r="BK46" s="232"/>
      <c r="BL46" s="232"/>
      <c r="BM46" s="232"/>
      <c r="BN46" s="232"/>
      <c r="BO46" s="241"/>
      <c r="BP46" s="241"/>
      <c r="BQ46" s="238">
        <v>40</v>
      </c>
      <c r="BR46" s="239"/>
      <c r="BS46" s="994"/>
      <c r="BT46" s="995"/>
      <c r="BU46" s="995"/>
      <c r="BV46" s="995"/>
      <c r="BW46" s="995"/>
      <c r="BX46" s="995"/>
      <c r="BY46" s="995"/>
      <c r="BZ46" s="995"/>
      <c r="CA46" s="995"/>
      <c r="CB46" s="995"/>
      <c r="CC46" s="995"/>
      <c r="CD46" s="995"/>
      <c r="CE46" s="995"/>
      <c r="CF46" s="995"/>
      <c r="CG46" s="1016"/>
      <c r="CH46" s="991"/>
      <c r="CI46" s="992"/>
      <c r="CJ46" s="992"/>
      <c r="CK46" s="992"/>
      <c r="CL46" s="993"/>
      <c r="CM46" s="991"/>
      <c r="CN46" s="992"/>
      <c r="CO46" s="992"/>
      <c r="CP46" s="992"/>
      <c r="CQ46" s="993"/>
      <c r="CR46" s="991"/>
      <c r="CS46" s="992"/>
      <c r="CT46" s="992"/>
      <c r="CU46" s="992"/>
      <c r="CV46" s="993"/>
      <c r="CW46" s="991"/>
      <c r="CX46" s="992"/>
      <c r="CY46" s="992"/>
      <c r="CZ46" s="992"/>
      <c r="DA46" s="993"/>
      <c r="DB46" s="991"/>
      <c r="DC46" s="992"/>
      <c r="DD46" s="992"/>
      <c r="DE46" s="992"/>
      <c r="DF46" s="993"/>
      <c r="DG46" s="991"/>
      <c r="DH46" s="992"/>
      <c r="DI46" s="992"/>
      <c r="DJ46" s="992"/>
      <c r="DK46" s="993"/>
      <c r="DL46" s="991"/>
      <c r="DM46" s="992"/>
      <c r="DN46" s="992"/>
      <c r="DO46" s="992"/>
      <c r="DP46" s="993"/>
      <c r="DQ46" s="991"/>
      <c r="DR46" s="992"/>
      <c r="DS46" s="992"/>
      <c r="DT46" s="992"/>
      <c r="DU46" s="993"/>
      <c r="DV46" s="994"/>
      <c r="DW46" s="995"/>
      <c r="DX46" s="995"/>
      <c r="DY46" s="995"/>
      <c r="DZ46" s="996"/>
      <c r="EA46" s="230"/>
    </row>
    <row r="47" spans="1:131" ht="26.25" customHeight="1" x14ac:dyDescent="0.2">
      <c r="A47" s="238">
        <v>20</v>
      </c>
      <c r="B47" s="1032"/>
      <c r="C47" s="1033"/>
      <c r="D47" s="1033"/>
      <c r="E47" s="1033"/>
      <c r="F47" s="1033"/>
      <c r="G47" s="1033"/>
      <c r="H47" s="1033"/>
      <c r="I47" s="1033"/>
      <c r="J47" s="1033"/>
      <c r="K47" s="1033"/>
      <c r="L47" s="1033"/>
      <c r="M47" s="1033"/>
      <c r="N47" s="1033"/>
      <c r="O47" s="1033"/>
      <c r="P47" s="1034"/>
      <c r="Q47" s="1040"/>
      <c r="R47" s="1041"/>
      <c r="S47" s="1041"/>
      <c r="T47" s="1041"/>
      <c r="U47" s="1041"/>
      <c r="V47" s="1041"/>
      <c r="W47" s="1041"/>
      <c r="X47" s="1041"/>
      <c r="Y47" s="1041"/>
      <c r="Z47" s="1041"/>
      <c r="AA47" s="1041"/>
      <c r="AB47" s="1041"/>
      <c r="AC47" s="1041"/>
      <c r="AD47" s="1041"/>
      <c r="AE47" s="1042"/>
      <c r="AF47" s="1037"/>
      <c r="AG47" s="1038"/>
      <c r="AH47" s="1038"/>
      <c r="AI47" s="1038"/>
      <c r="AJ47" s="1039"/>
      <c r="AK47" s="980"/>
      <c r="AL47" s="971"/>
      <c r="AM47" s="971"/>
      <c r="AN47" s="971"/>
      <c r="AO47" s="971"/>
      <c r="AP47" s="971"/>
      <c r="AQ47" s="971"/>
      <c r="AR47" s="971"/>
      <c r="AS47" s="971"/>
      <c r="AT47" s="971"/>
      <c r="AU47" s="971"/>
      <c r="AV47" s="971"/>
      <c r="AW47" s="971"/>
      <c r="AX47" s="971"/>
      <c r="AY47" s="971"/>
      <c r="AZ47" s="1043"/>
      <c r="BA47" s="1043"/>
      <c r="BB47" s="1043"/>
      <c r="BC47" s="1043"/>
      <c r="BD47" s="1043"/>
      <c r="BE47" s="972"/>
      <c r="BF47" s="972"/>
      <c r="BG47" s="972"/>
      <c r="BH47" s="972"/>
      <c r="BI47" s="973"/>
      <c r="BJ47" s="232"/>
      <c r="BK47" s="232"/>
      <c r="BL47" s="232"/>
      <c r="BM47" s="232"/>
      <c r="BN47" s="232"/>
      <c r="BO47" s="241"/>
      <c r="BP47" s="241"/>
      <c r="BQ47" s="238">
        <v>41</v>
      </c>
      <c r="BR47" s="239"/>
      <c r="BS47" s="994"/>
      <c r="BT47" s="995"/>
      <c r="BU47" s="995"/>
      <c r="BV47" s="995"/>
      <c r="BW47" s="995"/>
      <c r="BX47" s="995"/>
      <c r="BY47" s="995"/>
      <c r="BZ47" s="995"/>
      <c r="CA47" s="995"/>
      <c r="CB47" s="995"/>
      <c r="CC47" s="995"/>
      <c r="CD47" s="995"/>
      <c r="CE47" s="995"/>
      <c r="CF47" s="995"/>
      <c r="CG47" s="1016"/>
      <c r="CH47" s="991"/>
      <c r="CI47" s="992"/>
      <c r="CJ47" s="992"/>
      <c r="CK47" s="992"/>
      <c r="CL47" s="993"/>
      <c r="CM47" s="991"/>
      <c r="CN47" s="992"/>
      <c r="CO47" s="992"/>
      <c r="CP47" s="992"/>
      <c r="CQ47" s="993"/>
      <c r="CR47" s="991"/>
      <c r="CS47" s="992"/>
      <c r="CT47" s="992"/>
      <c r="CU47" s="992"/>
      <c r="CV47" s="993"/>
      <c r="CW47" s="991"/>
      <c r="CX47" s="992"/>
      <c r="CY47" s="992"/>
      <c r="CZ47" s="992"/>
      <c r="DA47" s="993"/>
      <c r="DB47" s="991"/>
      <c r="DC47" s="992"/>
      <c r="DD47" s="992"/>
      <c r="DE47" s="992"/>
      <c r="DF47" s="993"/>
      <c r="DG47" s="991"/>
      <c r="DH47" s="992"/>
      <c r="DI47" s="992"/>
      <c r="DJ47" s="992"/>
      <c r="DK47" s="993"/>
      <c r="DL47" s="991"/>
      <c r="DM47" s="992"/>
      <c r="DN47" s="992"/>
      <c r="DO47" s="992"/>
      <c r="DP47" s="993"/>
      <c r="DQ47" s="991"/>
      <c r="DR47" s="992"/>
      <c r="DS47" s="992"/>
      <c r="DT47" s="992"/>
      <c r="DU47" s="993"/>
      <c r="DV47" s="994"/>
      <c r="DW47" s="995"/>
      <c r="DX47" s="995"/>
      <c r="DY47" s="995"/>
      <c r="DZ47" s="996"/>
      <c r="EA47" s="230"/>
    </row>
    <row r="48" spans="1:131" ht="26.25" customHeight="1" x14ac:dyDescent="0.2">
      <c r="A48" s="238">
        <v>21</v>
      </c>
      <c r="B48" s="1032"/>
      <c r="C48" s="1033"/>
      <c r="D48" s="1033"/>
      <c r="E48" s="1033"/>
      <c r="F48" s="1033"/>
      <c r="G48" s="1033"/>
      <c r="H48" s="1033"/>
      <c r="I48" s="1033"/>
      <c r="J48" s="1033"/>
      <c r="K48" s="1033"/>
      <c r="L48" s="1033"/>
      <c r="M48" s="1033"/>
      <c r="N48" s="1033"/>
      <c r="O48" s="1033"/>
      <c r="P48" s="1034"/>
      <c r="Q48" s="1040"/>
      <c r="R48" s="1041"/>
      <c r="S48" s="1041"/>
      <c r="T48" s="1041"/>
      <c r="U48" s="1041"/>
      <c r="V48" s="1041"/>
      <c r="W48" s="1041"/>
      <c r="X48" s="1041"/>
      <c r="Y48" s="1041"/>
      <c r="Z48" s="1041"/>
      <c r="AA48" s="1041"/>
      <c r="AB48" s="1041"/>
      <c r="AC48" s="1041"/>
      <c r="AD48" s="1041"/>
      <c r="AE48" s="1042"/>
      <c r="AF48" s="1037"/>
      <c r="AG48" s="1038"/>
      <c r="AH48" s="1038"/>
      <c r="AI48" s="1038"/>
      <c r="AJ48" s="1039"/>
      <c r="AK48" s="980"/>
      <c r="AL48" s="971"/>
      <c r="AM48" s="971"/>
      <c r="AN48" s="971"/>
      <c r="AO48" s="971"/>
      <c r="AP48" s="971"/>
      <c r="AQ48" s="971"/>
      <c r="AR48" s="971"/>
      <c r="AS48" s="971"/>
      <c r="AT48" s="971"/>
      <c r="AU48" s="971"/>
      <c r="AV48" s="971"/>
      <c r="AW48" s="971"/>
      <c r="AX48" s="971"/>
      <c r="AY48" s="971"/>
      <c r="AZ48" s="1043"/>
      <c r="BA48" s="1043"/>
      <c r="BB48" s="1043"/>
      <c r="BC48" s="1043"/>
      <c r="BD48" s="1043"/>
      <c r="BE48" s="972"/>
      <c r="BF48" s="972"/>
      <c r="BG48" s="972"/>
      <c r="BH48" s="972"/>
      <c r="BI48" s="973"/>
      <c r="BJ48" s="232"/>
      <c r="BK48" s="232"/>
      <c r="BL48" s="232"/>
      <c r="BM48" s="232"/>
      <c r="BN48" s="232"/>
      <c r="BO48" s="241"/>
      <c r="BP48" s="241"/>
      <c r="BQ48" s="238">
        <v>42</v>
      </c>
      <c r="BR48" s="239"/>
      <c r="BS48" s="994"/>
      <c r="BT48" s="995"/>
      <c r="BU48" s="995"/>
      <c r="BV48" s="995"/>
      <c r="BW48" s="995"/>
      <c r="BX48" s="995"/>
      <c r="BY48" s="995"/>
      <c r="BZ48" s="995"/>
      <c r="CA48" s="995"/>
      <c r="CB48" s="995"/>
      <c r="CC48" s="995"/>
      <c r="CD48" s="995"/>
      <c r="CE48" s="995"/>
      <c r="CF48" s="995"/>
      <c r="CG48" s="1016"/>
      <c r="CH48" s="991"/>
      <c r="CI48" s="992"/>
      <c r="CJ48" s="992"/>
      <c r="CK48" s="992"/>
      <c r="CL48" s="993"/>
      <c r="CM48" s="991"/>
      <c r="CN48" s="992"/>
      <c r="CO48" s="992"/>
      <c r="CP48" s="992"/>
      <c r="CQ48" s="993"/>
      <c r="CR48" s="991"/>
      <c r="CS48" s="992"/>
      <c r="CT48" s="992"/>
      <c r="CU48" s="992"/>
      <c r="CV48" s="993"/>
      <c r="CW48" s="991"/>
      <c r="CX48" s="992"/>
      <c r="CY48" s="992"/>
      <c r="CZ48" s="992"/>
      <c r="DA48" s="993"/>
      <c r="DB48" s="991"/>
      <c r="DC48" s="992"/>
      <c r="DD48" s="992"/>
      <c r="DE48" s="992"/>
      <c r="DF48" s="993"/>
      <c r="DG48" s="991"/>
      <c r="DH48" s="992"/>
      <c r="DI48" s="992"/>
      <c r="DJ48" s="992"/>
      <c r="DK48" s="993"/>
      <c r="DL48" s="991"/>
      <c r="DM48" s="992"/>
      <c r="DN48" s="992"/>
      <c r="DO48" s="992"/>
      <c r="DP48" s="993"/>
      <c r="DQ48" s="991"/>
      <c r="DR48" s="992"/>
      <c r="DS48" s="992"/>
      <c r="DT48" s="992"/>
      <c r="DU48" s="993"/>
      <c r="DV48" s="994"/>
      <c r="DW48" s="995"/>
      <c r="DX48" s="995"/>
      <c r="DY48" s="995"/>
      <c r="DZ48" s="996"/>
      <c r="EA48" s="230"/>
    </row>
    <row r="49" spans="1:131" ht="26.25" customHeight="1" x14ac:dyDescent="0.2">
      <c r="A49" s="238">
        <v>22</v>
      </c>
      <c r="B49" s="1032"/>
      <c r="C49" s="1033"/>
      <c r="D49" s="1033"/>
      <c r="E49" s="1033"/>
      <c r="F49" s="1033"/>
      <c r="G49" s="1033"/>
      <c r="H49" s="1033"/>
      <c r="I49" s="1033"/>
      <c r="J49" s="1033"/>
      <c r="K49" s="1033"/>
      <c r="L49" s="1033"/>
      <c r="M49" s="1033"/>
      <c r="N49" s="1033"/>
      <c r="O49" s="1033"/>
      <c r="P49" s="1034"/>
      <c r="Q49" s="1040"/>
      <c r="R49" s="1041"/>
      <c r="S49" s="1041"/>
      <c r="T49" s="1041"/>
      <c r="U49" s="1041"/>
      <c r="V49" s="1041"/>
      <c r="W49" s="1041"/>
      <c r="X49" s="1041"/>
      <c r="Y49" s="1041"/>
      <c r="Z49" s="1041"/>
      <c r="AA49" s="1041"/>
      <c r="AB49" s="1041"/>
      <c r="AC49" s="1041"/>
      <c r="AD49" s="1041"/>
      <c r="AE49" s="1042"/>
      <c r="AF49" s="1037"/>
      <c r="AG49" s="1038"/>
      <c r="AH49" s="1038"/>
      <c r="AI49" s="1038"/>
      <c r="AJ49" s="1039"/>
      <c r="AK49" s="980"/>
      <c r="AL49" s="971"/>
      <c r="AM49" s="971"/>
      <c r="AN49" s="971"/>
      <c r="AO49" s="971"/>
      <c r="AP49" s="971"/>
      <c r="AQ49" s="971"/>
      <c r="AR49" s="971"/>
      <c r="AS49" s="971"/>
      <c r="AT49" s="971"/>
      <c r="AU49" s="971"/>
      <c r="AV49" s="971"/>
      <c r="AW49" s="971"/>
      <c r="AX49" s="971"/>
      <c r="AY49" s="971"/>
      <c r="AZ49" s="1043"/>
      <c r="BA49" s="1043"/>
      <c r="BB49" s="1043"/>
      <c r="BC49" s="1043"/>
      <c r="BD49" s="1043"/>
      <c r="BE49" s="972"/>
      <c r="BF49" s="972"/>
      <c r="BG49" s="972"/>
      <c r="BH49" s="972"/>
      <c r="BI49" s="973"/>
      <c r="BJ49" s="232"/>
      <c r="BK49" s="232"/>
      <c r="BL49" s="232"/>
      <c r="BM49" s="232"/>
      <c r="BN49" s="232"/>
      <c r="BO49" s="241"/>
      <c r="BP49" s="241"/>
      <c r="BQ49" s="238">
        <v>43</v>
      </c>
      <c r="BR49" s="239"/>
      <c r="BS49" s="994"/>
      <c r="BT49" s="995"/>
      <c r="BU49" s="995"/>
      <c r="BV49" s="995"/>
      <c r="BW49" s="995"/>
      <c r="BX49" s="995"/>
      <c r="BY49" s="995"/>
      <c r="BZ49" s="995"/>
      <c r="CA49" s="995"/>
      <c r="CB49" s="995"/>
      <c r="CC49" s="995"/>
      <c r="CD49" s="995"/>
      <c r="CE49" s="995"/>
      <c r="CF49" s="995"/>
      <c r="CG49" s="1016"/>
      <c r="CH49" s="991"/>
      <c r="CI49" s="992"/>
      <c r="CJ49" s="992"/>
      <c r="CK49" s="992"/>
      <c r="CL49" s="993"/>
      <c r="CM49" s="991"/>
      <c r="CN49" s="992"/>
      <c r="CO49" s="992"/>
      <c r="CP49" s="992"/>
      <c r="CQ49" s="993"/>
      <c r="CR49" s="991"/>
      <c r="CS49" s="992"/>
      <c r="CT49" s="992"/>
      <c r="CU49" s="992"/>
      <c r="CV49" s="993"/>
      <c r="CW49" s="991"/>
      <c r="CX49" s="992"/>
      <c r="CY49" s="992"/>
      <c r="CZ49" s="992"/>
      <c r="DA49" s="993"/>
      <c r="DB49" s="991"/>
      <c r="DC49" s="992"/>
      <c r="DD49" s="992"/>
      <c r="DE49" s="992"/>
      <c r="DF49" s="993"/>
      <c r="DG49" s="991"/>
      <c r="DH49" s="992"/>
      <c r="DI49" s="992"/>
      <c r="DJ49" s="992"/>
      <c r="DK49" s="993"/>
      <c r="DL49" s="991"/>
      <c r="DM49" s="992"/>
      <c r="DN49" s="992"/>
      <c r="DO49" s="992"/>
      <c r="DP49" s="993"/>
      <c r="DQ49" s="991"/>
      <c r="DR49" s="992"/>
      <c r="DS49" s="992"/>
      <c r="DT49" s="992"/>
      <c r="DU49" s="993"/>
      <c r="DV49" s="994"/>
      <c r="DW49" s="995"/>
      <c r="DX49" s="995"/>
      <c r="DY49" s="995"/>
      <c r="DZ49" s="996"/>
      <c r="EA49" s="230"/>
    </row>
    <row r="50" spans="1:131" ht="26.25" customHeight="1" x14ac:dyDescent="0.2">
      <c r="A50" s="238">
        <v>23</v>
      </c>
      <c r="B50" s="1032"/>
      <c r="C50" s="1033"/>
      <c r="D50" s="1033"/>
      <c r="E50" s="1033"/>
      <c r="F50" s="1033"/>
      <c r="G50" s="1033"/>
      <c r="H50" s="1033"/>
      <c r="I50" s="1033"/>
      <c r="J50" s="1033"/>
      <c r="K50" s="1033"/>
      <c r="L50" s="1033"/>
      <c r="M50" s="1033"/>
      <c r="N50" s="1033"/>
      <c r="O50" s="1033"/>
      <c r="P50" s="1034"/>
      <c r="Q50" s="1035"/>
      <c r="R50" s="1027"/>
      <c r="S50" s="1027"/>
      <c r="T50" s="1027"/>
      <c r="U50" s="1027"/>
      <c r="V50" s="1027"/>
      <c r="W50" s="1027"/>
      <c r="X50" s="1027"/>
      <c r="Y50" s="1027"/>
      <c r="Z50" s="1027"/>
      <c r="AA50" s="1027"/>
      <c r="AB50" s="1027"/>
      <c r="AC50" s="1027"/>
      <c r="AD50" s="1027"/>
      <c r="AE50" s="1036"/>
      <c r="AF50" s="1037"/>
      <c r="AG50" s="1038"/>
      <c r="AH50" s="1038"/>
      <c r="AI50" s="1038"/>
      <c r="AJ50" s="1039"/>
      <c r="AK50" s="1026"/>
      <c r="AL50" s="1027"/>
      <c r="AM50" s="1027"/>
      <c r="AN50" s="1027"/>
      <c r="AO50" s="1027"/>
      <c r="AP50" s="1027"/>
      <c r="AQ50" s="1027"/>
      <c r="AR50" s="1027"/>
      <c r="AS50" s="1027"/>
      <c r="AT50" s="1027"/>
      <c r="AU50" s="1027"/>
      <c r="AV50" s="1027"/>
      <c r="AW50" s="1027"/>
      <c r="AX50" s="1027"/>
      <c r="AY50" s="1027"/>
      <c r="AZ50" s="1028"/>
      <c r="BA50" s="1028"/>
      <c r="BB50" s="1028"/>
      <c r="BC50" s="1028"/>
      <c r="BD50" s="1028"/>
      <c r="BE50" s="972"/>
      <c r="BF50" s="972"/>
      <c r="BG50" s="972"/>
      <c r="BH50" s="972"/>
      <c r="BI50" s="973"/>
      <c r="BJ50" s="232"/>
      <c r="BK50" s="232"/>
      <c r="BL50" s="232"/>
      <c r="BM50" s="232"/>
      <c r="BN50" s="232"/>
      <c r="BO50" s="241"/>
      <c r="BP50" s="241"/>
      <c r="BQ50" s="238">
        <v>44</v>
      </c>
      <c r="BR50" s="239"/>
      <c r="BS50" s="994"/>
      <c r="BT50" s="995"/>
      <c r="BU50" s="995"/>
      <c r="BV50" s="995"/>
      <c r="BW50" s="995"/>
      <c r="BX50" s="995"/>
      <c r="BY50" s="995"/>
      <c r="BZ50" s="995"/>
      <c r="CA50" s="995"/>
      <c r="CB50" s="995"/>
      <c r="CC50" s="995"/>
      <c r="CD50" s="995"/>
      <c r="CE50" s="995"/>
      <c r="CF50" s="995"/>
      <c r="CG50" s="1016"/>
      <c r="CH50" s="991"/>
      <c r="CI50" s="992"/>
      <c r="CJ50" s="992"/>
      <c r="CK50" s="992"/>
      <c r="CL50" s="993"/>
      <c r="CM50" s="991"/>
      <c r="CN50" s="992"/>
      <c r="CO50" s="992"/>
      <c r="CP50" s="992"/>
      <c r="CQ50" s="993"/>
      <c r="CR50" s="991"/>
      <c r="CS50" s="992"/>
      <c r="CT50" s="992"/>
      <c r="CU50" s="992"/>
      <c r="CV50" s="993"/>
      <c r="CW50" s="991"/>
      <c r="CX50" s="992"/>
      <c r="CY50" s="992"/>
      <c r="CZ50" s="992"/>
      <c r="DA50" s="993"/>
      <c r="DB50" s="991"/>
      <c r="DC50" s="992"/>
      <c r="DD50" s="992"/>
      <c r="DE50" s="992"/>
      <c r="DF50" s="993"/>
      <c r="DG50" s="991"/>
      <c r="DH50" s="992"/>
      <c r="DI50" s="992"/>
      <c r="DJ50" s="992"/>
      <c r="DK50" s="993"/>
      <c r="DL50" s="991"/>
      <c r="DM50" s="992"/>
      <c r="DN50" s="992"/>
      <c r="DO50" s="992"/>
      <c r="DP50" s="993"/>
      <c r="DQ50" s="991"/>
      <c r="DR50" s="992"/>
      <c r="DS50" s="992"/>
      <c r="DT50" s="992"/>
      <c r="DU50" s="993"/>
      <c r="DV50" s="994"/>
      <c r="DW50" s="995"/>
      <c r="DX50" s="995"/>
      <c r="DY50" s="995"/>
      <c r="DZ50" s="996"/>
      <c r="EA50" s="230"/>
    </row>
    <row r="51" spans="1:131" ht="26.25" customHeight="1" x14ac:dyDescent="0.2">
      <c r="A51" s="238">
        <v>24</v>
      </c>
      <c r="B51" s="1032"/>
      <c r="C51" s="1033"/>
      <c r="D51" s="1033"/>
      <c r="E51" s="1033"/>
      <c r="F51" s="1033"/>
      <c r="G51" s="1033"/>
      <c r="H51" s="1033"/>
      <c r="I51" s="1033"/>
      <c r="J51" s="1033"/>
      <c r="K51" s="1033"/>
      <c r="L51" s="1033"/>
      <c r="M51" s="1033"/>
      <c r="N51" s="1033"/>
      <c r="O51" s="1033"/>
      <c r="P51" s="1034"/>
      <c r="Q51" s="1035"/>
      <c r="R51" s="1027"/>
      <c r="S51" s="1027"/>
      <c r="T51" s="1027"/>
      <c r="U51" s="1027"/>
      <c r="V51" s="1027"/>
      <c r="W51" s="1027"/>
      <c r="X51" s="1027"/>
      <c r="Y51" s="1027"/>
      <c r="Z51" s="1027"/>
      <c r="AA51" s="1027"/>
      <c r="AB51" s="1027"/>
      <c r="AC51" s="1027"/>
      <c r="AD51" s="1027"/>
      <c r="AE51" s="1036"/>
      <c r="AF51" s="1037"/>
      <c r="AG51" s="1038"/>
      <c r="AH51" s="1038"/>
      <c r="AI51" s="1038"/>
      <c r="AJ51" s="1039"/>
      <c r="AK51" s="1026"/>
      <c r="AL51" s="1027"/>
      <c r="AM51" s="1027"/>
      <c r="AN51" s="1027"/>
      <c r="AO51" s="1027"/>
      <c r="AP51" s="1027"/>
      <c r="AQ51" s="1027"/>
      <c r="AR51" s="1027"/>
      <c r="AS51" s="1027"/>
      <c r="AT51" s="1027"/>
      <c r="AU51" s="1027"/>
      <c r="AV51" s="1027"/>
      <c r="AW51" s="1027"/>
      <c r="AX51" s="1027"/>
      <c r="AY51" s="1027"/>
      <c r="AZ51" s="1028"/>
      <c r="BA51" s="1028"/>
      <c r="BB51" s="1028"/>
      <c r="BC51" s="1028"/>
      <c r="BD51" s="1028"/>
      <c r="BE51" s="972"/>
      <c r="BF51" s="972"/>
      <c r="BG51" s="972"/>
      <c r="BH51" s="972"/>
      <c r="BI51" s="973"/>
      <c r="BJ51" s="232"/>
      <c r="BK51" s="232"/>
      <c r="BL51" s="232"/>
      <c r="BM51" s="232"/>
      <c r="BN51" s="232"/>
      <c r="BO51" s="241"/>
      <c r="BP51" s="241"/>
      <c r="BQ51" s="238">
        <v>45</v>
      </c>
      <c r="BR51" s="239"/>
      <c r="BS51" s="994"/>
      <c r="BT51" s="995"/>
      <c r="BU51" s="995"/>
      <c r="BV51" s="995"/>
      <c r="BW51" s="995"/>
      <c r="BX51" s="995"/>
      <c r="BY51" s="995"/>
      <c r="BZ51" s="995"/>
      <c r="CA51" s="995"/>
      <c r="CB51" s="995"/>
      <c r="CC51" s="995"/>
      <c r="CD51" s="995"/>
      <c r="CE51" s="995"/>
      <c r="CF51" s="995"/>
      <c r="CG51" s="1016"/>
      <c r="CH51" s="991"/>
      <c r="CI51" s="992"/>
      <c r="CJ51" s="992"/>
      <c r="CK51" s="992"/>
      <c r="CL51" s="993"/>
      <c r="CM51" s="991"/>
      <c r="CN51" s="992"/>
      <c r="CO51" s="992"/>
      <c r="CP51" s="992"/>
      <c r="CQ51" s="993"/>
      <c r="CR51" s="991"/>
      <c r="CS51" s="992"/>
      <c r="CT51" s="992"/>
      <c r="CU51" s="992"/>
      <c r="CV51" s="993"/>
      <c r="CW51" s="991"/>
      <c r="CX51" s="992"/>
      <c r="CY51" s="992"/>
      <c r="CZ51" s="992"/>
      <c r="DA51" s="993"/>
      <c r="DB51" s="991"/>
      <c r="DC51" s="992"/>
      <c r="DD51" s="992"/>
      <c r="DE51" s="992"/>
      <c r="DF51" s="993"/>
      <c r="DG51" s="991"/>
      <c r="DH51" s="992"/>
      <c r="DI51" s="992"/>
      <c r="DJ51" s="992"/>
      <c r="DK51" s="993"/>
      <c r="DL51" s="991"/>
      <c r="DM51" s="992"/>
      <c r="DN51" s="992"/>
      <c r="DO51" s="992"/>
      <c r="DP51" s="993"/>
      <c r="DQ51" s="991"/>
      <c r="DR51" s="992"/>
      <c r="DS51" s="992"/>
      <c r="DT51" s="992"/>
      <c r="DU51" s="993"/>
      <c r="DV51" s="994"/>
      <c r="DW51" s="995"/>
      <c r="DX51" s="995"/>
      <c r="DY51" s="995"/>
      <c r="DZ51" s="996"/>
      <c r="EA51" s="230"/>
    </row>
    <row r="52" spans="1:131" ht="26.25" customHeight="1" x14ac:dyDescent="0.2">
      <c r="A52" s="238">
        <v>25</v>
      </c>
      <c r="B52" s="1032"/>
      <c r="C52" s="1033"/>
      <c r="D52" s="1033"/>
      <c r="E52" s="1033"/>
      <c r="F52" s="1033"/>
      <c r="G52" s="1033"/>
      <c r="H52" s="1033"/>
      <c r="I52" s="1033"/>
      <c r="J52" s="1033"/>
      <c r="K52" s="1033"/>
      <c r="L52" s="1033"/>
      <c r="M52" s="1033"/>
      <c r="N52" s="1033"/>
      <c r="O52" s="1033"/>
      <c r="P52" s="1034"/>
      <c r="Q52" s="1035"/>
      <c r="R52" s="1027"/>
      <c r="S52" s="1027"/>
      <c r="T52" s="1027"/>
      <c r="U52" s="1027"/>
      <c r="V52" s="1027"/>
      <c r="W52" s="1027"/>
      <c r="X52" s="1027"/>
      <c r="Y52" s="1027"/>
      <c r="Z52" s="1027"/>
      <c r="AA52" s="1027"/>
      <c r="AB52" s="1027"/>
      <c r="AC52" s="1027"/>
      <c r="AD52" s="1027"/>
      <c r="AE52" s="1036"/>
      <c r="AF52" s="1037"/>
      <c r="AG52" s="1038"/>
      <c r="AH52" s="1038"/>
      <c r="AI52" s="1038"/>
      <c r="AJ52" s="1039"/>
      <c r="AK52" s="1026"/>
      <c r="AL52" s="1027"/>
      <c r="AM52" s="1027"/>
      <c r="AN52" s="1027"/>
      <c r="AO52" s="1027"/>
      <c r="AP52" s="1027"/>
      <c r="AQ52" s="1027"/>
      <c r="AR52" s="1027"/>
      <c r="AS52" s="1027"/>
      <c r="AT52" s="1027"/>
      <c r="AU52" s="1027"/>
      <c r="AV52" s="1027"/>
      <c r="AW52" s="1027"/>
      <c r="AX52" s="1027"/>
      <c r="AY52" s="1027"/>
      <c r="AZ52" s="1028"/>
      <c r="BA52" s="1028"/>
      <c r="BB52" s="1028"/>
      <c r="BC52" s="1028"/>
      <c r="BD52" s="1028"/>
      <c r="BE52" s="972"/>
      <c r="BF52" s="972"/>
      <c r="BG52" s="972"/>
      <c r="BH52" s="972"/>
      <c r="BI52" s="973"/>
      <c r="BJ52" s="232"/>
      <c r="BK52" s="232"/>
      <c r="BL52" s="232"/>
      <c r="BM52" s="232"/>
      <c r="BN52" s="232"/>
      <c r="BO52" s="241"/>
      <c r="BP52" s="241"/>
      <c r="BQ52" s="238">
        <v>46</v>
      </c>
      <c r="BR52" s="239"/>
      <c r="BS52" s="994"/>
      <c r="BT52" s="995"/>
      <c r="BU52" s="995"/>
      <c r="BV52" s="995"/>
      <c r="BW52" s="995"/>
      <c r="BX52" s="995"/>
      <c r="BY52" s="995"/>
      <c r="BZ52" s="995"/>
      <c r="CA52" s="995"/>
      <c r="CB52" s="995"/>
      <c r="CC52" s="995"/>
      <c r="CD52" s="995"/>
      <c r="CE52" s="995"/>
      <c r="CF52" s="995"/>
      <c r="CG52" s="1016"/>
      <c r="CH52" s="991"/>
      <c r="CI52" s="992"/>
      <c r="CJ52" s="992"/>
      <c r="CK52" s="992"/>
      <c r="CL52" s="993"/>
      <c r="CM52" s="991"/>
      <c r="CN52" s="992"/>
      <c r="CO52" s="992"/>
      <c r="CP52" s="992"/>
      <c r="CQ52" s="993"/>
      <c r="CR52" s="991"/>
      <c r="CS52" s="992"/>
      <c r="CT52" s="992"/>
      <c r="CU52" s="992"/>
      <c r="CV52" s="993"/>
      <c r="CW52" s="991"/>
      <c r="CX52" s="992"/>
      <c r="CY52" s="992"/>
      <c r="CZ52" s="992"/>
      <c r="DA52" s="993"/>
      <c r="DB52" s="991"/>
      <c r="DC52" s="992"/>
      <c r="DD52" s="992"/>
      <c r="DE52" s="992"/>
      <c r="DF52" s="993"/>
      <c r="DG52" s="991"/>
      <c r="DH52" s="992"/>
      <c r="DI52" s="992"/>
      <c r="DJ52" s="992"/>
      <c r="DK52" s="993"/>
      <c r="DL52" s="991"/>
      <c r="DM52" s="992"/>
      <c r="DN52" s="992"/>
      <c r="DO52" s="992"/>
      <c r="DP52" s="993"/>
      <c r="DQ52" s="991"/>
      <c r="DR52" s="992"/>
      <c r="DS52" s="992"/>
      <c r="DT52" s="992"/>
      <c r="DU52" s="993"/>
      <c r="DV52" s="994"/>
      <c r="DW52" s="995"/>
      <c r="DX52" s="995"/>
      <c r="DY52" s="995"/>
      <c r="DZ52" s="996"/>
      <c r="EA52" s="230"/>
    </row>
    <row r="53" spans="1:131" ht="26.25" customHeight="1" x14ac:dyDescent="0.2">
      <c r="A53" s="238">
        <v>26</v>
      </c>
      <c r="B53" s="1032"/>
      <c r="C53" s="1033"/>
      <c r="D53" s="1033"/>
      <c r="E53" s="1033"/>
      <c r="F53" s="1033"/>
      <c r="G53" s="1033"/>
      <c r="H53" s="1033"/>
      <c r="I53" s="1033"/>
      <c r="J53" s="1033"/>
      <c r="K53" s="1033"/>
      <c r="L53" s="1033"/>
      <c r="M53" s="1033"/>
      <c r="N53" s="1033"/>
      <c r="O53" s="1033"/>
      <c r="P53" s="1034"/>
      <c r="Q53" s="1035"/>
      <c r="R53" s="1027"/>
      <c r="S53" s="1027"/>
      <c r="T53" s="1027"/>
      <c r="U53" s="1027"/>
      <c r="V53" s="1027"/>
      <c r="W53" s="1027"/>
      <c r="X53" s="1027"/>
      <c r="Y53" s="1027"/>
      <c r="Z53" s="1027"/>
      <c r="AA53" s="1027"/>
      <c r="AB53" s="1027"/>
      <c r="AC53" s="1027"/>
      <c r="AD53" s="1027"/>
      <c r="AE53" s="1036"/>
      <c r="AF53" s="1037"/>
      <c r="AG53" s="1038"/>
      <c r="AH53" s="1038"/>
      <c r="AI53" s="1038"/>
      <c r="AJ53" s="1039"/>
      <c r="AK53" s="1026"/>
      <c r="AL53" s="1027"/>
      <c r="AM53" s="1027"/>
      <c r="AN53" s="1027"/>
      <c r="AO53" s="1027"/>
      <c r="AP53" s="1027"/>
      <c r="AQ53" s="1027"/>
      <c r="AR53" s="1027"/>
      <c r="AS53" s="1027"/>
      <c r="AT53" s="1027"/>
      <c r="AU53" s="1027"/>
      <c r="AV53" s="1027"/>
      <c r="AW53" s="1027"/>
      <c r="AX53" s="1027"/>
      <c r="AY53" s="1027"/>
      <c r="AZ53" s="1028"/>
      <c r="BA53" s="1028"/>
      <c r="BB53" s="1028"/>
      <c r="BC53" s="1028"/>
      <c r="BD53" s="1028"/>
      <c r="BE53" s="972"/>
      <c r="BF53" s="972"/>
      <c r="BG53" s="972"/>
      <c r="BH53" s="972"/>
      <c r="BI53" s="973"/>
      <c r="BJ53" s="232"/>
      <c r="BK53" s="232"/>
      <c r="BL53" s="232"/>
      <c r="BM53" s="232"/>
      <c r="BN53" s="232"/>
      <c r="BO53" s="241"/>
      <c r="BP53" s="241"/>
      <c r="BQ53" s="238">
        <v>47</v>
      </c>
      <c r="BR53" s="239"/>
      <c r="BS53" s="994"/>
      <c r="BT53" s="995"/>
      <c r="BU53" s="995"/>
      <c r="BV53" s="995"/>
      <c r="BW53" s="995"/>
      <c r="BX53" s="995"/>
      <c r="BY53" s="995"/>
      <c r="BZ53" s="995"/>
      <c r="CA53" s="995"/>
      <c r="CB53" s="995"/>
      <c r="CC53" s="995"/>
      <c r="CD53" s="995"/>
      <c r="CE53" s="995"/>
      <c r="CF53" s="995"/>
      <c r="CG53" s="1016"/>
      <c r="CH53" s="991"/>
      <c r="CI53" s="992"/>
      <c r="CJ53" s="992"/>
      <c r="CK53" s="992"/>
      <c r="CL53" s="993"/>
      <c r="CM53" s="991"/>
      <c r="CN53" s="992"/>
      <c r="CO53" s="992"/>
      <c r="CP53" s="992"/>
      <c r="CQ53" s="993"/>
      <c r="CR53" s="991"/>
      <c r="CS53" s="992"/>
      <c r="CT53" s="992"/>
      <c r="CU53" s="992"/>
      <c r="CV53" s="993"/>
      <c r="CW53" s="991"/>
      <c r="CX53" s="992"/>
      <c r="CY53" s="992"/>
      <c r="CZ53" s="992"/>
      <c r="DA53" s="993"/>
      <c r="DB53" s="991"/>
      <c r="DC53" s="992"/>
      <c r="DD53" s="992"/>
      <c r="DE53" s="992"/>
      <c r="DF53" s="993"/>
      <c r="DG53" s="991"/>
      <c r="DH53" s="992"/>
      <c r="DI53" s="992"/>
      <c r="DJ53" s="992"/>
      <c r="DK53" s="993"/>
      <c r="DL53" s="991"/>
      <c r="DM53" s="992"/>
      <c r="DN53" s="992"/>
      <c r="DO53" s="992"/>
      <c r="DP53" s="993"/>
      <c r="DQ53" s="991"/>
      <c r="DR53" s="992"/>
      <c r="DS53" s="992"/>
      <c r="DT53" s="992"/>
      <c r="DU53" s="993"/>
      <c r="DV53" s="994"/>
      <c r="DW53" s="995"/>
      <c r="DX53" s="995"/>
      <c r="DY53" s="995"/>
      <c r="DZ53" s="996"/>
      <c r="EA53" s="230"/>
    </row>
    <row r="54" spans="1:131" ht="26.25" customHeight="1" x14ac:dyDescent="0.2">
      <c r="A54" s="238">
        <v>27</v>
      </c>
      <c r="B54" s="1032"/>
      <c r="C54" s="1033"/>
      <c r="D54" s="1033"/>
      <c r="E54" s="1033"/>
      <c r="F54" s="1033"/>
      <c r="G54" s="1033"/>
      <c r="H54" s="1033"/>
      <c r="I54" s="1033"/>
      <c r="J54" s="1033"/>
      <c r="K54" s="1033"/>
      <c r="L54" s="1033"/>
      <c r="M54" s="1033"/>
      <c r="N54" s="1033"/>
      <c r="O54" s="1033"/>
      <c r="P54" s="1034"/>
      <c r="Q54" s="1035"/>
      <c r="R54" s="1027"/>
      <c r="S54" s="1027"/>
      <c r="T54" s="1027"/>
      <c r="U54" s="1027"/>
      <c r="V54" s="1027"/>
      <c r="W54" s="1027"/>
      <c r="X54" s="1027"/>
      <c r="Y54" s="1027"/>
      <c r="Z54" s="1027"/>
      <c r="AA54" s="1027"/>
      <c r="AB54" s="1027"/>
      <c r="AC54" s="1027"/>
      <c r="AD54" s="1027"/>
      <c r="AE54" s="1036"/>
      <c r="AF54" s="1037"/>
      <c r="AG54" s="1038"/>
      <c r="AH54" s="1038"/>
      <c r="AI54" s="1038"/>
      <c r="AJ54" s="1039"/>
      <c r="AK54" s="1026"/>
      <c r="AL54" s="1027"/>
      <c r="AM54" s="1027"/>
      <c r="AN54" s="1027"/>
      <c r="AO54" s="1027"/>
      <c r="AP54" s="1027"/>
      <c r="AQ54" s="1027"/>
      <c r="AR54" s="1027"/>
      <c r="AS54" s="1027"/>
      <c r="AT54" s="1027"/>
      <c r="AU54" s="1027"/>
      <c r="AV54" s="1027"/>
      <c r="AW54" s="1027"/>
      <c r="AX54" s="1027"/>
      <c r="AY54" s="1027"/>
      <c r="AZ54" s="1028"/>
      <c r="BA54" s="1028"/>
      <c r="BB54" s="1028"/>
      <c r="BC54" s="1028"/>
      <c r="BD54" s="1028"/>
      <c r="BE54" s="972"/>
      <c r="BF54" s="972"/>
      <c r="BG54" s="972"/>
      <c r="BH54" s="972"/>
      <c r="BI54" s="973"/>
      <c r="BJ54" s="232"/>
      <c r="BK54" s="232"/>
      <c r="BL54" s="232"/>
      <c r="BM54" s="232"/>
      <c r="BN54" s="232"/>
      <c r="BO54" s="241"/>
      <c r="BP54" s="241"/>
      <c r="BQ54" s="238">
        <v>48</v>
      </c>
      <c r="BR54" s="239"/>
      <c r="BS54" s="994"/>
      <c r="BT54" s="995"/>
      <c r="BU54" s="995"/>
      <c r="BV54" s="995"/>
      <c r="BW54" s="995"/>
      <c r="BX54" s="995"/>
      <c r="BY54" s="995"/>
      <c r="BZ54" s="995"/>
      <c r="CA54" s="995"/>
      <c r="CB54" s="995"/>
      <c r="CC54" s="995"/>
      <c r="CD54" s="995"/>
      <c r="CE54" s="995"/>
      <c r="CF54" s="995"/>
      <c r="CG54" s="1016"/>
      <c r="CH54" s="991"/>
      <c r="CI54" s="992"/>
      <c r="CJ54" s="992"/>
      <c r="CK54" s="992"/>
      <c r="CL54" s="993"/>
      <c r="CM54" s="991"/>
      <c r="CN54" s="992"/>
      <c r="CO54" s="992"/>
      <c r="CP54" s="992"/>
      <c r="CQ54" s="993"/>
      <c r="CR54" s="991"/>
      <c r="CS54" s="992"/>
      <c r="CT54" s="992"/>
      <c r="CU54" s="992"/>
      <c r="CV54" s="993"/>
      <c r="CW54" s="991"/>
      <c r="CX54" s="992"/>
      <c r="CY54" s="992"/>
      <c r="CZ54" s="992"/>
      <c r="DA54" s="993"/>
      <c r="DB54" s="991"/>
      <c r="DC54" s="992"/>
      <c r="DD54" s="992"/>
      <c r="DE54" s="992"/>
      <c r="DF54" s="993"/>
      <c r="DG54" s="991"/>
      <c r="DH54" s="992"/>
      <c r="DI54" s="992"/>
      <c r="DJ54" s="992"/>
      <c r="DK54" s="993"/>
      <c r="DL54" s="991"/>
      <c r="DM54" s="992"/>
      <c r="DN54" s="992"/>
      <c r="DO54" s="992"/>
      <c r="DP54" s="993"/>
      <c r="DQ54" s="991"/>
      <c r="DR54" s="992"/>
      <c r="DS54" s="992"/>
      <c r="DT54" s="992"/>
      <c r="DU54" s="993"/>
      <c r="DV54" s="994"/>
      <c r="DW54" s="995"/>
      <c r="DX54" s="995"/>
      <c r="DY54" s="995"/>
      <c r="DZ54" s="996"/>
      <c r="EA54" s="230"/>
    </row>
    <row r="55" spans="1:131" ht="26.25" customHeight="1" x14ac:dyDescent="0.2">
      <c r="A55" s="238">
        <v>28</v>
      </c>
      <c r="B55" s="1032"/>
      <c r="C55" s="1033"/>
      <c r="D55" s="1033"/>
      <c r="E55" s="1033"/>
      <c r="F55" s="1033"/>
      <c r="G55" s="1033"/>
      <c r="H55" s="1033"/>
      <c r="I55" s="1033"/>
      <c r="J55" s="1033"/>
      <c r="K55" s="1033"/>
      <c r="L55" s="1033"/>
      <c r="M55" s="1033"/>
      <c r="N55" s="1033"/>
      <c r="O55" s="1033"/>
      <c r="P55" s="1034"/>
      <c r="Q55" s="1035"/>
      <c r="R55" s="1027"/>
      <c r="S55" s="1027"/>
      <c r="T55" s="1027"/>
      <c r="U55" s="1027"/>
      <c r="V55" s="1027"/>
      <c r="W55" s="1027"/>
      <c r="X55" s="1027"/>
      <c r="Y55" s="1027"/>
      <c r="Z55" s="1027"/>
      <c r="AA55" s="1027"/>
      <c r="AB55" s="1027"/>
      <c r="AC55" s="1027"/>
      <c r="AD55" s="1027"/>
      <c r="AE55" s="1036"/>
      <c r="AF55" s="1037"/>
      <c r="AG55" s="1038"/>
      <c r="AH55" s="1038"/>
      <c r="AI55" s="1038"/>
      <c r="AJ55" s="1039"/>
      <c r="AK55" s="1026"/>
      <c r="AL55" s="1027"/>
      <c r="AM55" s="1027"/>
      <c r="AN55" s="1027"/>
      <c r="AO55" s="1027"/>
      <c r="AP55" s="1027"/>
      <c r="AQ55" s="1027"/>
      <c r="AR55" s="1027"/>
      <c r="AS55" s="1027"/>
      <c r="AT55" s="1027"/>
      <c r="AU55" s="1027"/>
      <c r="AV55" s="1027"/>
      <c r="AW55" s="1027"/>
      <c r="AX55" s="1027"/>
      <c r="AY55" s="1027"/>
      <c r="AZ55" s="1028"/>
      <c r="BA55" s="1028"/>
      <c r="BB55" s="1028"/>
      <c r="BC55" s="1028"/>
      <c r="BD55" s="1028"/>
      <c r="BE55" s="972"/>
      <c r="BF55" s="972"/>
      <c r="BG55" s="972"/>
      <c r="BH55" s="972"/>
      <c r="BI55" s="973"/>
      <c r="BJ55" s="232"/>
      <c r="BK55" s="232"/>
      <c r="BL55" s="232"/>
      <c r="BM55" s="232"/>
      <c r="BN55" s="232"/>
      <c r="BO55" s="241"/>
      <c r="BP55" s="241"/>
      <c r="BQ55" s="238">
        <v>49</v>
      </c>
      <c r="BR55" s="239"/>
      <c r="BS55" s="994"/>
      <c r="BT55" s="995"/>
      <c r="BU55" s="995"/>
      <c r="BV55" s="995"/>
      <c r="BW55" s="995"/>
      <c r="BX55" s="995"/>
      <c r="BY55" s="995"/>
      <c r="BZ55" s="995"/>
      <c r="CA55" s="995"/>
      <c r="CB55" s="995"/>
      <c r="CC55" s="995"/>
      <c r="CD55" s="995"/>
      <c r="CE55" s="995"/>
      <c r="CF55" s="995"/>
      <c r="CG55" s="1016"/>
      <c r="CH55" s="991"/>
      <c r="CI55" s="992"/>
      <c r="CJ55" s="992"/>
      <c r="CK55" s="992"/>
      <c r="CL55" s="993"/>
      <c r="CM55" s="991"/>
      <c r="CN55" s="992"/>
      <c r="CO55" s="992"/>
      <c r="CP55" s="992"/>
      <c r="CQ55" s="993"/>
      <c r="CR55" s="991"/>
      <c r="CS55" s="992"/>
      <c r="CT55" s="992"/>
      <c r="CU55" s="992"/>
      <c r="CV55" s="993"/>
      <c r="CW55" s="991"/>
      <c r="CX55" s="992"/>
      <c r="CY55" s="992"/>
      <c r="CZ55" s="992"/>
      <c r="DA55" s="993"/>
      <c r="DB55" s="991"/>
      <c r="DC55" s="992"/>
      <c r="DD55" s="992"/>
      <c r="DE55" s="992"/>
      <c r="DF55" s="993"/>
      <c r="DG55" s="991"/>
      <c r="DH55" s="992"/>
      <c r="DI55" s="992"/>
      <c r="DJ55" s="992"/>
      <c r="DK55" s="993"/>
      <c r="DL55" s="991"/>
      <c r="DM55" s="992"/>
      <c r="DN55" s="992"/>
      <c r="DO55" s="992"/>
      <c r="DP55" s="993"/>
      <c r="DQ55" s="991"/>
      <c r="DR55" s="992"/>
      <c r="DS55" s="992"/>
      <c r="DT55" s="992"/>
      <c r="DU55" s="993"/>
      <c r="DV55" s="994"/>
      <c r="DW55" s="995"/>
      <c r="DX55" s="995"/>
      <c r="DY55" s="995"/>
      <c r="DZ55" s="996"/>
      <c r="EA55" s="230"/>
    </row>
    <row r="56" spans="1:131" ht="26.25" customHeight="1" x14ac:dyDescent="0.2">
      <c r="A56" s="238">
        <v>29</v>
      </c>
      <c r="B56" s="1032"/>
      <c r="C56" s="1033"/>
      <c r="D56" s="1033"/>
      <c r="E56" s="1033"/>
      <c r="F56" s="1033"/>
      <c r="G56" s="1033"/>
      <c r="H56" s="1033"/>
      <c r="I56" s="1033"/>
      <c r="J56" s="1033"/>
      <c r="K56" s="1033"/>
      <c r="L56" s="1033"/>
      <c r="M56" s="1033"/>
      <c r="N56" s="1033"/>
      <c r="O56" s="1033"/>
      <c r="P56" s="1034"/>
      <c r="Q56" s="1035"/>
      <c r="R56" s="1027"/>
      <c r="S56" s="1027"/>
      <c r="T56" s="1027"/>
      <c r="U56" s="1027"/>
      <c r="V56" s="1027"/>
      <c r="W56" s="1027"/>
      <c r="X56" s="1027"/>
      <c r="Y56" s="1027"/>
      <c r="Z56" s="1027"/>
      <c r="AA56" s="1027"/>
      <c r="AB56" s="1027"/>
      <c r="AC56" s="1027"/>
      <c r="AD56" s="1027"/>
      <c r="AE56" s="1036"/>
      <c r="AF56" s="1037"/>
      <c r="AG56" s="1038"/>
      <c r="AH56" s="1038"/>
      <c r="AI56" s="1038"/>
      <c r="AJ56" s="1039"/>
      <c r="AK56" s="1026"/>
      <c r="AL56" s="1027"/>
      <c r="AM56" s="1027"/>
      <c r="AN56" s="1027"/>
      <c r="AO56" s="1027"/>
      <c r="AP56" s="1027"/>
      <c r="AQ56" s="1027"/>
      <c r="AR56" s="1027"/>
      <c r="AS56" s="1027"/>
      <c r="AT56" s="1027"/>
      <c r="AU56" s="1027"/>
      <c r="AV56" s="1027"/>
      <c r="AW56" s="1027"/>
      <c r="AX56" s="1027"/>
      <c r="AY56" s="1027"/>
      <c r="AZ56" s="1028"/>
      <c r="BA56" s="1028"/>
      <c r="BB56" s="1028"/>
      <c r="BC56" s="1028"/>
      <c r="BD56" s="1028"/>
      <c r="BE56" s="972"/>
      <c r="BF56" s="972"/>
      <c r="BG56" s="972"/>
      <c r="BH56" s="972"/>
      <c r="BI56" s="973"/>
      <c r="BJ56" s="232"/>
      <c r="BK56" s="232"/>
      <c r="BL56" s="232"/>
      <c r="BM56" s="232"/>
      <c r="BN56" s="232"/>
      <c r="BO56" s="241"/>
      <c r="BP56" s="241"/>
      <c r="BQ56" s="238">
        <v>50</v>
      </c>
      <c r="BR56" s="239"/>
      <c r="BS56" s="994"/>
      <c r="BT56" s="995"/>
      <c r="BU56" s="995"/>
      <c r="BV56" s="995"/>
      <c r="BW56" s="995"/>
      <c r="BX56" s="995"/>
      <c r="BY56" s="995"/>
      <c r="BZ56" s="995"/>
      <c r="CA56" s="995"/>
      <c r="CB56" s="995"/>
      <c r="CC56" s="995"/>
      <c r="CD56" s="995"/>
      <c r="CE56" s="995"/>
      <c r="CF56" s="995"/>
      <c r="CG56" s="1016"/>
      <c r="CH56" s="991"/>
      <c r="CI56" s="992"/>
      <c r="CJ56" s="992"/>
      <c r="CK56" s="992"/>
      <c r="CL56" s="993"/>
      <c r="CM56" s="991"/>
      <c r="CN56" s="992"/>
      <c r="CO56" s="992"/>
      <c r="CP56" s="992"/>
      <c r="CQ56" s="993"/>
      <c r="CR56" s="991"/>
      <c r="CS56" s="992"/>
      <c r="CT56" s="992"/>
      <c r="CU56" s="992"/>
      <c r="CV56" s="993"/>
      <c r="CW56" s="991"/>
      <c r="CX56" s="992"/>
      <c r="CY56" s="992"/>
      <c r="CZ56" s="992"/>
      <c r="DA56" s="993"/>
      <c r="DB56" s="991"/>
      <c r="DC56" s="992"/>
      <c r="DD56" s="992"/>
      <c r="DE56" s="992"/>
      <c r="DF56" s="993"/>
      <c r="DG56" s="991"/>
      <c r="DH56" s="992"/>
      <c r="DI56" s="992"/>
      <c r="DJ56" s="992"/>
      <c r="DK56" s="993"/>
      <c r="DL56" s="991"/>
      <c r="DM56" s="992"/>
      <c r="DN56" s="992"/>
      <c r="DO56" s="992"/>
      <c r="DP56" s="993"/>
      <c r="DQ56" s="991"/>
      <c r="DR56" s="992"/>
      <c r="DS56" s="992"/>
      <c r="DT56" s="992"/>
      <c r="DU56" s="993"/>
      <c r="DV56" s="994"/>
      <c r="DW56" s="995"/>
      <c r="DX56" s="995"/>
      <c r="DY56" s="995"/>
      <c r="DZ56" s="996"/>
      <c r="EA56" s="230"/>
    </row>
    <row r="57" spans="1:131" ht="26.25" customHeight="1" x14ac:dyDescent="0.2">
      <c r="A57" s="238">
        <v>30</v>
      </c>
      <c r="B57" s="1032"/>
      <c r="C57" s="1033"/>
      <c r="D57" s="1033"/>
      <c r="E57" s="1033"/>
      <c r="F57" s="1033"/>
      <c r="G57" s="1033"/>
      <c r="H57" s="1033"/>
      <c r="I57" s="1033"/>
      <c r="J57" s="1033"/>
      <c r="K57" s="1033"/>
      <c r="L57" s="1033"/>
      <c r="M57" s="1033"/>
      <c r="N57" s="1033"/>
      <c r="O57" s="1033"/>
      <c r="P57" s="1034"/>
      <c r="Q57" s="1035"/>
      <c r="R57" s="1027"/>
      <c r="S57" s="1027"/>
      <c r="T57" s="1027"/>
      <c r="U57" s="1027"/>
      <c r="V57" s="1027"/>
      <c r="W57" s="1027"/>
      <c r="X57" s="1027"/>
      <c r="Y57" s="1027"/>
      <c r="Z57" s="1027"/>
      <c r="AA57" s="1027"/>
      <c r="AB57" s="1027"/>
      <c r="AC57" s="1027"/>
      <c r="AD57" s="1027"/>
      <c r="AE57" s="1036"/>
      <c r="AF57" s="1037"/>
      <c r="AG57" s="1038"/>
      <c r="AH57" s="1038"/>
      <c r="AI57" s="1038"/>
      <c r="AJ57" s="1039"/>
      <c r="AK57" s="1026"/>
      <c r="AL57" s="1027"/>
      <c r="AM57" s="1027"/>
      <c r="AN57" s="1027"/>
      <c r="AO57" s="1027"/>
      <c r="AP57" s="1027"/>
      <c r="AQ57" s="1027"/>
      <c r="AR57" s="1027"/>
      <c r="AS57" s="1027"/>
      <c r="AT57" s="1027"/>
      <c r="AU57" s="1027"/>
      <c r="AV57" s="1027"/>
      <c r="AW57" s="1027"/>
      <c r="AX57" s="1027"/>
      <c r="AY57" s="1027"/>
      <c r="AZ57" s="1028"/>
      <c r="BA57" s="1028"/>
      <c r="BB57" s="1028"/>
      <c r="BC57" s="1028"/>
      <c r="BD57" s="1028"/>
      <c r="BE57" s="972"/>
      <c r="BF57" s="972"/>
      <c r="BG57" s="972"/>
      <c r="BH57" s="972"/>
      <c r="BI57" s="973"/>
      <c r="BJ57" s="232"/>
      <c r="BK57" s="232"/>
      <c r="BL57" s="232"/>
      <c r="BM57" s="232"/>
      <c r="BN57" s="232"/>
      <c r="BO57" s="241"/>
      <c r="BP57" s="241"/>
      <c r="BQ57" s="238">
        <v>51</v>
      </c>
      <c r="BR57" s="239"/>
      <c r="BS57" s="994"/>
      <c r="BT57" s="995"/>
      <c r="BU57" s="995"/>
      <c r="BV57" s="995"/>
      <c r="BW57" s="995"/>
      <c r="BX57" s="995"/>
      <c r="BY57" s="995"/>
      <c r="BZ57" s="995"/>
      <c r="CA57" s="995"/>
      <c r="CB57" s="995"/>
      <c r="CC57" s="995"/>
      <c r="CD57" s="995"/>
      <c r="CE57" s="995"/>
      <c r="CF57" s="995"/>
      <c r="CG57" s="1016"/>
      <c r="CH57" s="991"/>
      <c r="CI57" s="992"/>
      <c r="CJ57" s="992"/>
      <c r="CK57" s="992"/>
      <c r="CL57" s="993"/>
      <c r="CM57" s="991"/>
      <c r="CN57" s="992"/>
      <c r="CO57" s="992"/>
      <c r="CP57" s="992"/>
      <c r="CQ57" s="993"/>
      <c r="CR57" s="991"/>
      <c r="CS57" s="992"/>
      <c r="CT57" s="992"/>
      <c r="CU57" s="992"/>
      <c r="CV57" s="993"/>
      <c r="CW57" s="991"/>
      <c r="CX57" s="992"/>
      <c r="CY57" s="992"/>
      <c r="CZ57" s="992"/>
      <c r="DA57" s="993"/>
      <c r="DB57" s="991"/>
      <c r="DC57" s="992"/>
      <c r="DD57" s="992"/>
      <c r="DE57" s="992"/>
      <c r="DF57" s="993"/>
      <c r="DG57" s="991"/>
      <c r="DH57" s="992"/>
      <c r="DI57" s="992"/>
      <c r="DJ57" s="992"/>
      <c r="DK57" s="993"/>
      <c r="DL57" s="991"/>
      <c r="DM57" s="992"/>
      <c r="DN57" s="992"/>
      <c r="DO57" s="992"/>
      <c r="DP57" s="993"/>
      <c r="DQ57" s="991"/>
      <c r="DR57" s="992"/>
      <c r="DS57" s="992"/>
      <c r="DT57" s="992"/>
      <c r="DU57" s="993"/>
      <c r="DV57" s="994"/>
      <c r="DW57" s="995"/>
      <c r="DX57" s="995"/>
      <c r="DY57" s="995"/>
      <c r="DZ57" s="996"/>
      <c r="EA57" s="230"/>
    </row>
    <row r="58" spans="1:131" ht="26.25" customHeight="1" x14ac:dyDescent="0.2">
      <c r="A58" s="238">
        <v>31</v>
      </c>
      <c r="B58" s="1032"/>
      <c r="C58" s="1033"/>
      <c r="D58" s="1033"/>
      <c r="E58" s="1033"/>
      <c r="F58" s="1033"/>
      <c r="G58" s="1033"/>
      <c r="H58" s="1033"/>
      <c r="I58" s="1033"/>
      <c r="J58" s="1033"/>
      <c r="K58" s="1033"/>
      <c r="L58" s="1033"/>
      <c r="M58" s="1033"/>
      <c r="N58" s="1033"/>
      <c r="O58" s="1033"/>
      <c r="P58" s="1034"/>
      <c r="Q58" s="1035"/>
      <c r="R58" s="1027"/>
      <c r="S58" s="1027"/>
      <c r="T58" s="1027"/>
      <c r="U58" s="1027"/>
      <c r="V58" s="1027"/>
      <c r="W58" s="1027"/>
      <c r="X58" s="1027"/>
      <c r="Y58" s="1027"/>
      <c r="Z58" s="1027"/>
      <c r="AA58" s="1027"/>
      <c r="AB58" s="1027"/>
      <c r="AC58" s="1027"/>
      <c r="AD58" s="1027"/>
      <c r="AE58" s="1036"/>
      <c r="AF58" s="1037"/>
      <c r="AG58" s="1038"/>
      <c r="AH58" s="1038"/>
      <c r="AI58" s="1038"/>
      <c r="AJ58" s="1039"/>
      <c r="AK58" s="1026"/>
      <c r="AL58" s="1027"/>
      <c r="AM58" s="1027"/>
      <c r="AN58" s="1027"/>
      <c r="AO58" s="1027"/>
      <c r="AP58" s="1027"/>
      <c r="AQ58" s="1027"/>
      <c r="AR58" s="1027"/>
      <c r="AS58" s="1027"/>
      <c r="AT58" s="1027"/>
      <c r="AU58" s="1027"/>
      <c r="AV58" s="1027"/>
      <c r="AW58" s="1027"/>
      <c r="AX58" s="1027"/>
      <c r="AY58" s="1027"/>
      <c r="AZ58" s="1028"/>
      <c r="BA58" s="1028"/>
      <c r="BB58" s="1028"/>
      <c r="BC58" s="1028"/>
      <c r="BD58" s="1028"/>
      <c r="BE58" s="972"/>
      <c r="BF58" s="972"/>
      <c r="BG58" s="972"/>
      <c r="BH58" s="972"/>
      <c r="BI58" s="973"/>
      <c r="BJ58" s="232"/>
      <c r="BK58" s="232"/>
      <c r="BL58" s="232"/>
      <c r="BM58" s="232"/>
      <c r="BN58" s="232"/>
      <c r="BO58" s="241"/>
      <c r="BP58" s="241"/>
      <c r="BQ58" s="238">
        <v>52</v>
      </c>
      <c r="BR58" s="239"/>
      <c r="BS58" s="994"/>
      <c r="BT58" s="995"/>
      <c r="BU58" s="995"/>
      <c r="BV58" s="995"/>
      <c r="BW58" s="995"/>
      <c r="BX58" s="995"/>
      <c r="BY58" s="995"/>
      <c r="BZ58" s="995"/>
      <c r="CA58" s="995"/>
      <c r="CB58" s="995"/>
      <c r="CC58" s="995"/>
      <c r="CD58" s="995"/>
      <c r="CE58" s="995"/>
      <c r="CF58" s="995"/>
      <c r="CG58" s="1016"/>
      <c r="CH58" s="991"/>
      <c r="CI58" s="992"/>
      <c r="CJ58" s="992"/>
      <c r="CK58" s="992"/>
      <c r="CL58" s="993"/>
      <c r="CM58" s="991"/>
      <c r="CN58" s="992"/>
      <c r="CO58" s="992"/>
      <c r="CP58" s="992"/>
      <c r="CQ58" s="993"/>
      <c r="CR58" s="991"/>
      <c r="CS58" s="992"/>
      <c r="CT58" s="992"/>
      <c r="CU58" s="992"/>
      <c r="CV58" s="993"/>
      <c r="CW58" s="991"/>
      <c r="CX58" s="992"/>
      <c r="CY58" s="992"/>
      <c r="CZ58" s="992"/>
      <c r="DA58" s="993"/>
      <c r="DB58" s="991"/>
      <c r="DC58" s="992"/>
      <c r="DD58" s="992"/>
      <c r="DE58" s="992"/>
      <c r="DF58" s="993"/>
      <c r="DG58" s="991"/>
      <c r="DH58" s="992"/>
      <c r="DI58" s="992"/>
      <c r="DJ58" s="992"/>
      <c r="DK58" s="993"/>
      <c r="DL58" s="991"/>
      <c r="DM58" s="992"/>
      <c r="DN58" s="992"/>
      <c r="DO58" s="992"/>
      <c r="DP58" s="993"/>
      <c r="DQ58" s="991"/>
      <c r="DR58" s="992"/>
      <c r="DS58" s="992"/>
      <c r="DT58" s="992"/>
      <c r="DU58" s="993"/>
      <c r="DV58" s="994"/>
      <c r="DW58" s="995"/>
      <c r="DX58" s="995"/>
      <c r="DY58" s="995"/>
      <c r="DZ58" s="996"/>
      <c r="EA58" s="230"/>
    </row>
    <row r="59" spans="1:131" ht="26.25" customHeight="1" x14ac:dyDescent="0.2">
      <c r="A59" s="238">
        <v>32</v>
      </c>
      <c r="B59" s="1032"/>
      <c r="C59" s="1033"/>
      <c r="D59" s="1033"/>
      <c r="E59" s="1033"/>
      <c r="F59" s="1033"/>
      <c r="G59" s="1033"/>
      <c r="H59" s="1033"/>
      <c r="I59" s="1033"/>
      <c r="J59" s="1033"/>
      <c r="K59" s="1033"/>
      <c r="L59" s="1033"/>
      <c r="M59" s="1033"/>
      <c r="N59" s="1033"/>
      <c r="O59" s="1033"/>
      <c r="P59" s="1034"/>
      <c r="Q59" s="1035"/>
      <c r="R59" s="1027"/>
      <c r="S59" s="1027"/>
      <c r="T59" s="1027"/>
      <c r="U59" s="1027"/>
      <c r="V59" s="1027"/>
      <c r="W59" s="1027"/>
      <c r="X59" s="1027"/>
      <c r="Y59" s="1027"/>
      <c r="Z59" s="1027"/>
      <c r="AA59" s="1027"/>
      <c r="AB59" s="1027"/>
      <c r="AC59" s="1027"/>
      <c r="AD59" s="1027"/>
      <c r="AE59" s="1036"/>
      <c r="AF59" s="1037"/>
      <c r="AG59" s="1038"/>
      <c r="AH59" s="1038"/>
      <c r="AI59" s="1038"/>
      <c r="AJ59" s="1039"/>
      <c r="AK59" s="1026"/>
      <c r="AL59" s="1027"/>
      <c r="AM59" s="1027"/>
      <c r="AN59" s="1027"/>
      <c r="AO59" s="1027"/>
      <c r="AP59" s="1027"/>
      <c r="AQ59" s="1027"/>
      <c r="AR59" s="1027"/>
      <c r="AS59" s="1027"/>
      <c r="AT59" s="1027"/>
      <c r="AU59" s="1027"/>
      <c r="AV59" s="1027"/>
      <c r="AW59" s="1027"/>
      <c r="AX59" s="1027"/>
      <c r="AY59" s="1027"/>
      <c r="AZ59" s="1028"/>
      <c r="BA59" s="1028"/>
      <c r="BB59" s="1028"/>
      <c r="BC59" s="1028"/>
      <c r="BD59" s="1028"/>
      <c r="BE59" s="972"/>
      <c r="BF59" s="972"/>
      <c r="BG59" s="972"/>
      <c r="BH59" s="972"/>
      <c r="BI59" s="973"/>
      <c r="BJ59" s="232"/>
      <c r="BK59" s="232"/>
      <c r="BL59" s="232"/>
      <c r="BM59" s="232"/>
      <c r="BN59" s="232"/>
      <c r="BO59" s="241"/>
      <c r="BP59" s="241"/>
      <c r="BQ59" s="238">
        <v>53</v>
      </c>
      <c r="BR59" s="239"/>
      <c r="BS59" s="994"/>
      <c r="BT59" s="995"/>
      <c r="BU59" s="995"/>
      <c r="BV59" s="995"/>
      <c r="BW59" s="995"/>
      <c r="BX59" s="995"/>
      <c r="BY59" s="995"/>
      <c r="BZ59" s="995"/>
      <c r="CA59" s="995"/>
      <c r="CB59" s="995"/>
      <c r="CC59" s="995"/>
      <c r="CD59" s="995"/>
      <c r="CE59" s="995"/>
      <c r="CF59" s="995"/>
      <c r="CG59" s="1016"/>
      <c r="CH59" s="991"/>
      <c r="CI59" s="992"/>
      <c r="CJ59" s="992"/>
      <c r="CK59" s="992"/>
      <c r="CL59" s="993"/>
      <c r="CM59" s="991"/>
      <c r="CN59" s="992"/>
      <c r="CO59" s="992"/>
      <c r="CP59" s="992"/>
      <c r="CQ59" s="993"/>
      <c r="CR59" s="991"/>
      <c r="CS59" s="992"/>
      <c r="CT59" s="992"/>
      <c r="CU59" s="992"/>
      <c r="CV59" s="993"/>
      <c r="CW59" s="991"/>
      <c r="CX59" s="992"/>
      <c r="CY59" s="992"/>
      <c r="CZ59" s="992"/>
      <c r="DA59" s="993"/>
      <c r="DB59" s="991"/>
      <c r="DC59" s="992"/>
      <c r="DD59" s="992"/>
      <c r="DE59" s="992"/>
      <c r="DF59" s="993"/>
      <c r="DG59" s="991"/>
      <c r="DH59" s="992"/>
      <c r="DI59" s="992"/>
      <c r="DJ59" s="992"/>
      <c r="DK59" s="993"/>
      <c r="DL59" s="991"/>
      <c r="DM59" s="992"/>
      <c r="DN59" s="992"/>
      <c r="DO59" s="992"/>
      <c r="DP59" s="993"/>
      <c r="DQ59" s="991"/>
      <c r="DR59" s="992"/>
      <c r="DS59" s="992"/>
      <c r="DT59" s="992"/>
      <c r="DU59" s="993"/>
      <c r="DV59" s="994"/>
      <c r="DW59" s="995"/>
      <c r="DX59" s="995"/>
      <c r="DY59" s="995"/>
      <c r="DZ59" s="996"/>
      <c r="EA59" s="230"/>
    </row>
    <row r="60" spans="1:131" ht="26.25" customHeight="1" x14ac:dyDescent="0.2">
      <c r="A60" s="238">
        <v>33</v>
      </c>
      <c r="B60" s="1032"/>
      <c r="C60" s="1033"/>
      <c r="D60" s="1033"/>
      <c r="E60" s="1033"/>
      <c r="F60" s="1033"/>
      <c r="G60" s="1033"/>
      <c r="H60" s="1033"/>
      <c r="I60" s="1033"/>
      <c r="J60" s="1033"/>
      <c r="K60" s="1033"/>
      <c r="L60" s="1033"/>
      <c r="M60" s="1033"/>
      <c r="N60" s="1033"/>
      <c r="O60" s="1033"/>
      <c r="P60" s="1034"/>
      <c r="Q60" s="1035"/>
      <c r="R60" s="1027"/>
      <c r="S60" s="1027"/>
      <c r="T60" s="1027"/>
      <c r="U60" s="1027"/>
      <c r="V60" s="1027"/>
      <c r="W60" s="1027"/>
      <c r="X60" s="1027"/>
      <c r="Y60" s="1027"/>
      <c r="Z60" s="1027"/>
      <c r="AA60" s="1027"/>
      <c r="AB60" s="1027"/>
      <c r="AC60" s="1027"/>
      <c r="AD60" s="1027"/>
      <c r="AE60" s="1036"/>
      <c r="AF60" s="1037"/>
      <c r="AG60" s="1038"/>
      <c r="AH60" s="1038"/>
      <c r="AI60" s="1038"/>
      <c r="AJ60" s="1039"/>
      <c r="AK60" s="1026"/>
      <c r="AL60" s="1027"/>
      <c r="AM60" s="1027"/>
      <c r="AN60" s="1027"/>
      <c r="AO60" s="1027"/>
      <c r="AP60" s="1027"/>
      <c r="AQ60" s="1027"/>
      <c r="AR60" s="1027"/>
      <c r="AS60" s="1027"/>
      <c r="AT60" s="1027"/>
      <c r="AU60" s="1027"/>
      <c r="AV60" s="1027"/>
      <c r="AW60" s="1027"/>
      <c r="AX60" s="1027"/>
      <c r="AY60" s="1027"/>
      <c r="AZ60" s="1028"/>
      <c r="BA60" s="1028"/>
      <c r="BB60" s="1028"/>
      <c r="BC60" s="1028"/>
      <c r="BD60" s="1028"/>
      <c r="BE60" s="972"/>
      <c r="BF60" s="972"/>
      <c r="BG60" s="972"/>
      <c r="BH60" s="972"/>
      <c r="BI60" s="973"/>
      <c r="BJ60" s="232"/>
      <c r="BK60" s="232"/>
      <c r="BL60" s="232"/>
      <c r="BM60" s="232"/>
      <c r="BN60" s="232"/>
      <c r="BO60" s="241"/>
      <c r="BP60" s="241"/>
      <c r="BQ60" s="238">
        <v>54</v>
      </c>
      <c r="BR60" s="239"/>
      <c r="BS60" s="994"/>
      <c r="BT60" s="995"/>
      <c r="BU60" s="995"/>
      <c r="BV60" s="995"/>
      <c r="BW60" s="995"/>
      <c r="BX60" s="995"/>
      <c r="BY60" s="995"/>
      <c r="BZ60" s="995"/>
      <c r="CA60" s="995"/>
      <c r="CB60" s="995"/>
      <c r="CC60" s="995"/>
      <c r="CD60" s="995"/>
      <c r="CE60" s="995"/>
      <c r="CF60" s="995"/>
      <c r="CG60" s="1016"/>
      <c r="CH60" s="991"/>
      <c r="CI60" s="992"/>
      <c r="CJ60" s="992"/>
      <c r="CK60" s="992"/>
      <c r="CL60" s="993"/>
      <c r="CM60" s="991"/>
      <c r="CN60" s="992"/>
      <c r="CO60" s="992"/>
      <c r="CP60" s="992"/>
      <c r="CQ60" s="993"/>
      <c r="CR60" s="991"/>
      <c r="CS60" s="992"/>
      <c r="CT60" s="992"/>
      <c r="CU60" s="992"/>
      <c r="CV60" s="993"/>
      <c r="CW60" s="991"/>
      <c r="CX60" s="992"/>
      <c r="CY60" s="992"/>
      <c r="CZ60" s="992"/>
      <c r="DA60" s="993"/>
      <c r="DB60" s="991"/>
      <c r="DC60" s="992"/>
      <c r="DD60" s="992"/>
      <c r="DE60" s="992"/>
      <c r="DF60" s="993"/>
      <c r="DG60" s="991"/>
      <c r="DH60" s="992"/>
      <c r="DI60" s="992"/>
      <c r="DJ60" s="992"/>
      <c r="DK60" s="993"/>
      <c r="DL60" s="991"/>
      <c r="DM60" s="992"/>
      <c r="DN60" s="992"/>
      <c r="DO60" s="992"/>
      <c r="DP60" s="993"/>
      <c r="DQ60" s="991"/>
      <c r="DR60" s="992"/>
      <c r="DS60" s="992"/>
      <c r="DT60" s="992"/>
      <c r="DU60" s="993"/>
      <c r="DV60" s="994"/>
      <c r="DW60" s="995"/>
      <c r="DX60" s="995"/>
      <c r="DY60" s="995"/>
      <c r="DZ60" s="996"/>
      <c r="EA60" s="230"/>
    </row>
    <row r="61" spans="1:131" ht="26.25" customHeight="1" thickBot="1" x14ac:dyDescent="0.25">
      <c r="A61" s="238">
        <v>34</v>
      </c>
      <c r="B61" s="1032"/>
      <c r="C61" s="1033"/>
      <c r="D61" s="1033"/>
      <c r="E61" s="1033"/>
      <c r="F61" s="1033"/>
      <c r="G61" s="1033"/>
      <c r="H61" s="1033"/>
      <c r="I61" s="1033"/>
      <c r="J61" s="1033"/>
      <c r="K61" s="1033"/>
      <c r="L61" s="1033"/>
      <c r="M61" s="1033"/>
      <c r="N61" s="1033"/>
      <c r="O61" s="1033"/>
      <c r="P61" s="1034"/>
      <c r="Q61" s="1035"/>
      <c r="R61" s="1027"/>
      <c r="S61" s="1027"/>
      <c r="T61" s="1027"/>
      <c r="U61" s="1027"/>
      <c r="V61" s="1027"/>
      <c r="W61" s="1027"/>
      <c r="X61" s="1027"/>
      <c r="Y61" s="1027"/>
      <c r="Z61" s="1027"/>
      <c r="AA61" s="1027"/>
      <c r="AB61" s="1027"/>
      <c r="AC61" s="1027"/>
      <c r="AD61" s="1027"/>
      <c r="AE61" s="1036"/>
      <c r="AF61" s="1037"/>
      <c r="AG61" s="1038"/>
      <c r="AH61" s="1038"/>
      <c r="AI61" s="1038"/>
      <c r="AJ61" s="1039"/>
      <c r="AK61" s="1026"/>
      <c r="AL61" s="1027"/>
      <c r="AM61" s="1027"/>
      <c r="AN61" s="1027"/>
      <c r="AO61" s="1027"/>
      <c r="AP61" s="1027"/>
      <c r="AQ61" s="1027"/>
      <c r="AR61" s="1027"/>
      <c r="AS61" s="1027"/>
      <c r="AT61" s="1027"/>
      <c r="AU61" s="1027"/>
      <c r="AV61" s="1027"/>
      <c r="AW61" s="1027"/>
      <c r="AX61" s="1027"/>
      <c r="AY61" s="1027"/>
      <c r="AZ61" s="1028"/>
      <c r="BA61" s="1028"/>
      <c r="BB61" s="1028"/>
      <c r="BC61" s="1028"/>
      <c r="BD61" s="1028"/>
      <c r="BE61" s="972"/>
      <c r="BF61" s="972"/>
      <c r="BG61" s="972"/>
      <c r="BH61" s="972"/>
      <c r="BI61" s="973"/>
      <c r="BJ61" s="232"/>
      <c r="BK61" s="232"/>
      <c r="BL61" s="232"/>
      <c r="BM61" s="232"/>
      <c r="BN61" s="232"/>
      <c r="BO61" s="241"/>
      <c r="BP61" s="241"/>
      <c r="BQ61" s="238">
        <v>55</v>
      </c>
      <c r="BR61" s="239"/>
      <c r="BS61" s="994"/>
      <c r="BT61" s="995"/>
      <c r="BU61" s="995"/>
      <c r="BV61" s="995"/>
      <c r="BW61" s="995"/>
      <c r="BX61" s="995"/>
      <c r="BY61" s="995"/>
      <c r="BZ61" s="995"/>
      <c r="CA61" s="995"/>
      <c r="CB61" s="995"/>
      <c r="CC61" s="995"/>
      <c r="CD61" s="995"/>
      <c r="CE61" s="995"/>
      <c r="CF61" s="995"/>
      <c r="CG61" s="1016"/>
      <c r="CH61" s="991"/>
      <c r="CI61" s="992"/>
      <c r="CJ61" s="992"/>
      <c r="CK61" s="992"/>
      <c r="CL61" s="993"/>
      <c r="CM61" s="991"/>
      <c r="CN61" s="992"/>
      <c r="CO61" s="992"/>
      <c r="CP61" s="992"/>
      <c r="CQ61" s="993"/>
      <c r="CR61" s="991"/>
      <c r="CS61" s="992"/>
      <c r="CT61" s="992"/>
      <c r="CU61" s="992"/>
      <c r="CV61" s="993"/>
      <c r="CW61" s="991"/>
      <c r="CX61" s="992"/>
      <c r="CY61" s="992"/>
      <c r="CZ61" s="992"/>
      <c r="DA61" s="993"/>
      <c r="DB61" s="991"/>
      <c r="DC61" s="992"/>
      <c r="DD61" s="992"/>
      <c r="DE61" s="992"/>
      <c r="DF61" s="993"/>
      <c r="DG61" s="991"/>
      <c r="DH61" s="992"/>
      <c r="DI61" s="992"/>
      <c r="DJ61" s="992"/>
      <c r="DK61" s="993"/>
      <c r="DL61" s="991"/>
      <c r="DM61" s="992"/>
      <c r="DN61" s="992"/>
      <c r="DO61" s="992"/>
      <c r="DP61" s="993"/>
      <c r="DQ61" s="991"/>
      <c r="DR61" s="992"/>
      <c r="DS61" s="992"/>
      <c r="DT61" s="992"/>
      <c r="DU61" s="993"/>
      <c r="DV61" s="994"/>
      <c r="DW61" s="995"/>
      <c r="DX61" s="995"/>
      <c r="DY61" s="995"/>
      <c r="DZ61" s="996"/>
      <c r="EA61" s="230"/>
    </row>
    <row r="62" spans="1:131" ht="26.25" customHeight="1" x14ac:dyDescent="0.2">
      <c r="A62" s="238">
        <v>35</v>
      </c>
      <c r="B62" s="1032"/>
      <c r="C62" s="1033"/>
      <c r="D62" s="1033"/>
      <c r="E62" s="1033"/>
      <c r="F62" s="1033"/>
      <c r="G62" s="1033"/>
      <c r="H62" s="1033"/>
      <c r="I62" s="1033"/>
      <c r="J62" s="1033"/>
      <c r="K62" s="1033"/>
      <c r="L62" s="1033"/>
      <c r="M62" s="1033"/>
      <c r="N62" s="1033"/>
      <c r="O62" s="1033"/>
      <c r="P62" s="1034"/>
      <c r="Q62" s="1035"/>
      <c r="R62" s="1027"/>
      <c r="S62" s="1027"/>
      <c r="T62" s="1027"/>
      <c r="U62" s="1027"/>
      <c r="V62" s="1027"/>
      <c r="W62" s="1027"/>
      <c r="X62" s="1027"/>
      <c r="Y62" s="1027"/>
      <c r="Z62" s="1027"/>
      <c r="AA62" s="1027"/>
      <c r="AB62" s="1027"/>
      <c r="AC62" s="1027"/>
      <c r="AD62" s="1027"/>
      <c r="AE62" s="1036"/>
      <c r="AF62" s="1037"/>
      <c r="AG62" s="1038"/>
      <c r="AH62" s="1038"/>
      <c r="AI62" s="1038"/>
      <c r="AJ62" s="1039"/>
      <c r="AK62" s="1026"/>
      <c r="AL62" s="1027"/>
      <c r="AM62" s="1027"/>
      <c r="AN62" s="1027"/>
      <c r="AO62" s="1027"/>
      <c r="AP62" s="1027"/>
      <c r="AQ62" s="1027"/>
      <c r="AR62" s="1027"/>
      <c r="AS62" s="1027"/>
      <c r="AT62" s="1027"/>
      <c r="AU62" s="1027"/>
      <c r="AV62" s="1027"/>
      <c r="AW62" s="1027"/>
      <c r="AX62" s="1027"/>
      <c r="AY62" s="1027"/>
      <c r="AZ62" s="1028"/>
      <c r="BA62" s="1028"/>
      <c r="BB62" s="1028"/>
      <c r="BC62" s="1028"/>
      <c r="BD62" s="1028"/>
      <c r="BE62" s="972"/>
      <c r="BF62" s="972"/>
      <c r="BG62" s="972"/>
      <c r="BH62" s="972"/>
      <c r="BI62" s="973"/>
      <c r="BJ62" s="1029" t="s">
        <v>400</v>
      </c>
      <c r="BK62" s="1030"/>
      <c r="BL62" s="1030"/>
      <c r="BM62" s="1030"/>
      <c r="BN62" s="1031"/>
      <c r="BO62" s="241"/>
      <c r="BP62" s="241"/>
      <c r="BQ62" s="238">
        <v>56</v>
      </c>
      <c r="BR62" s="239"/>
      <c r="BS62" s="994"/>
      <c r="BT62" s="995"/>
      <c r="BU62" s="995"/>
      <c r="BV62" s="995"/>
      <c r="BW62" s="995"/>
      <c r="BX62" s="995"/>
      <c r="BY62" s="995"/>
      <c r="BZ62" s="995"/>
      <c r="CA62" s="995"/>
      <c r="CB62" s="995"/>
      <c r="CC62" s="995"/>
      <c r="CD62" s="995"/>
      <c r="CE62" s="995"/>
      <c r="CF62" s="995"/>
      <c r="CG62" s="1016"/>
      <c r="CH62" s="991"/>
      <c r="CI62" s="992"/>
      <c r="CJ62" s="992"/>
      <c r="CK62" s="992"/>
      <c r="CL62" s="993"/>
      <c r="CM62" s="991"/>
      <c r="CN62" s="992"/>
      <c r="CO62" s="992"/>
      <c r="CP62" s="992"/>
      <c r="CQ62" s="993"/>
      <c r="CR62" s="991"/>
      <c r="CS62" s="992"/>
      <c r="CT62" s="992"/>
      <c r="CU62" s="992"/>
      <c r="CV62" s="993"/>
      <c r="CW62" s="991"/>
      <c r="CX62" s="992"/>
      <c r="CY62" s="992"/>
      <c r="CZ62" s="992"/>
      <c r="DA62" s="993"/>
      <c r="DB62" s="991"/>
      <c r="DC62" s="992"/>
      <c r="DD62" s="992"/>
      <c r="DE62" s="992"/>
      <c r="DF62" s="993"/>
      <c r="DG62" s="991"/>
      <c r="DH62" s="992"/>
      <c r="DI62" s="992"/>
      <c r="DJ62" s="992"/>
      <c r="DK62" s="993"/>
      <c r="DL62" s="991"/>
      <c r="DM62" s="992"/>
      <c r="DN62" s="992"/>
      <c r="DO62" s="992"/>
      <c r="DP62" s="993"/>
      <c r="DQ62" s="991"/>
      <c r="DR62" s="992"/>
      <c r="DS62" s="992"/>
      <c r="DT62" s="992"/>
      <c r="DU62" s="993"/>
      <c r="DV62" s="994"/>
      <c r="DW62" s="995"/>
      <c r="DX62" s="995"/>
      <c r="DY62" s="995"/>
      <c r="DZ62" s="996"/>
      <c r="EA62" s="230"/>
    </row>
    <row r="63" spans="1:131" ht="26.25" customHeight="1" thickBot="1" x14ac:dyDescent="0.25">
      <c r="A63" s="240" t="s">
        <v>378</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2"/>
      <c r="AF63" s="1023">
        <v>5884</v>
      </c>
      <c r="AG63" s="959"/>
      <c r="AH63" s="959"/>
      <c r="AI63" s="959"/>
      <c r="AJ63" s="1024"/>
      <c r="AK63" s="1025"/>
      <c r="AL63" s="963"/>
      <c r="AM63" s="963"/>
      <c r="AN63" s="963"/>
      <c r="AO63" s="963"/>
      <c r="AP63" s="959">
        <v>12506</v>
      </c>
      <c r="AQ63" s="959"/>
      <c r="AR63" s="959"/>
      <c r="AS63" s="959"/>
      <c r="AT63" s="959"/>
      <c r="AU63" s="959">
        <v>8057</v>
      </c>
      <c r="AV63" s="959"/>
      <c r="AW63" s="959"/>
      <c r="AX63" s="959"/>
      <c r="AY63" s="959"/>
      <c r="AZ63" s="1019"/>
      <c r="BA63" s="1019"/>
      <c r="BB63" s="1019"/>
      <c r="BC63" s="1019"/>
      <c r="BD63" s="1019"/>
      <c r="BE63" s="960"/>
      <c r="BF63" s="960"/>
      <c r="BG63" s="960"/>
      <c r="BH63" s="960"/>
      <c r="BI63" s="961"/>
      <c r="BJ63" s="1020" t="s">
        <v>122</v>
      </c>
      <c r="BK63" s="953"/>
      <c r="BL63" s="953"/>
      <c r="BM63" s="953"/>
      <c r="BN63" s="1021"/>
      <c r="BO63" s="241"/>
      <c r="BP63" s="241"/>
      <c r="BQ63" s="238">
        <v>57</v>
      </c>
      <c r="BR63" s="239"/>
      <c r="BS63" s="994"/>
      <c r="BT63" s="995"/>
      <c r="BU63" s="995"/>
      <c r="BV63" s="995"/>
      <c r="BW63" s="995"/>
      <c r="BX63" s="995"/>
      <c r="BY63" s="995"/>
      <c r="BZ63" s="995"/>
      <c r="CA63" s="995"/>
      <c r="CB63" s="995"/>
      <c r="CC63" s="995"/>
      <c r="CD63" s="995"/>
      <c r="CE63" s="995"/>
      <c r="CF63" s="995"/>
      <c r="CG63" s="1016"/>
      <c r="CH63" s="991"/>
      <c r="CI63" s="992"/>
      <c r="CJ63" s="992"/>
      <c r="CK63" s="992"/>
      <c r="CL63" s="993"/>
      <c r="CM63" s="991"/>
      <c r="CN63" s="992"/>
      <c r="CO63" s="992"/>
      <c r="CP63" s="992"/>
      <c r="CQ63" s="993"/>
      <c r="CR63" s="991"/>
      <c r="CS63" s="992"/>
      <c r="CT63" s="992"/>
      <c r="CU63" s="992"/>
      <c r="CV63" s="993"/>
      <c r="CW63" s="991"/>
      <c r="CX63" s="992"/>
      <c r="CY63" s="992"/>
      <c r="CZ63" s="992"/>
      <c r="DA63" s="993"/>
      <c r="DB63" s="991"/>
      <c r="DC63" s="992"/>
      <c r="DD63" s="992"/>
      <c r="DE63" s="992"/>
      <c r="DF63" s="993"/>
      <c r="DG63" s="991"/>
      <c r="DH63" s="992"/>
      <c r="DI63" s="992"/>
      <c r="DJ63" s="992"/>
      <c r="DK63" s="993"/>
      <c r="DL63" s="991"/>
      <c r="DM63" s="992"/>
      <c r="DN63" s="992"/>
      <c r="DO63" s="992"/>
      <c r="DP63" s="993"/>
      <c r="DQ63" s="991"/>
      <c r="DR63" s="992"/>
      <c r="DS63" s="992"/>
      <c r="DT63" s="992"/>
      <c r="DU63" s="993"/>
      <c r="DV63" s="994"/>
      <c r="DW63" s="995"/>
      <c r="DX63" s="995"/>
      <c r="DY63" s="995"/>
      <c r="DZ63" s="996"/>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994"/>
      <c r="BT64" s="995"/>
      <c r="BU64" s="995"/>
      <c r="BV64" s="995"/>
      <c r="BW64" s="995"/>
      <c r="BX64" s="995"/>
      <c r="BY64" s="995"/>
      <c r="BZ64" s="995"/>
      <c r="CA64" s="995"/>
      <c r="CB64" s="995"/>
      <c r="CC64" s="995"/>
      <c r="CD64" s="995"/>
      <c r="CE64" s="995"/>
      <c r="CF64" s="995"/>
      <c r="CG64" s="1016"/>
      <c r="CH64" s="991"/>
      <c r="CI64" s="992"/>
      <c r="CJ64" s="992"/>
      <c r="CK64" s="992"/>
      <c r="CL64" s="993"/>
      <c r="CM64" s="991"/>
      <c r="CN64" s="992"/>
      <c r="CO64" s="992"/>
      <c r="CP64" s="992"/>
      <c r="CQ64" s="993"/>
      <c r="CR64" s="991"/>
      <c r="CS64" s="992"/>
      <c r="CT64" s="992"/>
      <c r="CU64" s="992"/>
      <c r="CV64" s="993"/>
      <c r="CW64" s="991"/>
      <c r="CX64" s="992"/>
      <c r="CY64" s="992"/>
      <c r="CZ64" s="992"/>
      <c r="DA64" s="993"/>
      <c r="DB64" s="991"/>
      <c r="DC64" s="992"/>
      <c r="DD64" s="992"/>
      <c r="DE64" s="992"/>
      <c r="DF64" s="993"/>
      <c r="DG64" s="991"/>
      <c r="DH64" s="992"/>
      <c r="DI64" s="992"/>
      <c r="DJ64" s="992"/>
      <c r="DK64" s="993"/>
      <c r="DL64" s="991"/>
      <c r="DM64" s="992"/>
      <c r="DN64" s="992"/>
      <c r="DO64" s="992"/>
      <c r="DP64" s="993"/>
      <c r="DQ64" s="991"/>
      <c r="DR64" s="992"/>
      <c r="DS64" s="992"/>
      <c r="DT64" s="992"/>
      <c r="DU64" s="993"/>
      <c r="DV64" s="994"/>
      <c r="DW64" s="995"/>
      <c r="DX64" s="995"/>
      <c r="DY64" s="995"/>
      <c r="DZ64" s="996"/>
      <c r="EA64" s="230"/>
    </row>
    <row r="65" spans="1:131" ht="26.25" customHeight="1" thickBot="1" x14ac:dyDescent="0.25">
      <c r="A65" s="232" t="s">
        <v>402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994"/>
      <c r="BT65" s="995"/>
      <c r="BU65" s="995"/>
      <c r="BV65" s="995"/>
      <c r="BW65" s="995"/>
      <c r="BX65" s="995"/>
      <c r="BY65" s="995"/>
      <c r="BZ65" s="995"/>
      <c r="CA65" s="995"/>
      <c r="CB65" s="995"/>
      <c r="CC65" s="995"/>
      <c r="CD65" s="995"/>
      <c r="CE65" s="995"/>
      <c r="CF65" s="995"/>
      <c r="CG65" s="1016"/>
      <c r="CH65" s="991"/>
      <c r="CI65" s="992"/>
      <c r="CJ65" s="992"/>
      <c r="CK65" s="992"/>
      <c r="CL65" s="993"/>
      <c r="CM65" s="991"/>
      <c r="CN65" s="992"/>
      <c r="CO65" s="992"/>
      <c r="CP65" s="992"/>
      <c r="CQ65" s="993"/>
      <c r="CR65" s="991"/>
      <c r="CS65" s="992"/>
      <c r="CT65" s="992"/>
      <c r="CU65" s="992"/>
      <c r="CV65" s="993"/>
      <c r="CW65" s="991"/>
      <c r="CX65" s="992"/>
      <c r="CY65" s="992"/>
      <c r="CZ65" s="992"/>
      <c r="DA65" s="993"/>
      <c r="DB65" s="991"/>
      <c r="DC65" s="992"/>
      <c r="DD65" s="992"/>
      <c r="DE65" s="992"/>
      <c r="DF65" s="993"/>
      <c r="DG65" s="991"/>
      <c r="DH65" s="992"/>
      <c r="DI65" s="992"/>
      <c r="DJ65" s="992"/>
      <c r="DK65" s="993"/>
      <c r="DL65" s="991"/>
      <c r="DM65" s="992"/>
      <c r="DN65" s="992"/>
      <c r="DO65" s="992"/>
      <c r="DP65" s="993"/>
      <c r="DQ65" s="991"/>
      <c r="DR65" s="992"/>
      <c r="DS65" s="992"/>
      <c r="DT65" s="992"/>
      <c r="DU65" s="993"/>
      <c r="DV65" s="994"/>
      <c r="DW65" s="995"/>
      <c r="DX65" s="995"/>
      <c r="DY65" s="995"/>
      <c r="DZ65" s="996"/>
      <c r="EA65" s="230"/>
    </row>
    <row r="66" spans="1:131" ht="26.25" customHeight="1" x14ac:dyDescent="0.2">
      <c r="A66" s="997" t="s">
        <v>403</v>
      </c>
      <c r="B66" s="998"/>
      <c r="C66" s="998"/>
      <c r="D66" s="998"/>
      <c r="E66" s="998"/>
      <c r="F66" s="998"/>
      <c r="G66" s="998"/>
      <c r="H66" s="998"/>
      <c r="I66" s="998"/>
      <c r="J66" s="998"/>
      <c r="K66" s="998"/>
      <c r="L66" s="998"/>
      <c r="M66" s="998"/>
      <c r="N66" s="998"/>
      <c r="O66" s="998"/>
      <c r="P66" s="999"/>
      <c r="Q66" s="1003" t="s">
        <v>382</v>
      </c>
      <c r="R66" s="1004"/>
      <c r="S66" s="1004"/>
      <c r="T66" s="1004"/>
      <c r="U66" s="1005"/>
      <c r="V66" s="1003" t="s">
        <v>383</v>
      </c>
      <c r="W66" s="1004"/>
      <c r="X66" s="1004"/>
      <c r="Y66" s="1004"/>
      <c r="Z66" s="1005"/>
      <c r="AA66" s="1003" t="s">
        <v>384</v>
      </c>
      <c r="AB66" s="1004"/>
      <c r="AC66" s="1004"/>
      <c r="AD66" s="1004"/>
      <c r="AE66" s="1005"/>
      <c r="AF66" s="1009" t="s">
        <v>385</v>
      </c>
      <c r="AG66" s="1010"/>
      <c r="AH66" s="1010"/>
      <c r="AI66" s="1010"/>
      <c r="AJ66" s="1011"/>
      <c r="AK66" s="1003" t="s">
        <v>386</v>
      </c>
      <c r="AL66" s="998"/>
      <c r="AM66" s="998"/>
      <c r="AN66" s="998"/>
      <c r="AO66" s="999"/>
      <c r="AP66" s="1003" t="s">
        <v>387</v>
      </c>
      <c r="AQ66" s="1004"/>
      <c r="AR66" s="1004"/>
      <c r="AS66" s="1004"/>
      <c r="AT66" s="1005"/>
      <c r="AU66" s="1003" t="s">
        <v>404</v>
      </c>
      <c r="AV66" s="1004"/>
      <c r="AW66" s="1004"/>
      <c r="AX66" s="1004"/>
      <c r="AY66" s="1005"/>
      <c r="AZ66" s="1003" t="s">
        <v>365</v>
      </c>
      <c r="BA66" s="1004"/>
      <c r="BB66" s="1004"/>
      <c r="BC66" s="1004"/>
      <c r="BD66" s="1017"/>
      <c r="BE66" s="241"/>
      <c r="BF66" s="241"/>
      <c r="BG66" s="241"/>
      <c r="BH66" s="241"/>
      <c r="BI66" s="241"/>
      <c r="BJ66" s="241"/>
      <c r="BK66" s="241"/>
      <c r="BL66" s="241"/>
      <c r="BM66" s="241"/>
      <c r="BN66" s="241"/>
      <c r="BO66" s="241"/>
      <c r="BP66" s="241"/>
      <c r="BQ66" s="238">
        <v>60</v>
      </c>
      <c r="BR66" s="243"/>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30"/>
    </row>
    <row r="67" spans="1:131" ht="26.25" customHeight="1" thickBot="1" x14ac:dyDescent="0.25">
      <c r="A67" s="1000"/>
      <c r="B67" s="1001"/>
      <c r="C67" s="1001"/>
      <c r="D67" s="1001"/>
      <c r="E67" s="1001"/>
      <c r="F67" s="1001"/>
      <c r="G67" s="1001"/>
      <c r="H67" s="1001"/>
      <c r="I67" s="1001"/>
      <c r="J67" s="1001"/>
      <c r="K67" s="1001"/>
      <c r="L67" s="1001"/>
      <c r="M67" s="1001"/>
      <c r="N67" s="1001"/>
      <c r="O67" s="1001"/>
      <c r="P67" s="1002"/>
      <c r="Q67" s="1006"/>
      <c r="R67" s="1007"/>
      <c r="S67" s="1007"/>
      <c r="T67" s="1007"/>
      <c r="U67" s="1008"/>
      <c r="V67" s="1006"/>
      <c r="W67" s="1007"/>
      <c r="X67" s="1007"/>
      <c r="Y67" s="1007"/>
      <c r="Z67" s="1008"/>
      <c r="AA67" s="1006"/>
      <c r="AB67" s="1007"/>
      <c r="AC67" s="1007"/>
      <c r="AD67" s="1007"/>
      <c r="AE67" s="1008"/>
      <c r="AF67" s="1012"/>
      <c r="AG67" s="1013"/>
      <c r="AH67" s="1013"/>
      <c r="AI67" s="1013"/>
      <c r="AJ67" s="1014"/>
      <c r="AK67" s="1015"/>
      <c r="AL67" s="1001"/>
      <c r="AM67" s="1001"/>
      <c r="AN67" s="1001"/>
      <c r="AO67" s="1002"/>
      <c r="AP67" s="1006"/>
      <c r="AQ67" s="1007"/>
      <c r="AR67" s="1007"/>
      <c r="AS67" s="1007"/>
      <c r="AT67" s="1008"/>
      <c r="AU67" s="1006"/>
      <c r="AV67" s="1007"/>
      <c r="AW67" s="1007"/>
      <c r="AX67" s="1007"/>
      <c r="AY67" s="1008"/>
      <c r="AZ67" s="1006"/>
      <c r="BA67" s="1007"/>
      <c r="BB67" s="1007"/>
      <c r="BC67" s="1007"/>
      <c r="BD67" s="1018"/>
      <c r="BE67" s="241"/>
      <c r="BF67" s="241"/>
      <c r="BG67" s="241"/>
      <c r="BH67" s="241"/>
      <c r="BI67" s="241"/>
      <c r="BJ67" s="241"/>
      <c r="BK67" s="241"/>
      <c r="BL67" s="241"/>
      <c r="BM67" s="241"/>
      <c r="BN67" s="241"/>
      <c r="BO67" s="241"/>
      <c r="BP67" s="241"/>
      <c r="BQ67" s="238">
        <v>61</v>
      </c>
      <c r="BR67" s="243"/>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30"/>
    </row>
    <row r="68" spans="1:131" ht="26.25" customHeight="1" thickTop="1" x14ac:dyDescent="0.2">
      <c r="A68" s="236">
        <v>1</v>
      </c>
      <c r="B68" s="985" t="s">
        <v>552</v>
      </c>
      <c r="C68" s="986"/>
      <c r="D68" s="986"/>
      <c r="E68" s="986"/>
      <c r="F68" s="986"/>
      <c r="G68" s="986"/>
      <c r="H68" s="986"/>
      <c r="I68" s="986"/>
      <c r="J68" s="986"/>
      <c r="K68" s="986"/>
      <c r="L68" s="986"/>
      <c r="M68" s="986"/>
      <c r="N68" s="986"/>
      <c r="O68" s="986"/>
      <c r="P68" s="987"/>
      <c r="Q68" s="988">
        <v>221</v>
      </c>
      <c r="R68" s="989"/>
      <c r="S68" s="989"/>
      <c r="T68" s="989"/>
      <c r="U68" s="990"/>
      <c r="V68" s="982">
        <v>213</v>
      </c>
      <c r="W68" s="982"/>
      <c r="X68" s="982"/>
      <c r="Y68" s="982"/>
      <c r="Z68" s="982"/>
      <c r="AA68" s="982">
        <v>8</v>
      </c>
      <c r="AB68" s="982"/>
      <c r="AC68" s="982"/>
      <c r="AD68" s="982"/>
      <c r="AE68" s="982"/>
      <c r="AF68" s="982">
        <v>8</v>
      </c>
      <c r="AG68" s="982"/>
      <c r="AH68" s="982"/>
      <c r="AI68" s="982"/>
      <c r="AJ68" s="982"/>
      <c r="AK68" s="982" t="s">
        <v>559</v>
      </c>
      <c r="AL68" s="982"/>
      <c r="AM68" s="982"/>
      <c r="AN68" s="982"/>
      <c r="AO68" s="982"/>
      <c r="AP68" s="982" t="s">
        <v>559</v>
      </c>
      <c r="AQ68" s="982"/>
      <c r="AR68" s="982"/>
      <c r="AS68" s="982"/>
      <c r="AT68" s="982"/>
      <c r="AU68" s="982"/>
      <c r="AV68" s="982"/>
      <c r="AW68" s="982"/>
      <c r="AX68" s="982"/>
      <c r="AY68" s="982"/>
      <c r="AZ68" s="983"/>
      <c r="BA68" s="983"/>
      <c r="BB68" s="983"/>
      <c r="BC68" s="983"/>
      <c r="BD68" s="984"/>
      <c r="BE68" s="241"/>
      <c r="BF68" s="241"/>
      <c r="BG68" s="241"/>
      <c r="BH68" s="241"/>
      <c r="BI68" s="241"/>
      <c r="BJ68" s="241"/>
      <c r="BK68" s="241"/>
      <c r="BL68" s="241"/>
      <c r="BM68" s="241"/>
      <c r="BN68" s="241"/>
      <c r="BO68" s="241"/>
      <c r="BP68" s="241"/>
      <c r="BQ68" s="238">
        <v>62</v>
      </c>
      <c r="BR68" s="243"/>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30"/>
    </row>
    <row r="69" spans="1:131" ht="26.25" customHeight="1" x14ac:dyDescent="0.2">
      <c r="A69" s="238">
        <v>2</v>
      </c>
      <c r="B69" s="974" t="s">
        <v>553</v>
      </c>
      <c r="C69" s="975"/>
      <c r="D69" s="975"/>
      <c r="E69" s="975"/>
      <c r="F69" s="975"/>
      <c r="G69" s="975"/>
      <c r="H69" s="975"/>
      <c r="I69" s="975"/>
      <c r="J69" s="975"/>
      <c r="K69" s="975"/>
      <c r="L69" s="975"/>
      <c r="M69" s="975"/>
      <c r="N69" s="975"/>
      <c r="O69" s="975"/>
      <c r="P69" s="976"/>
      <c r="Q69" s="978">
        <v>1310</v>
      </c>
      <c r="R69" s="979"/>
      <c r="S69" s="979"/>
      <c r="T69" s="979"/>
      <c r="U69" s="980"/>
      <c r="V69" s="971">
        <v>1058</v>
      </c>
      <c r="W69" s="971"/>
      <c r="X69" s="971"/>
      <c r="Y69" s="971"/>
      <c r="Z69" s="971"/>
      <c r="AA69" s="971">
        <v>252</v>
      </c>
      <c r="AB69" s="971"/>
      <c r="AC69" s="971"/>
      <c r="AD69" s="971"/>
      <c r="AE69" s="971"/>
      <c r="AF69" s="971">
        <v>252</v>
      </c>
      <c r="AG69" s="971"/>
      <c r="AH69" s="971"/>
      <c r="AI69" s="971"/>
      <c r="AJ69" s="971"/>
      <c r="AK69" s="971" t="s">
        <v>559</v>
      </c>
      <c r="AL69" s="971"/>
      <c r="AM69" s="971"/>
      <c r="AN69" s="971"/>
      <c r="AO69" s="971"/>
      <c r="AP69" s="971">
        <v>1712</v>
      </c>
      <c r="AQ69" s="971"/>
      <c r="AR69" s="971"/>
      <c r="AS69" s="971"/>
      <c r="AT69" s="971"/>
      <c r="AU69" s="971"/>
      <c r="AV69" s="971"/>
      <c r="AW69" s="971"/>
      <c r="AX69" s="971"/>
      <c r="AY69" s="971"/>
      <c r="AZ69" s="972"/>
      <c r="BA69" s="972"/>
      <c r="BB69" s="972"/>
      <c r="BC69" s="972"/>
      <c r="BD69" s="973"/>
      <c r="BE69" s="241"/>
      <c r="BF69" s="241"/>
      <c r="BG69" s="241"/>
      <c r="BH69" s="241"/>
      <c r="BI69" s="241"/>
      <c r="BJ69" s="241"/>
      <c r="BK69" s="241"/>
      <c r="BL69" s="241"/>
      <c r="BM69" s="241"/>
      <c r="BN69" s="241"/>
      <c r="BO69" s="241"/>
      <c r="BP69" s="241"/>
      <c r="BQ69" s="238">
        <v>63</v>
      </c>
      <c r="BR69" s="243"/>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30"/>
    </row>
    <row r="70" spans="1:131" ht="26.25" customHeight="1" x14ac:dyDescent="0.2">
      <c r="A70" s="238">
        <v>3</v>
      </c>
      <c r="B70" s="974" t="s">
        <v>554</v>
      </c>
      <c r="C70" s="975"/>
      <c r="D70" s="975"/>
      <c r="E70" s="975"/>
      <c r="F70" s="975"/>
      <c r="G70" s="975"/>
      <c r="H70" s="975"/>
      <c r="I70" s="975"/>
      <c r="J70" s="975"/>
      <c r="K70" s="975"/>
      <c r="L70" s="975"/>
      <c r="M70" s="975"/>
      <c r="N70" s="975"/>
      <c r="O70" s="975"/>
      <c r="P70" s="976"/>
      <c r="Q70" s="978">
        <v>4387</v>
      </c>
      <c r="R70" s="979"/>
      <c r="S70" s="979"/>
      <c r="T70" s="979"/>
      <c r="U70" s="980"/>
      <c r="V70" s="971">
        <v>3685</v>
      </c>
      <c r="W70" s="971"/>
      <c r="X70" s="971"/>
      <c r="Y70" s="971"/>
      <c r="Z70" s="971"/>
      <c r="AA70" s="971">
        <v>702</v>
      </c>
      <c r="AB70" s="971"/>
      <c r="AC70" s="971"/>
      <c r="AD70" s="971"/>
      <c r="AE70" s="971"/>
      <c r="AF70" s="971">
        <v>131</v>
      </c>
      <c r="AG70" s="971"/>
      <c r="AH70" s="971"/>
      <c r="AI70" s="971"/>
      <c r="AJ70" s="971"/>
      <c r="AK70" s="971">
        <v>193</v>
      </c>
      <c r="AL70" s="971"/>
      <c r="AM70" s="971"/>
      <c r="AN70" s="971"/>
      <c r="AO70" s="971"/>
      <c r="AP70" s="971" t="s">
        <v>559</v>
      </c>
      <c r="AQ70" s="971"/>
      <c r="AR70" s="971"/>
      <c r="AS70" s="971"/>
      <c r="AT70" s="971"/>
      <c r="AU70" s="971"/>
      <c r="AV70" s="971"/>
      <c r="AW70" s="971"/>
      <c r="AX70" s="971"/>
      <c r="AY70" s="971"/>
      <c r="AZ70" s="972"/>
      <c r="BA70" s="972"/>
      <c r="BB70" s="972"/>
      <c r="BC70" s="972"/>
      <c r="BD70" s="973"/>
      <c r="BE70" s="241"/>
      <c r="BF70" s="241"/>
      <c r="BG70" s="241"/>
      <c r="BH70" s="241"/>
      <c r="BI70" s="241"/>
      <c r="BJ70" s="241"/>
      <c r="BK70" s="241"/>
      <c r="BL70" s="241"/>
      <c r="BM70" s="241"/>
      <c r="BN70" s="241"/>
      <c r="BO70" s="241"/>
      <c r="BP70" s="241"/>
      <c r="BQ70" s="238">
        <v>64</v>
      </c>
      <c r="BR70" s="243"/>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30"/>
    </row>
    <row r="71" spans="1:131" ht="26.25" customHeight="1" x14ac:dyDescent="0.2">
      <c r="A71" s="238">
        <v>4</v>
      </c>
      <c r="B71" s="974" t="s">
        <v>555</v>
      </c>
      <c r="C71" s="975"/>
      <c r="D71" s="975"/>
      <c r="E71" s="975"/>
      <c r="F71" s="975"/>
      <c r="G71" s="975"/>
      <c r="H71" s="975"/>
      <c r="I71" s="975"/>
      <c r="J71" s="975"/>
      <c r="K71" s="975"/>
      <c r="L71" s="975"/>
      <c r="M71" s="975"/>
      <c r="N71" s="975"/>
      <c r="O71" s="975"/>
      <c r="P71" s="976"/>
      <c r="Q71" s="978">
        <v>270</v>
      </c>
      <c r="R71" s="979"/>
      <c r="S71" s="979"/>
      <c r="T71" s="979"/>
      <c r="U71" s="980"/>
      <c r="V71" s="971">
        <v>247</v>
      </c>
      <c r="W71" s="971"/>
      <c r="X71" s="971"/>
      <c r="Y71" s="971"/>
      <c r="Z71" s="971"/>
      <c r="AA71" s="971">
        <v>23</v>
      </c>
      <c r="AB71" s="971"/>
      <c r="AC71" s="971"/>
      <c r="AD71" s="971"/>
      <c r="AE71" s="971"/>
      <c r="AF71" s="971">
        <v>23</v>
      </c>
      <c r="AG71" s="971"/>
      <c r="AH71" s="971"/>
      <c r="AI71" s="971"/>
      <c r="AJ71" s="971"/>
      <c r="AK71" s="971" t="s">
        <v>559</v>
      </c>
      <c r="AL71" s="971"/>
      <c r="AM71" s="971"/>
      <c r="AN71" s="971"/>
      <c r="AO71" s="971"/>
      <c r="AP71" s="971" t="s">
        <v>559</v>
      </c>
      <c r="AQ71" s="971"/>
      <c r="AR71" s="971"/>
      <c r="AS71" s="971"/>
      <c r="AT71" s="971"/>
      <c r="AU71" s="971"/>
      <c r="AV71" s="971"/>
      <c r="AW71" s="971"/>
      <c r="AX71" s="971"/>
      <c r="AY71" s="971"/>
      <c r="AZ71" s="972"/>
      <c r="BA71" s="972"/>
      <c r="BB71" s="972"/>
      <c r="BC71" s="972"/>
      <c r="BD71" s="973"/>
      <c r="BE71" s="241"/>
      <c r="BF71" s="241"/>
      <c r="BG71" s="241"/>
      <c r="BH71" s="241"/>
      <c r="BI71" s="241"/>
      <c r="BJ71" s="241"/>
      <c r="BK71" s="241"/>
      <c r="BL71" s="241"/>
      <c r="BM71" s="241"/>
      <c r="BN71" s="241"/>
      <c r="BO71" s="241"/>
      <c r="BP71" s="241"/>
      <c r="BQ71" s="238">
        <v>65</v>
      </c>
      <c r="BR71" s="243"/>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30"/>
    </row>
    <row r="72" spans="1:131" ht="26.25" customHeight="1" x14ac:dyDescent="0.2">
      <c r="A72" s="238">
        <v>5</v>
      </c>
      <c r="B72" s="974" t="s">
        <v>556</v>
      </c>
      <c r="C72" s="975"/>
      <c r="D72" s="975"/>
      <c r="E72" s="975"/>
      <c r="F72" s="975"/>
      <c r="G72" s="975"/>
      <c r="H72" s="975"/>
      <c r="I72" s="975"/>
      <c r="J72" s="975"/>
      <c r="K72" s="975"/>
      <c r="L72" s="975"/>
      <c r="M72" s="975"/>
      <c r="N72" s="975"/>
      <c r="O72" s="975"/>
      <c r="P72" s="976"/>
      <c r="Q72" s="978">
        <v>315636</v>
      </c>
      <c r="R72" s="979"/>
      <c r="S72" s="979"/>
      <c r="T72" s="979"/>
      <c r="U72" s="980"/>
      <c r="V72" s="971">
        <v>306127</v>
      </c>
      <c r="W72" s="971"/>
      <c r="X72" s="971"/>
      <c r="Y72" s="971"/>
      <c r="Z72" s="971"/>
      <c r="AA72" s="971">
        <v>9509</v>
      </c>
      <c r="AB72" s="971"/>
      <c r="AC72" s="971"/>
      <c r="AD72" s="971"/>
      <c r="AE72" s="971"/>
      <c r="AF72" s="971">
        <v>6033</v>
      </c>
      <c r="AG72" s="971"/>
      <c r="AH72" s="971"/>
      <c r="AI72" s="971"/>
      <c r="AJ72" s="971"/>
      <c r="AK72" s="971" t="s">
        <v>559</v>
      </c>
      <c r="AL72" s="971"/>
      <c r="AM72" s="971"/>
      <c r="AN72" s="971"/>
      <c r="AO72" s="971"/>
      <c r="AP72" s="971" t="s">
        <v>559</v>
      </c>
      <c r="AQ72" s="971"/>
      <c r="AR72" s="971"/>
      <c r="AS72" s="971"/>
      <c r="AT72" s="971"/>
      <c r="AU72" s="971"/>
      <c r="AV72" s="971"/>
      <c r="AW72" s="971"/>
      <c r="AX72" s="971"/>
      <c r="AY72" s="971"/>
      <c r="AZ72" s="972"/>
      <c r="BA72" s="972"/>
      <c r="BB72" s="972"/>
      <c r="BC72" s="972"/>
      <c r="BD72" s="973"/>
      <c r="BE72" s="241"/>
      <c r="BF72" s="241"/>
      <c r="BG72" s="241"/>
      <c r="BH72" s="241"/>
      <c r="BI72" s="241"/>
      <c r="BJ72" s="241"/>
      <c r="BK72" s="241"/>
      <c r="BL72" s="241"/>
      <c r="BM72" s="241"/>
      <c r="BN72" s="241"/>
      <c r="BO72" s="241"/>
      <c r="BP72" s="241"/>
      <c r="BQ72" s="238">
        <v>66</v>
      </c>
      <c r="BR72" s="243"/>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30"/>
    </row>
    <row r="73" spans="1:131" ht="26.25" customHeight="1" x14ac:dyDescent="0.2">
      <c r="A73" s="238">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41"/>
      <c r="BF73" s="241"/>
      <c r="BG73" s="241"/>
      <c r="BH73" s="241"/>
      <c r="BI73" s="241"/>
      <c r="BJ73" s="241"/>
      <c r="BK73" s="241"/>
      <c r="BL73" s="241"/>
      <c r="BM73" s="241"/>
      <c r="BN73" s="241"/>
      <c r="BO73" s="241"/>
      <c r="BP73" s="241"/>
      <c r="BQ73" s="238">
        <v>67</v>
      </c>
      <c r="BR73" s="243"/>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30"/>
    </row>
    <row r="74" spans="1:131" ht="26.25" customHeight="1" x14ac:dyDescent="0.2">
      <c r="A74" s="238">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41"/>
      <c r="BF74" s="241"/>
      <c r="BG74" s="241"/>
      <c r="BH74" s="241"/>
      <c r="BI74" s="241"/>
      <c r="BJ74" s="241"/>
      <c r="BK74" s="241"/>
      <c r="BL74" s="241"/>
      <c r="BM74" s="241"/>
      <c r="BN74" s="241"/>
      <c r="BO74" s="241"/>
      <c r="BP74" s="241"/>
      <c r="BQ74" s="238">
        <v>68</v>
      </c>
      <c r="BR74" s="243"/>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30"/>
    </row>
    <row r="75" spans="1:131" ht="26.25" customHeight="1" x14ac:dyDescent="0.2">
      <c r="A75" s="238">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41"/>
      <c r="BF75" s="241"/>
      <c r="BG75" s="241"/>
      <c r="BH75" s="241"/>
      <c r="BI75" s="241"/>
      <c r="BJ75" s="241"/>
      <c r="BK75" s="241"/>
      <c r="BL75" s="241"/>
      <c r="BM75" s="241"/>
      <c r="BN75" s="241"/>
      <c r="BO75" s="241"/>
      <c r="BP75" s="241"/>
      <c r="BQ75" s="238">
        <v>69</v>
      </c>
      <c r="BR75" s="243"/>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30"/>
    </row>
    <row r="76" spans="1:131" ht="26.25" customHeight="1" x14ac:dyDescent="0.2">
      <c r="A76" s="238">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41"/>
      <c r="BF76" s="241"/>
      <c r="BG76" s="241"/>
      <c r="BH76" s="241"/>
      <c r="BI76" s="241"/>
      <c r="BJ76" s="241"/>
      <c r="BK76" s="241"/>
      <c r="BL76" s="241"/>
      <c r="BM76" s="241"/>
      <c r="BN76" s="241"/>
      <c r="BO76" s="241"/>
      <c r="BP76" s="241"/>
      <c r="BQ76" s="238">
        <v>70</v>
      </c>
      <c r="BR76" s="243"/>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30"/>
    </row>
    <row r="77" spans="1:131" ht="26.25" customHeight="1" x14ac:dyDescent="0.2">
      <c r="A77" s="238">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41"/>
      <c r="BF77" s="241"/>
      <c r="BG77" s="241"/>
      <c r="BH77" s="241"/>
      <c r="BI77" s="241"/>
      <c r="BJ77" s="241"/>
      <c r="BK77" s="241"/>
      <c r="BL77" s="241"/>
      <c r="BM77" s="241"/>
      <c r="BN77" s="241"/>
      <c r="BO77" s="241"/>
      <c r="BP77" s="241"/>
      <c r="BQ77" s="238">
        <v>71</v>
      </c>
      <c r="BR77" s="243"/>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30"/>
    </row>
    <row r="78" spans="1:131" ht="26.25" customHeight="1" x14ac:dyDescent="0.2">
      <c r="A78" s="238">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41"/>
      <c r="BF78" s="241"/>
      <c r="BG78" s="241"/>
      <c r="BH78" s="241"/>
      <c r="BI78" s="241"/>
      <c r="BJ78" s="230"/>
      <c r="BK78" s="230"/>
      <c r="BL78" s="230"/>
      <c r="BM78" s="230"/>
      <c r="BN78" s="230"/>
      <c r="BO78" s="241"/>
      <c r="BP78" s="241"/>
      <c r="BQ78" s="238">
        <v>72</v>
      </c>
      <c r="BR78" s="243"/>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30"/>
    </row>
    <row r="79" spans="1:131" ht="26.25" customHeight="1" x14ac:dyDescent="0.2">
      <c r="A79" s="238">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41"/>
      <c r="BF79" s="241"/>
      <c r="BG79" s="241"/>
      <c r="BH79" s="241"/>
      <c r="BI79" s="241"/>
      <c r="BJ79" s="230"/>
      <c r="BK79" s="230"/>
      <c r="BL79" s="230"/>
      <c r="BM79" s="230"/>
      <c r="BN79" s="230"/>
      <c r="BO79" s="241"/>
      <c r="BP79" s="241"/>
      <c r="BQ79" s="238">
        <v>73</v>
      </c>
      <c r="BR79" s="243"/>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30"/>
    </row>
    <row r="80" spans="1:131" ht="26.25" customHeight="1" x14ac:dyDescent="0.2">
      <c r="A80" s="238">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41"/>
      <c r="BF80" s="241"/>
      <c r="BG80" s="241"/>
      <c r="BH80" s="241"/>
      <c r="BI80" s="241"/>
      <c r="BJ80" s="241"/>
      <c r="BK80" s="241"/>
      <c r="BL80" s="241"/>
      <c r="BM80" s="241"/>
      <c r="BN80" s="241"/>
      <c r="BO80" s="241"/>
      <c r="BP80" s="241"/>
      <c r="BQ80" s="238">
        <v>74</v>
      </c>
      <c r="BR80" s="243"/>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30"/>
    </row>
    <row r="81" spans="1:131" ht="26.25" customHeight="1" x14ac:dyDescent="0.2">
      <c r="A81" s="238">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41"/>
      <c r="BF81" s="241"/>
      <c r="BG81" s="241"/>
      <c r="BH81" s="241"/>
      <c r="BI81" s="241"/>
      <c r="BJ81" s="241"/>
      <c r="BK81" s="241"/>
      <c r="BL81" s="241"/>
      <c r="BM81" s="241"/>
      <c r="BN81" s="241"/>
      <c r="BO81" s="241"/>
      <c r="BP81" s="241"/>
      <c r="BQ81" s="238">
        <v>75</v>
      </c>
      <c r="BR81" s="243"/>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30"/>
    </row>
    <row r="82" spans="1:131" ht="26.25" customHeight="1" x14ac:dyDescent="0.2">
      <c r="A82" s="238">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41"/>
      <c r="BF82" s="241"/>
      <c r="BG82" s="241"/>
      <c r="BH82" s="241"/>
      <c r="BI82" s="241"/>
      <c r="BJ82" s="241"/>
      <c r="BK82" s="241"/>
      <c r="BL82" s="241"/>
      <c r="BM82" s="241"/>
      <c r="BN82" s="241"/>
      <c r="BO82" s="241"/>
      <c r="BP82" s="241"/>
      <c r="BQ82" s="238">
        <v>76</v>
      </c>
      <c r="BR82" s="243"/>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30"/>
    </row>
    <row r="83" spans="1:131" ht="26.25" customHeight="1" x14ac:dyDescent="0.2">
      <c r="A83" s="238">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41"/>
      <c r="BF83" s="241"/>
      <c r="BG83" s="241"/>
      <c r="BH83" s="241"/>
      <c r="BI83" s="241"/>
      <c r="BJ83" s="241"/>
      <c r="BK83" s="241"/>
      <c r="BL83" s="241"/>
      <c r="BM83" s="241"/>
      <c r="BN83" s="241"/>
      <c r="BO83" s="241"/>
      <c r="BP83" s="241"/>
      <c r="BQ83" s="238">
        <v>77</v>
      </c>
      <c r="BR83" s="243"/>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30"/>
    </row>
    <row r="84" spans="1:131" ht="26.25" customHeight="1" x14ac:dyDescent="0.2">
      <c r="A84" s="238">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41"/>
      <c r="BF84" s="241"/>
      <c r="BG84" s="241"/>
      <c r="BH84" s="241"/>
      <c r="BI84" s="241"/>
      <c r="BJ84" s="241"/>
      <c r="BK84" s="241"/>
      <c r="BL84" s="241"/>
      <c r="BM84" s="241"/>
      <c r="BN84" s="241"/>
      <c r="BO84" s="241"/>
      <c r="BP84" s="241"/>
      <c r="BQ84" s="238">
        <v>78</v>
      </c>
      <c r="BR84" s="243"/>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30"/>
    </row>
    <row r="85" spans="1:131" ht="26.25" customHeight="1" x14ac:dyDescent="0.2">
      <c r="A85" s="238">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41"/>
      <c r="BF85" s="241"/>
      <c r="BG85" s="241"/>
      <c r="BH85" s="241"/>
      <c r="BI85" s="241"/>
      <c r="BJ85" s="241"/>
      <c r="BK85" s="241"/>
      <c r="BL85" s="241"/>
      <c r="BM85" s="241"/>
      <c r="BN85" s="241"/>
      <c r="BO85" s="241"/>
      <c r="BP85" s="241"/>
      <c r="BQ85" s="238">
        <v>79</v>
      </c>
      <c r="BR85" s="243"/>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30"/>
    </row>
    <row r="86" spans="1:131" ht="26.25" customHeight="1" x14ac:dyDescent="0.2">
      <c r="A86" s="238">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41"/>
      <c r="BF86" s="241"/>
      <c r="BG86" s="241"/>
      <c r="BH86" s="241"/>
      <c r="BI86" s="241"/>
      <c r="BJ86" s="241"/>
      <c r="BK86" s="241"/>
      <c r="BL86" s="241"/>
      <c r="BM86" s="241"/>
      <c r="BN86" s="241"/>
      <c r="BO86" s="241"/>
      <c r="BP86" s="241"/>
      <c r="BQ86" s="238">
        <v>80</v>
      </c>
      <c r="BR86" s="243"/>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30"/>
    </row>
    <row r="87" spans="1:131" ht="26.25" customHeight="1" x14ac:dyDescent="0.2">
      <c r="A87" s="244">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41"/>
      <c r="BF87" s="241"/>
      <c r="BG87" s="241"/>
      <c r="BH87" s="241"/>
      <c r="BI87" s="241"/>
      <c r="BJ87" s="241"/>
      <c r="BK87" s="241"/>
      <c r="BL87" s="241"/>
      <c r="BM87" s="241"/>
      <c r="BN87" s="241"/>
      <c r="BO87" s="241"/>
      <c r="BP87" s="241"/>
      <c r="BQ87" s="238">
        <v>81</v>
      </c>
      <c r="BR87" s="243"/>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30"/>
    </row>
    <row r="88" spans="1:131" ht="26.25" customHeight="1" thickBot="1" x14ac:dyDescent="0.25">
      <c r="A88" s="240" t="s">
        <v>378</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6447</v>
      </c>
      <c r="AG88" s="959"/>
      <c r="AH88" s="959"/>
      <c r="AI88" s="959"/>
      <c r="AJ88" s="959"/>
      <c r="AK88" s="963"/>
      <c r="AL88" s="963"/>
      <c r="AM88" s="963"/>
      <c r="AN88" s="963"/>
      <c r="AO88" s="963"/>
      <c r="AP88" s="959">
        <v>1712</v>
      </c>
      <c r="AQ88" s="959"/>
      <c r="AR88" s="959"/>
      <c r="AS88" s="959"/>
      <c r="AT88" s="959"/>
      <c r="AU88" s="959"/>
      <c r="AV88" s="959"/>
      <c r="AW88" s="959"/>
      <c r="AX88" s="959"/>
      <c r="AY88" s="959"/>
      <c r="AZ88" s="960"/>
      <c r="BA88" s="960"/>
      <c r="BB88" s="960"/>
      <c r="BC88" s="960"/>
      <c r="BD88" s="961"/>
      <c r="BE88" s="241"/>
      <c r="BF88" s="241"/>
      <c r="BG88" s="241"/>
      <c r="BH88" s="241"/>
      <c r="BI88" s="241"/>
      <c r="BJ88" s="241"/>
      <c r="BK88" s="241"/>
      <c r="BL88" s="241"/>
      <c r="BM88" s="241"/>
      <c r="BN88" s="241"/>
      <c r="BO88" s="241"/>
      <c r="BP88" s="241"/>
      <c r="BQ88" s="238">
        <v>82</v>
      </c>
      <c r="BR88" s="243"/>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378</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40</v>
      </c>
      <c r="CS102" s="953"/>
      <c r="CT102" s="953"/>
      <c r="CU102" s="953"/>
      <c r="CV102" s="954"/>
      <c r="CW102" s="952" t="s">
        <v>559</v>
      </c>
      <c r="CX102" s="953"/>
      <c r="CY102" s="953"/>
      <c r="CZ102" s="953"/>
      <c r="DA102" s="954"/>
      <c r="DB102" s="952" t="s">
        <v>559</v>
      </c>
      <c r="DC102" s="953"/>
      <c r="DD102" s="953"/>
      <c r="DE102" s="953"/>
      <c r="DF102" s="954"/>
      <c r="DG102" s="952" t="s">
        <v>559</v>
      </c>
      <c r="DH102" s="953"/>
      <c r="DI102" s="953"/>
      <c r="DJ102" s="953"/>
      <c r="DK102" s="954"/>
      <c r="DL102" s="952" t="s">
        <v>559</v>
      </c>
      <c r="DM102" s="953"/>
      <c r="DN102" s="953"/>
      <c r="DO102" s="953"/>
      <c r="DP102" s="954"/>
      <c r="DQ102" s="952" t="s">
        <v>559</v>
      </c>
      <c r="DR102" s="953"/>
      <c r="DS102" s="953"/>
      <c r="DT102" s="953"/>
      <c r="DU102" s="954"/>
      <c r="DV102" s="937"/>
      <c r="DW102" s="938"/>
      <c r="DX102" s="938"/>
      <c r="DY102" s="938"/>
      <c r="DZ102" s="939"/>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409</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410</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30" customFormat="1" ht="26.25" customHeight="1" x14ac:dyDescent="0.2">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295</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295</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295</v>
      </c>
      <c r="DR109" s="896"/>
      <c r="DS109" s="896"/>
      <c r="DT109" s="896"/>
      <c r="DU109" s="897"/>
      <c r="DV109" s="898" t="s">
        <v>416</v>
      </c>
      <c r="DW109" s="896"/>
      <c r="DX109" s="896"/>
      <c r="DY109" s="896"/>
      <c r="DZ109" s="929"/>
    </row>
    <row r="110" spans="1:131" s="230" customFormat="1" ht="26.25" customHeight="1" x14ac:dyDescent="0.2">
      <c r="A110" s="807" t="s">
        <v>418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7110305</v>
      </c>
      <c r="AB110" s="889"/>
      <c r="AC110" s="889"/>
      <c r="AD110" s="889"/>
      <c r="AE110" s="890"/>
      <c r="AF110" s="891">
        <v>7057583</v>
      </c>
      <c r="AG110" s="889"/>
      <c r="AH110" s="889"/>
      <c r="AI110" s="889"/>
      <c r="AJ110" s="890"/>
      <c r="AK110" s="891">
        <v>6806925</v>
      </c>
      <c r="AL110" s="889"/>
      <c r="AM110" s="889"/>
      <c r="AN110" s="889"/>
      <c r="AO110" s="890"/>
      <c r="AP110" s="892">
        <v>27.4</v>
      </c>
      <c r="AQ110" s="893"/>
      <c r="AR110" s="893"/>
      <c r="AS110" s="893"/>
      <c r="AT110" s="894"/>
      <c r="AU110" s="930" t="s">
        <v>69</v>
      </c>
      <c r="AV110" s="931"/>
      <c r="AW110" s="931"/>
      <c r="AX110" s="931"/>
      <c r="AY110" s="931"/>
      <c r="AZ110" s="860" t="s">
        <v>419</v>
      </c>
      <c r="BA110" s="808"/>
      <c r="BB110" s="808"/>
      <c r="BC110" s="808"/>
      <c r="BD110" s="808"/>
      <c r="BE110" s="808"/>
      <c r="BF110" s="808"/>
      <c r="BG110" s="808"/>
      <c r="BH110" s="808"/>
      <c r="BI110" s="808"/>
      <c r="BJ110" s="808"/>
      <c r="BK110" s="808"/>
      <c r="BL110" s="808"/>
      <c r="BM110" s="808"/>
      <c r="BN110" s="808"/>
      <c r="BO110" s="808"/>
      <c r="BP110" s="809"/>
      <c r="BQ110" s="861">
        <v>50379627</v>
      </c>
      <c r="BR110" s="842"/>
      <c r="BS110" s="842"/>
      <c r="BT110" s="842"/>
      <c r="BU110" s="842"/>
      <c r="BV110" s="842">
        <v>49696981</v>
      </c>
      <c r="BW110" s="842"/>
      <c r="BX110" s="842"/>
      <c r="BY110" s="842"/>
      <c r="BZ110" s="842"/>
      <c r="CA110" s="842">
        <v>48192275</v>
      </c>
      <c r="CB110" s="842"/>
      <c r="CC110" s="842"/>
      <c r="CD110" s="842"/>
      <c r="CE110" s="842"/>
      <c r="CF110" s="866">
        <v>194.3</v>
      </c>
      <c r="CG110" s="867"/>
      <c r="CH110" s="867"/>
      <c r="CI110" s="867"/>
      <c r="CJ110" s="867"/>
      <c r="CK110" s="926" t="s">
        <v>420</v>
      </c>
      <c r="CL110" s="819"/>
      <c r="CM110" s="860" t="s">
        <v>421</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30" customFormat="1" ht="26.25" customHeight="1" x14ac:dyDescent="0.2">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423</v>
      </c>
      <c r="BA111" s="752"/>
      <c r="BB111" s="752"/>
      <c r="BC111" s="752"/>
      <c r="BD111" s="752"/>
      <c r="BE111" s="752"/>
      <c r="BF111" s="752"/>
      <c r="BG111" s="752"/>
      <c r="BH111" s="752"/>
      <c r="BI111" s="752"/>
      <c r="BJ111" s="752"/>
      <c r="BK111" s="752"/>
      <c r="BL111" s="752"/>
      <c r="BM111" s="752"/>
      <c r="BN111" s="752"/>
      <c r="BO111" s="752"/>
      <c r="BP111" s="753"/>
      <c r="BQ111" s="816">
        <v>309322</v>
      </c>
      <c r="BR111" s="817"/>
      <c r="BS111" s="817"/>
      <c r="BT111" s="817"/>
      <c r="BU111" s="817"/>
      <c r="BV111" s="817">
        <v>172413</v>
      </c>
      <c r="BW111" s="817"/>
      <c r="BX111" s="817"/>
      <c r="BY111" s="817"/>
      <c r="BZ111" s="817"/>
      <c r="CA111" s="817">
        <v>33487</v>
      </c>
      <c r="CB111" s="817"/>
      <c r="CC111" s="817"/>
      <c r="CD111" s="817"/>
      <c r="CE111" s="817"/>
      <c r="CF111" s="875">
        <v>0.1</v>
      </c>
      <c r="CG111" s="876"/>
      <c r="CH111" s="876"/>
      <c r="CI111" s="876"/>
      <c r="CJ111" s="876"/>
      <c r="CK111" s="927"/>
      <c r="CL111" s="821"/>
      <c r="CM111" s="815"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30" customFormat="1" ht="26.25" customHeight="1" x14ac:dyDescent="0.2">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427</v>
      </c>
      <c r="BA112" s="752"/>
      <c r="BB112" s="752"/>
      <c r="BC112" s="752"/>
      <c r="BD112" s="752"/>
      <c r="BE112" s="752"/>
      <c r="BF112" s="752"/>
      <c r="BG112" s="752"/>
      <c r="BH112" s="752"/>
      <c r="BI112" s="752"/>
      <c r="BJ112" s="752"/>
      <c r="BK112" s="752"/>
      <c r="BL112" s="752"/>
      <c r="BM112" s="752"/>
      <c r="BN112" s="752"/>
      <c r="BO112" s="752"/>
      <c r="BP112" s="753"/>
      <c r="BQ112" s="816">
        <v>9981953</v>
      </c>
      <c r="BR112" s="817"/>
      <c r="BS112" s="817"/>
      <c r="BT112" s="817"/>
      <c r="BU112" s="817"/>
      <c r="BV112" s="817">
        <v>9216497</v>
      </c>
      <c r="BW112" s="817"/>
      <c r="BX112" s="817"/>
      <c r="BY112" s="817"/>
      <c r="BZ112" s="817"/>
      <c r="CA112" s="817">
        <v>8304086</v>
      </c>
      <c r="CB112" s="817"/>
      <c r="CC112" s="817"/>
      <c r="CD112" s="817"/>
      <c r="CE112" s="817"/>
      <c r="CF112" s="875">
        <v>33.5</v>
      </c>
      <c r="CG112" s="876"/>
      <c r="CH112" s="876"/>
      <c r="CI112" s="876"/>
      <c r="CJ112" s="876"/>
      <c r="CK112" s="927"/>
      <c r="CL112" s="821"/>
      <c r="CM112" s="815"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30" customFormat="1" ht="26.25" customHeight="1" x14ac:dyDescent="0.2">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1423933</v>
      </c>
      <c r="AB113" s="919"/>
      <c r="AC113" s="919"/>
      <c r="AD113" s="919"/>
      <c r="AE113" s="920"/>
      <c r="AF113" s="921">
        <v>1340785</v>
      </c>
      <c r="AG113" s="919"/>
      <c r="AH113" s="919"/>
      <c r="AI113" s="919"/>
      <c r="AJ113" s="920"/>
      <c r="AK113" s="921">
        <v>1268708</v>
      </c>
      <c r="AL113" s="919"/>
      <c r="AM113" s="919"/>
      <c r="AN113" s="919"/>
      <c r="AO113" s="920"/>
      <c r="AP113" s="922">
        <v>5.0999999999999996</v>
      </c>
      <c r="AQ113" s="923"/>
      <c r="AR113" s="923"/>
      <c r="AS113" s="923"/>
      <c r="AT113" s="924"/>
      <c r="AU113" s="932"/>
      <c r="AV113" s="933"/>
      <c r="AW113" s="933"/>
      <c r="AX113" s="933"/>
      <c r="AY113" s="933"/>
      <c r="AZ113" s="815" t="s">
        <v>430</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30" customFormat="1" ht="26.25" customHeight="1" x14ac:dyDescent="0.2">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433</v>
      </c>
      <c r="BA114" s="752"/>
      <c r="BB114" s="752"/>
      <c r="BC114" s="752"/>
      <c r="BD114" s="752"/>
      <c r="BE114" s="752"/>
      <c r="BF114" s="752"/>
      <c r="BG114" s="752"/>
      <c r="BH114" s="752"/>
      <c r="BI114" s="752"/>
      <c r="BJ114" s="752"/>
      <c r="BK114" s="752"/>
      <c r="BL114" s="752"/>
      <c r="BM114" s="752"/>
      <c r="BN114" s="752"/>
      <c r="BO114" s="752"/>
      <c r="BP114" s="753"/>
      <c r="BQ114" s="816">
        <v>6874907</v>
      </c>
      <c r="BR114" s="817"/>
      <c r="BS114" s="817"/>
      <c r="BT114" s="817"/>
      <c r="BU114" s="817"/>
      <c r="BV114" s="817">
        <v>6925056</v>
      </c>
      <c r="BW114" s="817"/>
      <c r="BX114" s="817"/>
      <c r="BY114" s="817"/>
      <c r="BZ114" s="817"/>
      <c r="CA114" s="817">
        <v>6841894</v>
      </c>
      <c r="CB114" s="817"/>
      <c r="CC114" s="817"/>
      <c r="CD114" s="817"/>
      <c r="CE114" s="817"/>
      <c r="CF114" s="875">
        <v>27.6</v>
      </c>
      <c r="CG114" s="876"/>
      <c r="CH114" s="876"/>
      <c r="CI114" s="876"/>
      <c r="CJ114" s="876"/>
      <c r="CK114" s="927"/>
      <c r="CL114" s="821"/>
      <c r="CM114" s="815"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30" customFormat="1" ht="26.25" customHeight="1" x14ac:dyDescent="0.2">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143297</v>
      </c>
      <c r="AB115" s="919"/>
      <c r="AC115" s="919"/>
      <c r="AD115" s="919"/>
      <c r="AE115" s="920"/>
      <c r="AF115" s="921">
        <v>143550</v>
      </c>
      <c r="AG115" s="919"/>
      <c r="AH115" s="919"/>
      <c r="AI115" s="919"/>
      <c r="AJ115" s="920"/>
      <c r="AK115" s="921">
        <v>146329</v>
      </c>
      <c r="AL115" s="919"/>
      <c r="AM115" s="919"/>
      <c r="AN115" s="919"/>
      <c r="AO115" s="920"/>
      <c r="AP115" s="922">
        <v>0.6</v>
      </c>
      <c r="AQ115" s="923"/>
      <c r="AR115" s="923"/>
      <c r="AS115" s="923"/>
      <c r="AT115" s="924"/>
      <c r="AU115" s="932"/>
      <c r="AV115" s="933"/>
      <c r="AW115" s="933"/>
      <c r="AX115" s="933"/>
      <c r="AY115" s="933"/>
      <c r="AZ115" s="815" t="s">
        <v>436</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30" customFormat="1" ht="26.25" customHeight="1" x14ac:dyDescent="0.2">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30"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8677535</v>
      </c>
      <c r="AB117" s="903"/>
      <c r="AC117" s="903"/>
      <c r="AD117" s="903"/>
      <c r="AE117" s="904"/>
      <c r="AF117" s="905">
        <v>8541918</v>
      </c>
      <c r="AG117" s="903"/>
      <c r="AH117" s="903"/>
      <c r="AI117" s="903"/>
      <c r="AJ117" s="904"/>
      <c r="AK117" s="905">
        <v>8221962</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30" customFormat="1" ht="26.25" customHeight="1" x14ac:dyDescent="0.2">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295</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30" customFormat="1" ht="26.25" customHeight="1" x14ac:dyDescent="0.2">
      <c r="A119" s="818" t="s">
        <v>420</v>
      </c>
      <c r="B119" s="819"/>
      <c r="C119" s="860" t="s">
        <v>421</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51" t="s">
        <v>178</v>
      </c>
      <c r="BA119" s="251"/>
      <c r="BB119" s="251"/>
      <c r="BC119" s="251"/>
      <c r="BD119" s="251"/>
      <c r="BE119" s="251"/>
      <c r="BF119" s="251"/>
      <c r="BG119" s="251"/>
      <c r="BH119" s="251"/>
      <c r="BI119" s="251"/>
      <c r="BJ119" s="251"/>
      <c r="BK119" s="251"/>
      <c r="BL119" s="251"/>
      <c r="BM119" s="251"/>
      <c r="BN119" s="251"/>
      <c r="BO119" s="877" t="s">
        <v>446</v>
      </c>
      <c r="BP119" s="878"/>
      <c r="BQ119" s="879">
        <v>67545809</v>
      </c>
      <c r="BR119" s="845"/>
      <c r="BS119" s="845"/>
      <c r="BT119" s="845"/>
      <c r="BU119" s="845"/>
      <c r="BV119" s="845">
        <v>66010947</v>
      </c>
      <c r="BW119" s="845"/>
      <c r="BX119" s="845"/>
      <c r="BY119" s="845"/>
      <c r="BZ119" s="845"/>
      <c r="CA119" s="845">
        <v>63371742</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309322</v>
      </c>
      <c r="DH119" s="764"/>
      <c r="DI119" s="764"/>
      <c r="DJ119" s="764"/>
      <c r="DK119" s="765"/>
      <c r="DL119" s="766">
        <v>172413</v>
      </c>
      <c r="DM119" s="764"/>
      <c r="DN119" s="764"/>
      <c r="DO119" s="764"/>
      <c r="DP119" s="765"/>
      <c r="DQ119" s="766">
        <v>33487</v>
      </c>
      <c r="DR119" s="764"/>
      <c r="DS119" s="764"/>
      <c r="DT119" s="764"/>
      <c r="DU119" s="765"/>
      <c r="DV119" s="848">
        <v>0.1</v>
      </c>
      <c r="DW119" s="849"/>
      <c r="DX119" s="849"/>
      <c r="DY119" s="849"/>
      <c r="DZ119" s="850"/>
    </row>
    <row r="120" spans="1:130" s="230" customFormat="1" ht="26.25" customHeight="1" x14ac:dyDescent="0.2">
      <c r="A120" s="820"/>
      <c r="B120" s="821"/>
      <c r="C120" s="815"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08"/>
      <c r="BB120" s="808"/>
      <c r="BC120" s="808"/>
      <c r="BD120" s="808"/>
      <c r="BE120" s="808"/>
      <c r="BF120" s="808"/>
      <c r="BG120" s="808"/>
      <c r="BH120" s="808"/>
      <c r="BI120" s="808"/>
      <c r="BJ120" s="808"/>
      <c r="BK120" s="808"/>
      <c r="BL120" s="808"/>
      <c r="BM120" s="808"/>
      <c r="BN120" s="808"/>
      <c r="BO120" s="808"/>
      <c r="BP120" s="809"/>
      <c r="BQ120" s="861">
        <v>17024179</v>
      </c>
      <c r="BR120" s="842"/>
      <c r="BS120" s="842"/>
      <c r="BT120" s="842"/>
      <c r="BU120" s="842"/>
      <c r="BV120" s="842">
        <v>19236260</v>
      </c>
      <c r="BW120" s="842"/>
      <c r="BX120" s="842"/>
      <c r="BY120" s="842"/>
      <c r="BZ120" s="842"/>
      <c r="CA120" s="842">
        <v>21457745</v>
      </c>
      <c r="CB120" s="842"/>
      <c r="CC120" s="842"/>
      <c r="CD120" s="842"/>
      <c r="CE120" s="842"/>
      <c r="CF120" s="866">
        <v>86.5</v>
      </c>
      <c r="CG120" s="867"/>
      <c r="CH120" s="867"/>
      <c r="CI120" s="867"/>
      <c r="CJ120" s="867"/>
      <c r="CK120" s="868" t="s">
        <v>450</v>
      </c>
      <c r="CL120" s="852"/>
      <c r="CM120" s="852"/>
      <c r="CN120" s="852"/>
      <c r="CO120" s="853"/>
      <c r="CP120" s="872" t="s">
        <v>397</v>
      </c>
      <c r="CQ120" s="873"/>
      <c r="CR120" s="873"/>
      <c r="CS120" s="873"/>
      <c r="CT120" s="873"/>
      <c r="CU120" s="873"/>
      <c r="CV120" s="873"/>
      <c r="CW120" s="873"/>
      <c r="CX120" s="873"/>
      <c r="CY120" s="873"/>
      <c r="CZ120" s="873"/>
      <c r="DA120" s="873"/>
      <c r="DB120" s="873"/>
      <c r="DC120" s="873"/>
      <c r="DD120" s="873"/>
      <c r="DE120" s="873"/>
      <c r="DF120" s="874"/>
      <c r="DG120" s="861">
        <v>4641647</v>
      </c>
      <c r="DH120" s="842"/>
      <c r="DI120" s="842"/>
      <c r="DJ120" s="842"/>
      <c r="DK120" s="842"/>
      <c r="DL120" s="842">
        <v>4603939</v>
      </c>
      <c r="DM120" s="842"/>
      <c r="DN120" s="842"/>
      <c r="DO120" s="842"/>
      <c r="DP120" s="842"/>
      <c r="DQ120" s="842">
        <v>4284967</v>
      </c>
      <c r="DR120" s="842"/>
      <c r="DS120" s="842"/>
      <c r="DT120" s="842"/>
      <c r="DU120" s="842"/>
      <c r="DV120" s="843">
        <v>17.3</v>
      </c>
      <c r="DW120" s="843"/>
      <c r="DX120" s="843"/>
      <c r="DY120" s="843"/>
      <c r="DZ120" s="844"/>
    </row>
    <row r="121" spans="1:130" s="230" customFormat="1" ht="26.25" customHeight="1" x14ac:dyDescent="0.2">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452</v>
      </c>
      <c r="BA121" s="752"/>
      <c r="BB121" s="752"/>
      <c r="BC121" s="752"/>
      <c r="BD121" s="752"/>
      <c r="BE121" s="752"/>
      <c r="BF121" s="752"/>
      <c r="BG121" s="752"/>
      <c r="BH121" s="752"/>
      <c r="BI121" s="752"/>
      <c r="BJ121" s="752"/>
      <c r="BK121" s="752"/>
      <c r="BL121" s="752"/>
      <c r="BM121" s="752"/>
      <c r="BN121" s="752"/>
      <c r="BO121" s="752"/>
      <c r="BP121" s="753"/>
      <c r="BQ121" s="816">
        <v>2460509</v>
      </c>
      <c r="BR121" s="817"/>
      <c r="BS121" s="817"/>
      <c r="BT121" s="817"/>
      <c r="BU121" s="817"/>
      <c r="BV121" s="817">
        <v>2149787</v>
      </c>
      <c r="BW121" s="817"/>
      <c r="BX121" s="817"/>
      <c r="BY121" s="817"/>
      <c r="BZ121" s="817"/>
      <c r="CA121" s="817">
        <v>2370256</v>
      </c>
      <c r="CB121" s="817"/>
      <c r="CC121" s="817"/>
      <c r="CD121" s="817"/>
      <c r="CE121" s="817"/>
      <c r="CF121" s="875">
        <v>9.6</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816">
        <v>3553456</v>
      </c>
      <c r="DH121" s="817"/>
      <c r="DI121" s="817"/>
      <c r="DJ121" s="817"/>
      <c r="DK121" s="817"/>
      <c r="DL121" s="817">
        <v>2906820</v>
      </c>
      <c r="DM121" s="817"/>
      <c r="DN121" s="817"/>
      <c r="DO121" s="817"/>
      <c r="DP121" s="817"/>
      <c r="DQ121" s="817">
        <v>2376744</v>
      </c>
      <c r="DR121" s="817"/>
      <c r="DS121" s="817"/>
      <c r="DT121" s="817"/>
      <c r="DU121" s="817"/>
      <c r="DV121" s="794">
        <v>9.6</v>
      </c>
      <c r="DW121" s="794"/>
      <c r="DX121" s="794"/>
      <c r="DY121" s="794"/>
      <c r="DZ121" s="795"/>
    </row>
    <row r="122" spans="1:130" s="230" customFormat="1" ht="26.25" customHeight="1" x14ac:dyDescent="0.2">
      <c r="A122" s="820"/>
      <c r="B122" s="821"/>
      <c r="C122" s="815"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47900884</v>
      </c>
      <c r="BR122" s="845"/>
      <c r="BS122" s="845"/>
      <c r="BT122" s="845"/>
      <c r="BU122" s="845"/>
      <c r="BV122" s="845">
        <v>47137771</v>
      </c>
      <c r="BW122" s="845"/>
      <c r="BX122" s="845"/>
      <c r="BY122" s="845"/>
      <c r="BZ122" s="845"/>
      <c r="CA122" s="845">
        <v>45651674</v>
      </c>
      <c r="CB122" s="845"/>
      <c r="CC122" s="845"/>
      <c r="CD122" s="845"/>
      <c r="CE122" s="845"/>
      <c r="CF122" s="846">
        <v>184.1</v>
      </c>
      <c r="CG122" s="847"/>
      <c r="CH122" s="847"/>
      <c r="CI122" s="847"/>
      <c r="CJ122" s="847"/>
      <c r="CK122" s="869"/>
      <c r="CL122" s="855"/>
      <c r="CM122" s="855"/>
      <c r="CN122" s="855"/>
      <c r="CO122" s="856"/>
      <c r="CP122" s="835" t="s">
        <v>396</v>
      </c>
      <c r="CQ122" s="836"/>
      <c r="CR122" s="836"/>
      <c r="CS122" s="836"/>
      <c r="CT122" s="836"/>
      <c r="CU122" s="836"/>
      <c r="CV122" s="836"/>
      <c r="CW122" s="836"/>
      <c r="CX122" s="836"/>
      <c r="CY122" s="836"/>
      <c r="CZ122" s="836"/>
      <c r="DA122" s="836"/>
      <c r="DB122" s="836"/>
      <c r="DC122" s="836"/>
      <c r="DD122" s="836"/>
      <c r="DE122" s="836"/>
      <c r="DF122" s="837"/>
      <c r="DG122" s="816">
        <v>1353478</v>
      </c>
      <c r="DH122" s="817"/>
      <c r="DI122" s="817"/>
      <c r="DJ122" s="817"/>
      <c r="DK122" s="817"/>
      <c r="DL122" s="817">
        <v>1293085</v>
      </c>
      <c r="DM122" s="817"/>
      <c r="DN122" s="817"/>
      <c r="DO122" s="817"/>
      <c r="DP122" s="817"/>
      <c r="DQ122" s="817">
        <v>1242809</v>
      </c>
      <c r="DR122" s="817"/>
      <c r="DS122" s="817"/>
      <c r="DT122" s="817"/>
      <c r="DU122" s="817"/>
      <c r="DV122" s="794">
        <v>5</v>
      </c>
      <c r="DW122" s="794"/>
      <c r="DX122" s="794"/>
      <c r="DY122" s="794"/>
      <c r="DZ122" s="795"/>
    </row>
    <row r="123" spans="1:130" s="230" customFormat="1" ht="26.25" customHeight="1" x14ac:dyDescent="0.2">
      <c r="A123" s="820"/>
      <c r="B123" s="821"/>
      <c r="C123" s="815"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51" t="s">
        <v>178</v>
      </c>
      <c r="BA123" s="251"/>
      <c r="BB123" s="251"/>
      <c r="BC123" s="251"/>
      <c r="BD123" s="251"/>
      <c r="BE123" s="251"/>
      <c r="BF123" s="251"/>
      <c r="BG123" s="251"/>
      <c r="BH123" s="251"/>
      <c r="BI123" s="251"/>
      <c r="BJ123" s="251"/>
      <c r="BK123" s="251"/>
      <c r="BL123" s="251"/>
      <c r="BM123" s="251"/>
      <c r="BN123" s="251"/>
      <c r="BO123" s="877" t="s">
        <v>454</v>
      </c>
      <c r="BP123" s="878"/>
      <c r="BQ123" s="832">
        <v>67385572</v>
      </c>
      <c r="BR123" s="833"/>
      <c r="BS123" s="833"/>
      <c r="BT123" s="833"/>
      <c r="BU123" s="833"/>
      <c r="BV123" s="833">
        <v>68523818</v>
      </c>
      <c r="BW123" s="833"/>
      <c r="BX123" s="833"/>
      <c r="BY123" s="833"/>
      <c r="BZ123" s="833"/>
      <c r="CA123" s="833">
        <v>69479675</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v>251175</v>
      </c>
      <c r="DH123" s="780"/>
      <c r="DI123" s="780"/>
      <c r="DJ123" s="780"/>
      <c r="DK123" s="781"/>
      <c r="DL123" s="782">
        <v>245655</v>
      </c>
      <c r="DM123" s="780"/>
      <c r="DN123" s="780"/>
      <c r="DO123" s="780"/>
      <c r="DP123" s="781"/>
      <c r="DQ123" s="782">
        <v>247302</v>
      </c>
      <c r="DR123" s="780"/>
      <c r="DS123" s="780"/>
      <c r="DT123" s="780"/>
      <c r="DU123" s="781"/>
      <c r="DV123" s="824">
        <v>1</v>
      </c>
      <c r="DW123" s="825"/>
      <c r="DX123" s="825"/>
      <c r="DY123" s="825"/>
      <c r="DZ123" s="826"/>
    </row>
    <row r="124" spans="1:130" s="230" customFormat="1" ht="26.25" customHeight="1" thickBot="1" x14ac:dyDescent="0.25">
      <c r="A124" s="820"/>
      <c r="B124" s="821"/>
      <c r="C124" s="815"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0.6</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v>182197</v>
      </c>
      <c r="DH124" s="764"/>
      <c r="DI124" s="764"/>
      <c r="DJ124" s="764"/>
      <c r="DK124" s="765"/>
      <c r="DL124" s="766">
        <v>166998</v>
      </c>
      <c r="DM124" s="764"/>
      <c r="DN124" s="764"/>
      <c r="DO124" s="764"/>
      <c r="DP124" s="765"/>
      <c r="DQ124" s="766">
        <v>152264</v>
      </c>
      <c r="DR124" s="764"/>
      <c r="DS124" s="764"/>
      <c r="DT124" s="764"/>
      <c r="DU124" s="765"/>
      <c r="DV124" s="848">
        <v>0.6</v>
      </c>
      <c r="DW124" s="849"/>
      <c r="DX124" s="849"/>
      <c r="DY124" s="849"/>
      <c r="DZ124" s="850"/>
    </row>
    <row r="125" spans="1:130" s="230" customFormat="1" ht="26.25" customHeight="1" x14ac:dyDescent="0.2">
      <c r="A125" s="820"/>
      <c r="B125" s="821"/>
      <c r="C125" s="815"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30" customFormat="1" ht="26.25" customHeight="1" thickBot="1" x14ac:dyDescent="0.25">
      <c r="A126" s="820"/>
      <c r="B126" s="821"/>
      <c r="C126" s="815"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134924</v>
      </c>
      <c r="AB126" s="780"/>
      <c r="AC126" s="780"/>
      <c r="AD126" s="780"/>
      <c r="AE126" s="781"/>
      <c r="AF126" s="782">
        <v>136910</v>
      </c>
      <c r="AG126" s="780"/>
      <c r="AH126" s="780"/>
      <c r="AI126" s="780"/>
      <c r="AJ126" s="781"/>
      <c r="AK126" s="782">
        <v>138926</v>
      </c>
      <c r="AL126" s="780"/>
      <c r="AM126" s="780"/>
      <c r="AN126" s="780"/>
      <c r="AO126" s="781"/>
      <c r="AP126" s="824">
        <v>0.6</v>
      </c>
      <c r="AQ126" s="825"/>
      <c r="AR126" s="825"/>
      <c r="AS126" s="825"/>
      <c r="AT126" s="826"/>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30" customFormat="1" ht="26.25" customHeight="1" x14ac:dyDescent="0.2">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8373</v>
      </c>
      <c r="AB127" s="780"/>
      <c r="AC127" s="780"/>
      <c r="AD127" s="780"/>
      <c r="AE127" s="781"/>
      <c r="AF127" s="782">
        <v>6640</v>
      </c>
      <c r="AG127" s="780"/>
      <c r="AH127" s="780"/>
      <c r="AI127" s="780"/>
      <c r="AJ127" s="781"/>
      <c r="AK127" s="782">
        <v>7403</v>
      </c>
      <c r="AL127" s="780"/>
      <c r="AM127" s="780"/>
      <c r="AN127" s="780"/>
      <c r="AO127" s="781"/>
      <c r="AP127" s="824">
        <v>0</v>
      </c>
      <c r="AQ127" s="825"/>
      <c r="AR127" s="825"/>
      <c r="AS127" s="825"/>
      <c r="AT127" s="826"/>
      <c r="AU127" s="232"/>
      <c r="AV127" s="232"/>
      <c r="AW127" s="232"/>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32"/>
      <c r="CB127" s="232"/>
      <c r="CC127" s="232"/>
      <c r="CD127" s="255"/>
      <c r="CE127" s="255"/>
      <c r="CF127" s="255"/>
      <c r="CG127" s="232"/>
      <c r="CH127" s="232"/>
      <c r="CI127" s="232"/>
      <c r="CJ127" s="254"/>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30" customFormat="1" ht="26.25" customHeight="1" thickBot="1" x14ac:dyDescent="0.25">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270628</v>
      </c>
      <c r="AB128" s="801"/>
      <c r="AC128" s="801"/>
      <c r="AD128" s="801"/>
      <c r="AE128" s="802"/>
      <c r="AF128" s="803">
        <v>262888</v>
      </c>
      <c r="AG128" s="801"/>
      <c r="AH128" s="801"/>
      <c r="AI128" s="801"/>
      <c r="AJ128" s="802"/>
      <c r="AK128" s="803">
        <v>270310</v>
      </c>
      <c r="AL128" s="801"/>
      <c r="AM128" s="801"/>
      <c r="AN128" s="801"/>
      <c r="AO128" s="802"/>
      <c r="AP128" s="804"/>
      <c r="AQ128" s="805"/>
      <c r="AR128" s="805"/>
      <c r="AS128" s="805"/>
      <c r="AT128" s="806"/>
      <c r="AU128" s="232"/>
      <c r="AV128" s="232"/>
      <c r="AW128" s="232"/>
      <c r="AX128" s="807" t="s">
        <v>468</v>
      </c>
      <c r="AY128" s="808"/>
      <c r="AZ128" s="808"/>
      <c r="BA128" s="808"/>
      <c r="BB128" s="808"/>
      <c r="BC128" s="808"/>
      <c r="BD128" s="808"/>
      <c r="BE128" s="809"/>
      <c r="BF128" s="786" t="s">
        <v>122</v>
      </c>
      <c r="BG128" s="787"/>
      <c r="BH128" s="787"/>
      <c r="BI128" s="787"/>
      <c r="BJ128" s="787"/>
      <c r="BK128" s="787"/>
      <c r="BL128" s="810"/>
      <c r="BM128" s="786">
        <v>11.78</v>
      </c>
      <c r="BN128" s="787"/>
      <c r="BO128" s="787"/>
      <c r="BP128" s="787"/>
      <c r="BQ128" s="787"/>
      <c r="BR128" s="787"/>
      <c r="BS128" s="810"/>
      <c r="BT128" s="786">
        <v>20</v>
      </c>
      <c r="BU128" s="787"/>
      <c r="BV128" s="787"/>
      <c r="BW128" s="787"/>
      <c r="BX128" s="787"/>
      <c r="BY128" s="787"/>
      <c r="BZ128" s="788"/>
      <c r="CA128" s="255"/>
      <c r="CB128" s="255"/>
      <c r="CC128" s="255"/>
      <c r="CD128" s="255"/>
      <c r="CE128" s="255"/>
      <c r="CF128" s="255"/>
      <c r="CG128" s="232"/>
      <c r="CH128" s="232"/>
      <c r="CI128" s="232"/>
      <c r="CJ128" s="254"/>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30"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31754474</v>
      </c>
      <c r="AB129" s="780"/>
      <c r="AC129" s="780"/>
      <c r="AD129" s="780"/>
      <c r="AE129" s="781"/>
      <c r="AF129" s="782">
        <v>30442460</v>
      </c>
      <c r="AG129" s="780"/>
      <c r="AH129" s="780"/>
      <c r="AI129" s="780"/>
      <c r="AJ129" s="781"/>
      <c r="AK129" s="782">
        <v>30471288</v>
      </c>
      <c r="AL129" s="780"/>
      <c r="AM129" s="780"/>
      <c r="AN129" s="780"/>
      <c r="AO129" s="781"/>
      <c r="AP129" s="783"/>
      <c r="AQ129" s="784"/>
      <c r="AR129" s="784"/>
      <c r="AS129" s="784"/>
      <c r="AT129" s="785"/>
      <c r="AU129" s="233"/>
      <c r="AV129" s="233"/>
      <c r="AW129" s="233"/>
      <c r="AX129" s="751" t="s">
        <v>471</v>
      </c>
      <c r="AY129" s="752"/>
      <c r="AZ129" s="752"/>
      <c r="BA129" s="752"/>
      <c r="BB129" s="752"/>
      <c r="BC129" s="752"/>
      <c r="BD129" s="752"/>
      <c r="BE129" s="753"/>
      <c r="BF129" s="770" t="s">
        <v>122</v>
      </c>
      <c r="BG129" s="771"/>
      <c r="BH129" s="771"/>
      <c r="BI129" s="771"/>
      <c r="BJ129" s="771"/>
      <c r="BK129" s="771"/>
      <c r="BL129" s="772"/>
      <c r="BM129" s="770">
        <v>16.78</v>
      </c>
      <c r="BN129" s="771"/>
      <c r="BO129" s="771"/>
      <c r="BP129" s="771"/>
      <c r="BQ129" s="771"/>
      <c r="BR129" s="771"/>
      <c r="BS129" s="772"/>
      <c r="BT129" s="770">
        <v>30</v>
      </c>
      <c r="BU129" s="771"/>
      <c r="BV129" s="771"/>
      <c r="BW129" s="771"/>
      <c r="BX129" s="771"/>
      <c r="BY129" s="771"/>
      <c r="BZ129" s="773"/>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5963670</v>
      </c>
      <c r="AB130" s="780"/>
      <c r="AC130" s="780"/>
      <c r="AD130" s="780"/>
      <c r="AE130" s="781"/>
      <c r="AF130" s="782">
        <v>5818571</v>
      </c>
      <c r="AG130" s="780"/>
      <c r="AH130" s="780"/>
      <c r="AI130" s="780"/>
      <c r="AJ130" s="781"/>
      <c r="AK130" s="782">
        <v>5668462</v>
      </c>
      <c r="AL130" s="780"/>
      <c r="AM130" s="780"/>
      <c r="AN130" s="780"/>
      <c r="AO130" s="781"/>
      <c r="AP130" s="783"/>
      <c r="AQ130" s="784"/>
      <c r="AR130" s="784"/>
      <c r="AS130" s="784"/>
      <c r="AT130" s="785"/>
      <c r="AU130" s="233"/>
      <c r="AV130" s="233"/>
      <c r="AW130" s="233"/>
      <c r="AX130" s="751" t="s">
        <v>474</v>
      </c>
      <c r="AY130" s="752"/>
      <c r="AZ130" s="752"/>
      <c r="BA130" s="752"/>
      <c r="BB130" s="752"/>
      <c r="BC130" s="752"/>
      <c r="BD130" s="752"/>
      <c r="BE130" s="753"/>
      <c r="BF130" s="754">
        <v>9.5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25790804</v>
      </c>
      <c r="AB131" s="764"/>
      <c r="AC131" s="764"/>
      <c r="AD131" s="764"/>
      <c r="AE131" s="765"/>
      <c r="AF131" s="766">
        <v>24623889</v>
      </c>
      <c r="AG131" s="764"/>
      <c r="AH131" s="764"/>
      <c r="AI131" s="764"/>
      <c r="AJ131" s="765"/>
      <c r="AK131" s="766">
        <v>24802826</v>
      </c>
      <c r="AL131" s="764"/>
      <c r="AM131" s="764"/>
      <c r="AN131" s="764"/>
      <c r="AO131" s="765"/>
      <c r="AP131" s="767"/>
      <c r="AQ131" s="768"/>
      <c r="AR131" s="768"/>
      <c r="AS131" s="768"/>
      <c r="AT131" s="769"/>
      <c r="AU131" s="233"/>
      <c r="AV131" s="233"/>
      <c r="AW131" s="233"/>
      <c r="AX131" s="729" t="s">
        <v>476</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9.4732874549999995</v>
      </c>
      <c r="AB132" s="745"/>
      <c r="AC132" s="745"/>
      <c r="AD132" s="745"/>
      <c r="AE132" s="746"/>
      <c r="AF132" s="747">
        <v>9.992162489</v>
      </c>
      <c r="AG132" s="745"/>
      <c r="AH132" s="745"/>
      <c r="AI132" s="745"/>
      <c r="AJ132" s="746"/>
      <c r="AK132" s="747">
        <v>9.2053623239999993</v>
      </c>
      <c r="AL132" s="745"/>
      <c r="AM132" s="745"/>
      <c r="AN132" s="745"/>
      <c r="AO132" s="746"/>
      <c r="AP132" s="748"/>
      <c r="AQ132" s="749"/>
      <c r="AR132" s="749"/>
      <c r="AS132" s="749"/>
      <c r="AT132" s="75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9.5</v>
      </c>
      <c r="AB133" s="724"/>
      <c r="AC133" s="724"/>
      <c r="AD133" s="724"/>
      <c r="AE133" s="725"/>
      <c r="AF133" s="723">
        <v>9.6999999999999993</v>
      </c>
      <c r="AG133" s="724"/>
      <c r="AH133" s="724"/>
      <c r="AI133" s="724"/>
      <c r="AJ133" s="725"/>
      <c r="AK133" s="723">
        <v>9.5</v>
      </c>
      <c r="AL133" s="724"/>
      <c r="AM133" s="724"/>
      <c r="AN133" s="724"/>
      <c r="AO133" s="725"/>
      <c r="AP133" s="726"/>
      <c r="AQ133" s="727"/>
      <c r="AR133" s="727"/>
      <c r="AS133" s="727"/>
      <c r="AT133" s="72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lu2tErpYXCmFI7W7PnTKEgKLyGIYds2ySvihLLsG2HbTG1KgSKUxkGiFUDsASKveamEVaeC58TTtoLbDhOOGXA==" saltValue="q/4Qc8y3pFMRqI9Rk5nW9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I1" zoomScaleNormal="85" zoomScaleSheetLayoutView="100" workbookViewId="0">
      <selection activeCell="DJ11" sqref="DJ11"/>
    </sheetView>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480</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GdW9jEFUy5hJdqbk8Q9ZlpHcRWSKyeFuQsqMrU8rUg+HGttfjqlyNWu7ewbP4CGqrCpZR9IHSdKNm7fCjU3P3A==" saltValue="2gNywTlJ23XCHg5xgr562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0" zoomScaleNormal="100" zoomScaleSheetLayoutView="55" workbookViewId="0">
      <selection activeCell="DN50" sqref="DN50"/>
    </sheetView>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cuO0EKsJkhjmWb0yYw5Lo5ka4wRF/z8GKUIUDoJcTiDaCMKwqA+ueGmKr9e2bRk3/bhLjMrifSATLo/aYhXzUQ==" saltValue="vxpN2fkj7vhmEviB5OlH2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7" workbookViewId="0">
      <selection activeCell="A26" sqref="A26:AS26"/>
    </sheetView>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481</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482</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9" t="s">
        <v>483</v>
      </c>
      <c r="AP7" s="272"/>
      <c r="AQ7" s="273" t="s">
        <v>484</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20"/>
      <c r="AP8" s="278" t="s">
        <v>485</v>
      </c>
      <c r="AQ8" s="279" t="s">
        <v>486</v>
      </c>
      <c r="AR8" s="280" t="s">
        <v>487</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31" t="s">
        <v>488</v>
      </c>
      <c r="AL9" s="1132"/>
      <c r="AM9" s="1132"/>
      <c r="AN9" s="1133"/>
      <c r="AO9" s="281">
        <v>6801378</v>
      </c>
      <c r="AP9" s="281">
        <v>92615</v>
      </c>
      <c r="AQ9" s="282">
        <v>88459</v>
      </c>
      <c r="AR9" s="283">
        <v>4.7</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31" t="s">
        <v>489</v>
      </c>
      <c r="AL10" s="1132"/>
      <c r="AM10" s="1132"/>
      <c r="AN10" s="1133"/>
      <c r="AO10" s="284">
        <v>1064571</v>
      </c>
      <c r="AP10" s="284">
        <v>14496</v>
      </c>
      <c r="AQ10" s="285">
        <v>6814</v>
      </c>
      <c r="AR10" s="286">
        <v>112.7</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31" t="s">
        <v>490</v>
      </c>
      <c r="AL11" s="1132"/>
      <c r="AM11" s="1132"/>
      <c r="AN11" s="1133"/>
      <c r="AO11" s="284" t="s">
        <v>491</v>
      </c>
      <c r="AP11" s="284" t="s">
        <v>491</v>
      </c>
      <c r="AQ11" s="285">
        <v>1610</v>
      </c>
      <c r="AR11" s="286" t="s">
        <v>491</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31" t="s">
        <v>492</v>
      </c>
      <c r="AL12" s="1132"/>
      <c r="AM12" s="1132"/>
      <c r="AN12" s="1133"/>
      <c r="AO12" s="284" t="s">
        <v>491</v>
      </c>
      <c r="AP12" s="284" t="s">
        <v>491</v>
      </c>
      <c r="AQ12" s="285">
        <v>24</v>
      </c>
      <c r="AR12" s="286" t="s">
        <v>491</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31" t="s">
        <v>493</v>
      </c>
      <c r="AL13" s="1132"/>
      <c r="AM13" s="1132"/>
      <c r="AN13" s="1133"/>
      <c r="AO13" s="284">
        <v>219349</v>
      </c>
      <c r="AP13" s="284">
        <v>2987</v>
      </c>
      <c r="AQ13" s="285">
        <v>3854</v>
      </c>
      <c r="AR13" s="286">
        <v>-22.5</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31" t="s">
        <v>494</v>
      </c>
      <c r="AL14" s="1132"/>
      <c r="AM14" s="1132"/>
      <c r="AN14" s="1133"/>
      <c r="AO14" s="284">
        <v>320226</v>
      </c>
      <c r="AP14" s="284">
        <v>4361</v>
      </c>
      <c r="AQ14" s="285">
        <v>1979</v>
      </c>
      <c r="AR14" s="286">
        <v>120.4</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34" t="s">
        <v>495</v>
      </c>
      <c r="AL15" s="1135"/>
      <c r="AM15" s="1135"/>
      <c r="AN15" s="1136"/>
      <c r="AO15" s="284">
        <v>-605436</v>
      </c>
      <c r="AP15" s="284">
        <v>-8244</v>
      </c>
      <c r="AQ15" s="285">
        <v>-5062</v>
      </c>
      <c r="AR15" s="286">
        <v>62.9</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34" t="s">
        <v>178</v>
      </c>
      <c r="AL16" s="1135"/>
      <c r="AM16" s="1135"/>
      <c r="AN16" s="1136"/>
      <c r="AO16" s="284">
        <v>7800088</v>
      </c>
      <c r="AP16" s="284">
        <v>106215</v>
      </c>
      <c r="AQ16" s="285">
        <v>97678</v>
      </c>
      <c r="AR16" s="286">
        <v>8.6999999999999993</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496</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497</v>
      </c>
      <c r="AP20" s="293" t="s">
        <v>498</v>
      </c>
      <c r="AQ20" s="294" t="s">
        <v>499</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37" t="s">
        <v>500</v>
      </c>
      <c r="AL21" s="1138"/>
      <c r="AM21" s="1138"/>
      <c r="AN21" s="1139"/>
      <c r="AO21" s="297">
        <v>8.89</v>
      </c>
      <c r="AP21" s="298">
        <v>8.7899999999999991</v>
      </c>
      <c r="AQ21" s="299">
        <v>0.1</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37" t="s">
        <v>501</v>
      </c>
      <c r="AL22" s="1138"/>
      <c r="AM22" s="1138"/>
      <c r="AN22" s="1139"/>
      <c r="AO22" s="302">
        <v>97</v>
      </c>
      <c r="AP22" s="303">
        <v>97.7</v>
      </c>
      <c r="AQ22" s="304">
        <v>-0.7</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30" t="s">
        <v>502</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c r="AT26" s="267"/>
    </row>
    <row r="27" spans="1:46" ht="13.2" x14ac:dyDescent="0.2">
      <c r="A27" s="309"/>
      <c r="AO27" s="262"/>
      <c r="AP27" s="262"/>
      <c r="AQ27" s="262"/>
      <c r="AR27" s="262"/>
      <c r="AS27" s="262"/>
      <c r="AT27" s="262"/>
    </row>
    <row r="28" spans="1:46" ht="16.2" x14ac:dyDescent="0.2">
      <c r="A28" s="263" t="s">
        <v>503</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504</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9" t="s">
        <v>483</v>
      </c>
      <c r="AP30" s="272"/>
      <c r="AQ30" s="273" t="s">
        <v>484</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20"/>
      <c r="AP31" s="278" t="s">
        <v>485</v>
      </c>
      <c r="AQ31" s="279" t="s">
        <v>486</v>
      </c>
      <c r="AR31" s="280" t="s">
        <v>487</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21" t="s">
        <v>505</v>
      </c>
      <c r="AL32" s="1122"/>
      <c r="AM32" s="1122"/>
      <c r="AN32" s="1123"/>
      <c r="AO32" s="312">
        <v>6806925</v>
      </c>
      <c r="AP32" s="312">
        <v>92691</v>
      </c>
      <c r="AQ32" s="313">
        <v>63215</v>
      </c>
      <c r="AR32" s="314">
        <v>46.6</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21" t="s">
        <v>506</v>
      </c>
      <c r="AL33" s="1122"/>
      <c r="AM33" s="1122"/>
      <c r="AN33" s="1123"/>
      <c r="AO33" s="312" t="s">
        <v>491</v>
      </c>
      <c r="AP33" s="312" t="s">
        <v>491</v>
      </c>
      <c r="AQ33" s="313" t="s">
        <v>491</v>
      </c>
      <c r="AR33" s="314" t="s">
        <v>491</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21" t="s">
        <v>507</v>
      </c>
      <c r="AL34" s="1122"/>
      <c r="AM34" s="1122"/>
      <c r="AN34" s="1123"/>
      <c r="AO34" s="312" t="s">
        <v>491</v>
      </c>
      <c r="AP34" s="312" t="s">
        <v>491</v>
      </c>
      <c r="AQ34" s="313">
        <v>3</v>
      </c>
      <c r="AR34" s="314" t="s">
        <v>491</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21" t="s">
        <v>508</v>
      </c>
      <c r="AL35" s="1122"/>
      <c r="AM35" s="1122"/>
      <c r="AN35" s="1123"/>
      <c r="AO35" s="312">
        <v>1268708</v>
      </c>
      <c r="AP35" s="312">
        <v>17276</v>
      </c>
      <c r="AQ35" s="313">
        <v>15084</v>
      </c>
      <c r="AR35" s="314">
        <v>14.5</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21" t="s">
        <v>509</v>
      </c>
      <c r="AL36" s="1122"/>
      <c r="AM36" s="1122"/>
      <c r="AN36" s="1123"/>
      <c r="AO36" s="312" t="s">
        <v>491</v>
      </c>
      <c r="AP36" s="312" t="s">
        <v>491</v>
      </c>
      <c r="AQ36" s="313">
        <v>1958</v>
      </c>
      <c r="AR36" s="314" t="s">
        <v>491</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21" t="s">
        <v>510</v>
      </c>
      <c r="AL37" s="1122"/>
      <c r="AM37" s="1122"/>
      <c r="AN37" s="1123"/>
      <c r="AO37" s="312">
        <v>146329</v>
      </c>
      <c r="AP37" s="312">
        <v>1993</v>
      </c>
      <c r="AQ37" s="313">
        <v>529</v>
      </c>
      <c r="AR37" s="314">
        <v>276.7</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24" t="s">
        <v>511</v>
      </c>
      <c r="AL38" s="1125"/>
      <c r="AM38" s="1125"/>
      <c r="AN38" s="1126"/>
      <c r="AO38" s="315" t="s">
        <v>491</v>
      </c>
      <c r="AP38" s="315" t="s">
        <v>491</v>
      </c>
      <c r="AQ38" s="316">
        <v>2</v>
      </c>
      <c r="AR38" s="304" t="s">
        <v>491</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24" t="s">
        <v>512</v>
      </c>
      <c r="AL39" s="1125"/>
      <c r="AM39" s="1125"/>
      <c r="AN39" s="1126"/>
      <c r="AO39" s="312">
        <v>-270310</v>
      </c>
      <c r="AP39" s="312">
        <v>-3681</v>
      </c>
      <c r="AQ39" s="313">
        <v>-3177</v>
      </c>
      <c r="AR39" s="314">
        <v>15.9</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21" t="s">
        <v>513</v>
      </c>
      <c r="AL40" s="1122"/>
      <c r="AM40" s="1122"/>
      <c r="AN40" s="1123"/>
      <c r="AO40" s="312">
        <v>-5668462</v>
      </c>
      <c r="AP40" s="312">
        <v>-77188</v>
      </c>
      <c r="AQ40" s="313">
        <v>-54547</v>
      </c>
      <c r="AR40" s="314">
        <v>41.5</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27" t="s">
        <v>288</v>
      </c>
      <c r="AL41" s="1128"/>
      <c r="AM41" s="1128"/>
      <c r="AN41" s="1129"/>
      <c r="AO41" s="312">
        <v>2283190</v>
      </c>
      <c r="AP41" s="312">
        <v>31090</v>
      </c>
      <c r="AQ41" s="313">
        <v>23067</v>
      </c>
      <c r="AR41" s="314">
        <v>34.799999999999997</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514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515</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14" t="s">
        <v>483</v>
      </c>
      <c r="AN49" s="1116" t="s">
        <v>516</v>
      </c>
      <c r="AO49" s="1117"/>
      <c r="AP49" s="1117"/>
      <c r="AQ49" s="1117"/>
      <c r="AR49" s="1118"/>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15"/>
      <c r="AN50" s="328" t="s">
        <v>517</v>
      </c>
      <c r="AO50" s="329" t="s">
        <v>518</v>
      </c>
      <c r="AP50" s="330" t="s">
        <v>519</v>
      </c>
      <c r="AQ50" s="331" t="s">
        <v>520</v>
      </c>
      <c r="AR50" s="332" t="s">
        <v>521</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522</v>
      </c>
      <c r="AL51" s="325"/>
      <c r="AM51" s="333">
        <v>12128265</v>
      </c>
      <c r="AN51" s="334">
        <v>152185</v>
      </c>
      <c r="AO51" s="335">
        <v>31.1</v>
      </c>
      <c r="AP51" s="336">
        <v>70166</v>
      </c>
      <c r="AQ51" s="337">
        <v>1.4</v>
      </c>
      <c r="AR51" s="338">
        <v>29.7</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523</v>
      </c>
      <c r="AM52" s="341">
        <v>9059469</v>
      </c>
      <c r="AN52" s="342">
        <v>113678</v>
      </c>
      <c r="AO52" s="343">
        <v>28.5</v>
      </c>
      <c r="AP52" s="344">
        <v>36115</v>
      </c>
      <c r="AQ52" s="345">
        <v>-6.2</v>
      </c>
      <c r="AR52" s="346">
        <v>34.700000000000003</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524</v>
      </c>
      <c r="AL53" s="325"/>
      <c r="AM53" s="333">
        <v>7249313</v>
      </c>
      <c r="AN53" s="334">
        <v>92641</v>
      </c>
      <c r="AO53" s="335">
        <v>-39.1</v>
      </c>
      <c r="AP53" s="336">
        <v>70329</v>
      </c>
      <c r="AQ53" s="337">
        <v>0.2</v>
      </c>
      <c r="AR53" s="338">
        <v>-39.299999999999997</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523</v>
      </c>
      <c r="AM54" s="341">
        <v>3837031</v>
      </c>
      <c r="AN54" s="342">
        <v>49034</v>
      </c>
      <c r="AO54" s="343">
        <v>-56.9</v>
      </c>
      <c r="AP54" s="344">
        <v>39403</v>
      </c>
      <c r="AQ54" s="345">
        <v>9.1</v>
      </c>
      <c r="AR54" s="346">
        <v>-66</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525</v>
      </c>
      <c r="AL55" s="325"/>
      <c r="AM55" s="333">
        <v>7263676</v>
      </c>
      <c r="AN55" s="334">
        <v>94723</v>
      </c>
      <c r="AO55" s="335">
        <v>2.2000000000000002</v>
      </c>
      <c r="AP55" s="336">
        <v>71871</v>
      </c>
      <c r="AQ55" s="337">
        <v>2.2000000000000002</v>
      </c>
      <c r="AR55" s="338">
        <v>0</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523</v>
      </c>
      <c r="AM56" s="341">
        <v>3233386</v>
      </c>
      <c r="AN56" s="342">
        <v>42166</v>
      </c>
      <c r="AO56" s="343">
        <v>-14</v>
      </c>
      <c r="AP56" s="344">
        <v>38232</v>
      </c>
      <c r="AQ56" s="345">
        <v>-3</v>
      </c>
      <c r="AR56" s="346">
        <v>-11</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526</v>
      </c>
      <c r="AL57" s="325"/>
      <c r="AM57" s="333">
        <v>8838377</v>
      </c>
      <c r="AN57" s="334">
        <v>117687</v>
      </c>
      <c r="AO57" s="335">
        <v>24.2</v>
      </c>
      <c r="AP57" s="336">
        <v>71807</v>
      </c>
      <c r="AQ57" s="337">
        <v>-0.1</v>
      </c>
      <c r="AR57" s="338">
        <v>24.3</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523</v>
      </c>
      <c r="AM58" s="341">
        <v>4138295</v>
      </c>
      <c r="AN58" s="342">
        <v>55103</v>
      </c>
      <c r="AO58" s="343">
        <v>30.7</v>
      </c>
      <c r="AP58" s="344">
        <v>37333</v>
      </c>
      <c r="AQ58" s="345">
        <v>-2.4</v>
      </c>
      <c r="AR58" s="346">
        <v>33.1</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527</v>
      </c>
      <c r="AL59" s="325"/>
      <c r="AM59" s="333">
        <v>6398241</v>
      </c>
      <c r="AN59" s="334">
        <v>87126</v>
      </c>
      <c r="AO59" s="335">
        <v>-26</v>
      </c>
      <c r="AP59" s="336">
        <v>80821</v>
      </c>
      <c r="AQ59" s="337">
        <v>12.6</v>
      </c>
      <c r="AR59" s="338">
        <v>-38.6</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523</v>
      </c>
      <c r="AM60" s="341">
        <v>4856463</v>
      </c>
      <c r="AN60" s="342">
        <v>66131</v>
      </c>
      <c r="AO60" s="343">
        <v>20</v>
      </c>
      <c r="AP60" s="344">
        <v>49586</v>
      </c>
      <c r="AQ60" s="345">
        <v>32.799999999999997</v>
      </c>
      <c r="AR60" s="346">
        <v>-12.8</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528</v>
      </c>
      <c r="AL61" s="347"/>
      <c r="AM61" s="348">
        <v>8375574</v>
      </c>
      <c r="AN61" s="349">
        <v>108872</v>
      </c>
      <c r="AO61" s="350">
        <v>-1.5</v>
      </c>
      <c r="AP61" s="351">
        <v>72999</v>
      </c>
      <c r="AQ61" s="352">
        <v>3.3</v>
      </c>
      <c r="AR61" s="338">
        <v>-4.8</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523</v>
      </c>
      <c r="AM62" s="341">
        <v>5024929</v>
      </c>
      <c r="AN62" s="342">
        <v>65222</v>
      </c>
      <c r="AO62" s="343">
        <v>1.7</v>
      </c>
      <c r="AP62" s="344">
        <v>40134</v>
      </c>
      <c r="AQ62" s="345">
        <v>6.1</v>
      </c>
      <c r="AR62" s="346">
        <v>-4.4000000000000004</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rrLk8AJDXUUkn4Ok253Q8mbiKiyrNsemOiopz2Fri0EtmsC7EStvSdwwTYjaIsp/fR//q2jKEVFaSkVe4FoKiQ==" saltValue="LMWUM/JFyjkWRaCszi4s+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9" zoomScaleNormal="100" zoomScaleSheetLayoutView="55" workbookViewId="0">
      <selection activeCell="AE76" sqref="AE76"/>
    </sheetView>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480</v>
      </c>
    </row>
    <row r="121" spans="125:125" ht="13.5" hidden="1" customHeight="1" x14ac:dyDescent="0.2">
      <c r="DU121" s="259"/>
    </row>
  </sheetData>
  <sheetProtection algorithmName="SHA-512" hashValue="MDHFSn7O/iHz+g44tqGqc516ZII+GvvOBfZiteop6MIwvTsvkl2VxFbe3McQxSpw7qoxeAx/uk4viphwioUQQQ==" saltValue="2HT08Y3cMM1IqXBI5pvri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Normal="100" zoomScaleSheetLayoutView="55" workbookViewId="0">
      <selection activeCell="AE102" sqref="AE102"/>
    </sheetView>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480</v>
      </c>
    </row>
  </sheetData>
  <sheetProtection algorithmName="SHA-512" hashValue="ROR6Dj1gZ+Byi5dpKYC4HNExl50lFb3YhqawULnLRX7toD4ObFI2TBFCRM4wOpRReNdKFOg9Wa3F/LctbiRnmQ==" saltValue="girXrZWunE3onBnPSmwH0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I31" zoomScaleSheetLayoutView="100" workbookViewId="0">
      <selection activeCell="M45" sqref="M45"/>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40" t="s">
        <v>3</v>
      </c>
      <c r="D47" s="1140"/>
      <c r="E47" s="1141"/>
      <c r="F47" s="11">
        <v>28.44</v>
      </c>
      <c r="G47" s="12">
        <v>26.27</v>
      </c>
      <c r="H47" s="12">
        <v>31.73</v>
      </c>
      <c r="I47" s="12">
        <v>37.82</v>
      </c>
      <c r="J47" s="13">
        <v>41.85</v>
      </c>
    </row>
    <row r="48" spans="2:10" ht="57.75" customHeight="1" x14ac:dyDescent="0.2">
      <c r="B48" s="14"/>
      <c r="C48" s="1142" t="s">
        <v>4</v>
      </c>
      <c r="D48" s="1142"/>
      <c r="E48" s="1143"/>
      <c r="F48" s="15">
        <v>4.91</v>
      </c>
      <c r="G48" s="16">
        <v>9.49</v>
      </c>
      <c r="H48" s="16">
        <v>10.91</v>
      </c>
      <c r="I48" s="16">
        <v>12.45</v>
      </c>
      <c r="J48" s="17">
        <v>6.6</v>
      </c>
    </row>
    <row r="49" spans="2:10" ht="57.75" customHeight="1" thickBot="1" x14ac:dyDescent="0.25">
      <c r="B49" s="18"/>
      <c r="C49" s="1144" t="s">
        <v>5</v>
      </c>
      <c r="D49" s="1144"/>
      <c r="E49" s="1145"/>
      <c r="F49" s="19" t="s">
        <v>535</v>
      </c>
      <c r="G49" s="20">
        <v>2.34</v>
      </c>
      <c r="H49" s="20">
        <v>7.48</v>
      </c>
      <c r="I49" s="20">
        <v>5.79</v>
      </c>
      <c r="J49" s="21" t="s">
        <v>536</v>
      </c>
    </row>
    <row r="50" spans="2:10" ht="13.2" x14ac:dyDescent="0.2"/>
  </sheetData>
  <sheetProtection algorithmName="SHA-512" hashValue="pTGmin5Qz9veZ0nqsA8+UrzuzKiCWd390Q6BxRFoB4W3c+EnYXCrUGfX80eu3QPDRBSWpcgtQ7EWPFqfS4R3BQ==" saltValue="fNrfBdxC4M35I4gmRSMt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C31" zoomScaleSheetLayoutView="100" workbookViewId="0">
      <selection activeCell="I40" sqref="I40"/>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52" t="s">
        <v>537</v>
      </c>
      <c r="D34" s="1152"/>
      <c r="E34" s="1153"/>
      <c r="F34" s="32">
        <v>7.39</v>
      </c>
      <c r="G34" s="33">
        <v>10.71</v>
      </c>
      <c r="H34" s="33">
        <v>12.67</v>
      </c>
      <c r="I34" s="33">
        <v>15.47</v>
      </c>
      <c r="J34" s="34">
        <v>9.39</v>
      </c>
      <c r="K34" s="22"/>
      <c r="L34" s="22"/>
      <c r="M34" s="22"/>
      <c r="N34" s="22"/>
      <c r="O34" s="22"/>
      <c r="P34" s="22"/>
    </row>
    <row r="35" spans="1:16" ht="39" customHeight="1" x14ac:dyDescent="0.2">
      <c r="A35" s="22"/>
      <c r="B35" s="35"/>
      <c r="C35" s="1146" t="s">
        <v>538</v>
      </c>
      <c r="D35" s="1147"/>
      <c r="E35" s="1148"/>
      <c r="F35" s="36">
        <v>4.8499999999999996</v>
      </c>
      <c r="G35" s="37">
        <v>9.44</v>
      </c>
      <c r="H35" s="37">
        <v>10.88</v>
      </c>
      <c r="I35" s="37">
        <v>12.43</v>
      </c>
      <c r="J35" s="38">
        <v>6.58</v>
      </c>
      <c r="K35" s="22"/>
      <c r="L35" s="22"/>
      <c r="M35" s="22"/>
      <c r="N35" s="22"/>
      <c r="O35" s="22"/>
      <c r="P35" s="22"/>
    </row>
    <row r="36" spans="1:16" ht="39" customHeight="1" x14ac:dyDescent="0.2">
      <c r="A36" s="22"/>
      <c r="B36" s="35"/>
      <c r="C36" s="1146" t="s">
        <v>539</v>
      </c>
      <c r="D36" s="1147"/>
      <c r="E36" s="1148"/>
      <c r="F36" s="36">
        <v>8.19</v>
      </c>
      <c r="G36" s="37">
        <v>8.7799999999999994</v>
      </c>
      <c r="H36" s="37">
        <v>8.2899999999999991</v>
      </c>
      <c r="I36" s="37">
        <v>8.65</v>
      </c>
      <c r="J36" s="38">
        <v>5.55</v>
      </c>
      <c r="K36" s="22"/>
      <c r="L36" s="22"/>
      <c r="M36" s="22"/>
      <c r="N36" s="22"/>
      <c r="O36" s="22"/>
      <c r="P36" s="22"/>
    </row>
    <row r="37" spans="1:16" ht="39" customHeight="1" x14ac:dyDescent="0.2">
      <c r="A37" s="22"/>
      <c r="B37" s="35"/>
      <c r="C37" s="1146" t="s">
        <v>540</v>
      </c>
      <c r="D37" s="1147"/>
      <c r="E37" s="1148"/>
      <c r="F37" s="36">
        <v>1.53</v>
      </c>
      <c r="G37" s="37">
        <v>1.69</v>
      </c>
      <c r="H37" s="37">
        <v>1.85</v>
      </c>
      <c r="I37" s="37">
        <v>2.15</v>
      </c>
      <c r="J37" s="38">
        <v>2.19</v>
      </c>
      <c r="K37" s="22"/>
      <c r="L37" s="22"/>
      <c r="M37" s="22"/>
      <c r="N37" s="22"/>
      <c r="O37" s="22"/>
      <c r="P37" s="22"/>
    </row>
    <row r="38" spans="1:16" ht="39" customHeight="1" x14ac:dyDescent="0.2">
      <c r="A38" s="22"/>
      <c r="B38" s="35"/>
      <c r="C38" s="1146" t="s">
        <v>541</v>
      </c>
      <c r="D38" s="1147"/>
      <c r="E38" s="1148"/>
      <c r="F38" s="36">
        <v>1.2</v>
      </c>
      <c r="G38" s="37">
        <v>1.37</v>
      </c>
      <c r="H38" s="37">
        <v>1.1000000000000001</v>
      </c>
      <c r="I38" s="37">
        <v>1.75</v>
      </c>
      <c r="J38" s="38">
        <v>1.81</v>
      </c>
      <c r="K38" s="22"/>
      <c r="L38" s="22"/>
      <c r="M38" s="22"/>
      <c r="N38" s="22"/>
      <c r="O38" s="22"/>
      <c r="P38" s="22"/>
    </row>
    <row r="39" spans="1:16" ht="39" customHeight="1" x14ac:dyDescent="0.2">
      <c r="A39" s="22"/>
      <c r="B39" s="35"/>
      <c r="C39" s="1146" t="s">
        <v>542</v>
      </c>
      <c r="D39" s="1147"/>
      <c r="E39" s="1148"/>
      <c r="F39" s="36">
        <v>0.93</v>
      </c>
      <c r="G39" s="37">
        <v>1.05</v>
      </c>
      <c r="H39" s="37">
        <v>0.66</v>
      </c>
      <c r="I39" s="37">
        <v>0.42</v>
      </c>
      <c r="J39" s="38">
        <v>0.27</v>
      </c>
      <c r="K39" s="22"/>
      <c r="L39" s="22"/>
      <c r="M39" s="22"/>
      <c r="N39" s="22"/>
      <c r="O39" s="22"/>
      <c r="P39" s="22"/>
    </row>
    <row r="40" spans="1:16" ht="39" customHeight="1" x14ac:dyDescent="0.2">
      <c r="A40" s="22"/>
      <c r="B40" s="35"/>
      <c r="C40" s="1146" t="s">
        <v>543</v>
      </c>
      <c r="D40" s="1147"/>
      <c r="E40" s="1148"/>
      <c r="F40" s="36">
        <v>0.05</v>
      </c>
      <c r="G40" s="37">
        <v>0.08</v>
      </c>
      <c r="H40" s="37">
        <v>0.11</v>
      </c>
      <c r="I40" s="37">
        <v>0.05</v>
      </c>
      <c r="J40" s="38">
        <v>0.05</v>
      </c>
      <c r="K40" s="22"/>
      <c r="L40" s="22"/>
      <c r="M40" s="22"/>
      <c r="N40" s="22"/>
      <c r="O40" s="22"/>
      <c r="P40" s="22"/>
    </row>
    <row r="41" spans="1:16" ht="39" customHeight="1" x14ac:dyDescent="0.2">
      <c r="A41" s="22"/>
      <c r="B41" s="35"/>
      <c r="C41" s="1146" t="s">
        <v>544</v>
      </c>
      <c r="D41" s="1147"/>
      <c r="E41" s="1148"/>
      <c r="F41" s="36">
        <v>0.01</v>
      </c>
      <c r="G41" s="37">
        <v>0</v>
      </c>
      <c r="H41" s="37">
        <v>0.01</v>
      </c>
      <c r="I41" s="37">
        <v>0.02</v>
      </c>
      <c r="J41" s="38">
        <v>0.02</v>
      </c>
      <c r="K41" s="22"/>
      <c r="L41" s="22"/>
      <c r="M41" s="22"/>
      <c r="N41" s="22"/>
      <c r="O41" s="22"/>
      <c r="P41" s="22"/>
    </row>
    <row r="42" spans="1:16" ht="39" customHeight="1" x14ac:dyDescent="0.2">
      <c r="A42" s="22"/>
      <c r="B42" s="39"/>
      <c r="C42" s="1146" t="s">
        <v>545</v>
      </c>
      <c r="D42" s="1147"/>
      <c r="E42" s="1148"/>
      <c r="F42" s="36" t="s">
        <v>491</v>
      </c>
      <c r="G42" s="37" t="s">
        <v>491</v>
      </c>
      <c r="H42" s="37" t="s">
        <v>491</v>
      </c>
      <c r="I42" s="37" t="s">
        <v>491</v>
      </c>
      <c r="J42" s="38" t="s">
        <v>491</v>
      </c>
      <c r="K42" s="22"/>
      <c r="L42" s="22"/>
      <c r="M42" s="22"/>
      <c r="N42" s="22"/>
      <c r="O42" s="22"/>
      <c r="P42" s="22"/>
    </row>
    <row r="43" spans="1:16" ht="39" customHeight="1" thickBot="1" x14ac:dyDescent="0.25">
      <c r="A43" s="22"/>
      <c r="B43" s="40"/>
      <c r="C43" s="1149" t="s">
        <v>546</v>
      </c>
      <c r="D43" s="1150"/>
      <c r="E43" s="1151"/>
      <c r="F43" s="41">
        <v>0.05</v>
      </c>
      <c r="G43" s="42">
        <v>0.04</v>
      </c>
      <c r="H43" s="42">
        <v>0.03</v>
      </c>
      <c r="I43" s="42">
        <v>0.01</v>
      </c>
      <c r="J43" s="43">
        <v>0.01</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0VbkLYGJtuCxZ1SNJtKJeuCEyntBMepLgbox0WY4CKZ9QDnB8dRYbv14U6mTyY9qi/nkyJEnYucngIb+8OnIg==" saltValue="j6Vk01l5fSvaaWXYyyo+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31" zoomScaleSheetLayoutView="55" workbookViewId="0">
      <selection activeCell="DN50" sqref="DN50"/>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2">
      <c r="A45" s="48"/>
      <c r="B45" s="1177" t="s">
        <v>9</v>
      </c>
      <c r="C45" s="1178"/>
      <c r="D45" s="58"/>
      <c r="E45" s="1183" t="s">
        <v>10</v>
      </c>
      <c r="F45" s="1183"/>
      <c r="G45" s="1183"/>
      <c r="H45" s="1183"/>
      <c r="I45" s="1183"/>
      <c r="J45" s="1184"/>
      <c r="K45" s="59">
        <v>7217</v>
      </c>
      <c r="L45" s="60">
        <v>7124</v>
      </c>
      <c r="M45" s="60">
        <v>7110</v>
      </c>
      <c r="N45" s="60">
        <v>7058</v>
      </c>
      <c r="O45" s="61">
        <v>6807</v>
      </c>
      <c r="P45" s="48"/>
      <c r="Q45" s="48"/>
      <c r="R45" s="48"/>
      <c r="S45" s="48"/>
      <c r="T45" s="48"/>
      <c r="U45" s="48"/>
    </row>
    <row r="46" spans="1:21" ht="30.75" customHeight="1" x14ac:dyDescent="0.2">
      <c r="A46" s="48"/>
      <c r="B46" s="1179"/>
      <c r="C46" s="1180"/>
      <c r="D46" s="62"/>
      <c r="E46" s="1156" t="s">
        <v>11</v>
      </c>
      <c r="F46" s="1156"/>
      <c r="G46" s="1156"/>
      <c r="H46" s="1156"/>
      <c r="I46" s="1156"/>
      <c r="J46" s="1157"/>
      <c r="K46" s="63" t="s">
        <v>491</v>
      </c>
      <c r="L46" s="64" t="s">
        <v>491</v>
      </c>
      <c r="M46" s="64" t="s">
        <v>491</v>
      </c>
      <c r="N46" s="64" t="s">
        <v>491</v>
      </c>
      <c r="O46" s="65" t="s">
        <v>491</v>
      </c>
      <c r="P46" s="48"/>
      <c r="Q46" s="48"/>
      <c r="R46" s="48"/>
      <c r="S46" s="48"/>
      <c r="T46" s="48"/>
      <c r="U46" s="48"/>
    </row>
    <row r="47" spans="1:21" ht="30.75" customHeight="1" x14ac:dyDescent="0.2">
      <c r="A47" s="48"/>
      <c r="B47" s="1179"/>
      <c r="C47" s="1180"/>
      <c r="D47" s="62"/>
      <c r="E47" s="1156" t="s">
        <v>12</v>
      </c>
      <c r="F47" s="1156"/>
      <c r="G47" s="1156"/>
      <c r="H47" s="1156"/>
      <c r="I47" s="1156"/>
      <c r="J47" s="1157"/>
      <c r="K47" s="63" t="s">
        <v>491</v>
      </c>
      <c r="L47" s="64" t="s">
        <v>491</v>
      </c>
      <c r="M47" s="64" t="s">
        <v>491</v>
      </c>
      <c r="N47" s="64" t="s">
        <v>491</v>
      </c>
      <c r="O47" s="65" t="s">
        <v>491</v>
      </c>
      <c r="P47" s="48"/>
      <c r="Q47" s="48"/>
      <c r="R47" s="48"/>
      <c r="S47" s="48"/>
      <c r="T47" s="48"/>
      <c r="U47" s="48"/>
    </row>
    <row r="48" spans="1:21" ht="30.75" customHeight="1" x14ac:dyDescent="0.2">
      <c r="A48" s="48"/>
      <c r="B48" s="1179"/>
      <c r="C48" s="1180"/>
      <c r="D48" s="62"/>
      <c r="E48" s="1156" t="s">
        <v>13</v>
      </c>
      <c r="F48" s="1156"/>
      <c r="G48" s="1156"/>
      <c r="H48" s="1156"/>
      <c r="I48" s="1156"/>
      <c r="J48" s="1157"/>
      <c r="K48" s="63">
        <v>1555</v>
      </c>
      <c r="L48" s="64">
        <v>1533</v>
      </c>
      <c r="M48" s="64">
        <v>1424</v>
      </c>
      <c r="N48" s="64">
        <v>1341</v>
      </c>
      <c r="O48" s="65">
        <v>1269</v>
      </c>
      <c r="P48" s="48"/>
      <c r="Q48" s="48"/>
      <c r="R48" s="48"/>
      <c r="S48" s="48"/>
      <c r="T48" s="48"/>
      <c r="U48" s="48"/>
    </row>
    <row r="49" spans="1:21" ht="30.75" customHeight="1" x14ac:dyDescent="0.2">
      <c r="A49" s="48"/>
      <c r="B49" s="1179"/>
      <c r="C49" s="1180"/>
      <c r="D49" s="62"/>
      <c r="E49" s="1156" t="s">
        <v>14</v>
      </c>
      <c r="F49" s="1156"/>
      <c r="G49" s="1156"/>
      <c r="H49" s="1156"/>
      <c r="I49" s="1156"/>
      <c r="J49" s="1157"/>
      <c r="K49" s="63">
        <v>29</v>
      </c>
      <c r="L49" s="64" t="s">
        <v>491</v>
      </c>
      <c r="M49" s="64" t="s">
        <v>491</v>
      </c>
      <c r="N49" s="64" t="s">
        <v>491</v>
      </c>
      <c r="O49" s="65" t="s">
        <v>491</v>
      </c>
      <c r="P49" s="48"/>
      <c r="Q49" s="48"/>
      <c r="R49" s="48"/>
      <c r="S49" s="48"/>
      <c r="T49" s="48"/>
      <c r="U49" s="48"/>
    </row>
    <row r="50" spans="1:21" ht="30.75" customHeight="1" x14ac:dyDescent="0.2">
      <c r="A50" s="48"/>
      <c r="B50" s="1179"/>
      <c r="C50" s="1180"/>
      <c r="D50" s="62"/>
      <c r="E50" s="1156" t="s">
        <v>15</v>
      </c>
      <c r="F50" s="1156"/>
      <c r="G50" s="1156"/>
      <c r="H50" s="1156"/>
      <c r="I50" s="1156"/>
      <c r="J50" s="1157"/>
      <c r="K50" s="63">
        <v>142</v>
      </c>
      <c r="L50" s="64">
        <v>144</v>
      </c>
      <c r="M50" s="64">
        <v>143</v>
      </c>
      <c r="N50" s="64">
        <v>144</v>
      </c>
      <c r="O50" s="65">
        <v>146</v>
      </c>
      <c r="P50" s="48"/>
      <c r="Q50" s="48"/>
      <c r="R50" s="48"/>
      <c r="S50" s="48"/>
      <c r="T50" s="48"/>
      <c r="U50" s="48"/>
    </row>
    <row r="51" spans="1:21" ht="30.75" customHeight="1" x14ac:dyDescent="0.2">
      <c r="A51" s="48"/>
      <c r="B51" s="1181"/>
      <c r="C51" s="1182"/>
      <c r="D51" s="66"/>
      <c r="E51" s="1156" t="s">
        <v>16</v>
      </c>
      <c r="F51" s="1156"/>
      <c r="G51" s="1156"/>
      <c r="H51" s="1156"/>
      <c r="I51" s="1156"/>
      <c r="J51" s="1157"/>
      <c r="K51" s="63" t="s">
        <v>491</v>
      </c>
      <c r="L51" s="64" t="s">
        <v>491</v>
      </c>
      <c r="M51" s="64" t="s">
        <v>491</v>
      </c>
      <c r="N51" s="64" t="s">
        <v>491</v>
      </c>
      <c r="O51" s="65" t="s">
        <v>491</v>
      </c>
      <c r="P51" s="48"/>
      <c r="Q51" s="48"/>
      <c r="R51" s="48"/>
      <c r="S51" s="48"/>
      <c r="T51" s="48"/>
      <c r="U51" s="48"/>
    </row>
    <row r="52" spans="1:21" ht="30.75" customHeight="1" x14ac:dyDescent="0.2">
      <c r="A52" s="48"/>
      <c r="B52" s="1154" t="s">
        <v>17</v>
      </c>
      <c r="C52" s="1155"/>
      <c r="D52" s="66"/>
      <c r="E52" s="1156" t="s">
        <v>18</v>
      </c>
      <c r="F52" s="1156"/>
      <c r="G52" s="1156"/>
      <c r="H52" s="1156"/>
      <c r="I52" s="1156"/>
      <c r="J52" s="1157"/>
      <c r="K52" s="63">
        <v>6520</v>
      </c>
      <c r="L52" s="64">
        <v>6381</v>
      </c>
      <c r="M52" s="64">
        <v>6235</v>
      </c>
      <c r="N52" s="64">
        <v>6081</v>
      </c>
      <c r="O52" s="65">
        <v>5939</v>
      </c>
      <c r="P52" s="48"/>
      <c r="Q52" s="48"/>
      <c r="R52" s="48"/>
      <c r="S52" s="48"/>
      <c r="T52" s="48"/>
      <c r="U52" s="48"/>
    </row>
    <row r="53" spans="1:21" ht="30.75" customHeight="1" thickBot="1" x14ac:dyDescent="0.25">
      <c r="A53" s="48"/>
      <c r="B53" s="1158" t="s">
        <v>19</v>
      </c>
      <c r="C53" s="1159"/>
      <c r="D53" s="67"/>
      <c r="E53" s="1160" t="s">
        <v>20</v>
      </c>
      <c r="F53" s="1160"/>
      <c r="G53" s="1160"/>
      <c r="H53" s="1160"/>
      <c r="I53" s="1160"/>
      <c r="J53" s="1161"/>
      <c r="K53" s="68">
        <v>2423</v>
      </c>
      <c r="L53" s="69">
        <v>2420</v>
      </c>
      <c r="M53" s="69">
        <v>2442</v>
      </c>
      <c r="N53" s="69">
        <v>2462</v>
      </c>
      <c r="O53" s="70">
        <v>2283</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162" t="s">
        <v>24</v>
      </c>
      <c r="C58" s="1163"/>
      <c r="D58" s="1168" t="s">
        <v>25</v>
      </c>
      <c r="E58" s="1169"/>
      <c r="F58" s="1169"/>
      <c r="G58" s="1169"/>
      <c r="H58" s="1169"/>
      <c r="I58" s="1169"/>
      <c r="J58" s="1170"/>
      <c r="K58" s="83"/>
      <c r="L58" s="84"/>
      <c r="M58" s="84"/>
      <c r="N58" s="84"/>
      <c r="O58" s="85"/>
    </row>
    <row r="59" spans="1:21" ht="31.5" customHeight="1" x14ac:dyDescent="0.2">
      <c r="B59" s="1164"/>
      <c r="C59" s="1165"/>
      <c r="D59" s="1171" t="s">
        <v>26</v>
      </c>
      <c r="E59" s="1172"/>
      <c r="F59" s="1172"/>
      <c r="G59" s="1172"/>
      <c r="H59" s="1172"/>
      <c r="I59" s="1172"/>
      <c r="J59" s="1173"/>
      <c r="K59" s="86"/>
      <c r="L59" s="87"/>
      <c r="M59" s="87"/>
      <c r="N59" s="87"/>
      <c r="O59" s="88"/>
    </row>
    <row r="60" spans="1:21" ht="31.5" customHeight="1" thickBot="1" x14ac:dyDescent="0.25">
      <c r="B60" s="1166"/>
      <c r="C60" s="1167"/>
      <c r="D60" s="1174" t="s">
        <v>27</v>
      </c>
      <c r="E60" s="1175"/>
      <c r="F60" s="1175"/>
      <c r="G60" s="1175"/>
      <c r="H60" s="1175"/>
      <c r="I60" s="1175"/>
      <c r="J60" s="1176"/>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bcvBrgMQS2JoTlJ62HmArp9dr9fAppF8FS5HwQGYyMzpLfhJCp4aZ7E3ERQMlg9AL8dCtb1zy6l7A/k9heT5A==" saltValue="K4FPQBarL9SFP2yorVhqM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K39" sqref="K39"/>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530</v>
      </c>
      <c r="J40" s="103" t="s">
        <v>531</v>
      </c>
      <c r="K40" s="103" t="s">
        <v>532</v>
      </c>
      <c r="L40" s="103" t="s">
        <v>533</v>
      </c>
      <c r="M40" s="104" t="s">
        <v>534</v>
      </c>
    </row>
    <row r="41" spans="2:13" ht="27.75" customHeight="1" x14ac:dyDescent="0.2">
      <c r="B41" s="1197" t="s">
        <v>30</v>
      </c>
      <c r="C41" s="1198"/>
      <c r="D41" s="105"/>
      <c r="E41" s="1199" t="s">
        <v>31</v>
      </c>
      <c r="F41" s="1199"/>
      <c r="G41" s="1199"/>
      <c r="H41" s="1200"/>
      <c r="I41" s="355">
        <v>53365</v>
      </c>
      <c r="J41" s="356">
        <v>51803</v>
      </c>
      <c r="K41" s="356">
        <v>50380</v>
      </c>
      <c r="L41" s="356">
        <v>49697</v>
      </c>
      <c r="M41" s="357">
        <v>48192</v>
      </c>
    </row>
    <row r="42" spans="2:13" ht="27.75" customHeight="1" x14ac:dyDescent="0.2">
      <c r="B42" s="1187"/>
      <c r="C42" s="1188"/>
      <c r="D42" s="106"/>
      <c r="E42" s="1191" t="s">
        <v>32</v>
      </c>
      <c r="F42" s="1191"/>
      <c r="G42" s="1191"/>
      <c r="H42" s="1192"/>
      <c r="I42" s="358">
        <v>577</v>
      </c>
      <c r="J42" s="359">
        <v>444</v>
      </c>
      <c r="K42" s="359">
        <v>309</v>
      </c>
      <c r="L42" s="359">
        <v>172</v>
      </c>
      <c r="M42" s="360">
        <v>33</v>
      </c>
    </row>
    <row r="43" spans="2:13" ht="27.75" customHeight="1" x14ac:dyDescent="0.2">
      <c r="B43" s="1187"/>
      <c r="C43" s="1188"/>
      <c r="D43" s="106"/>
      <c r="E43" s="1191" t="s">
        <v>33</v>
      </c>
      <c r="F43" s="1191"/>
      <c r="G43" s="1191"/>
      <c r="H43" s="1192"/>
      <c r="I43" s="358">
        <v>12169</v>
      </c>
      <c r="J43" s="359">
        <v>11127</v>
      </c>
      <c r="K43" s="359">
        <v>9982</v>
      </c>
      <c r="L43" s="359">
        <v>9216</v>
      </c>
      <c r="M43" s="360">
        <v>8304</v>
      </c>
    </row>
    <row r="44" spans="2:13" ht="27.75" customHeight="1" x14ac:dyDescent="0.2">
      <c r="B44" s="1187"/>
      <c r="C44" s="1188"/>
      <c r="D44" s="106"/>
      <c r="E44" s="1191" t="s">
        <v>34</v>
      </c>
      <c r="F44" s="1191"/>
      <c r="G44" s="1191"/>
      <c r="H44" s="1192"/>
      <c r="I44" s="358" t="s">
        <v>491</v>
      </c>
      <c r="J44" s="359" t="s">
        <v>491</v>
      </c>
      <c r="K44" s="359" t="s">
        <v>491</v>
      </c>
      <c r="L44" s="359" t="s">
        <v>491</v>
      </c>
      <c r="M44" s="360" t="s">
        <v>491</v>
      </c>
    </row>
    <row r="45" spans="2:13" ht="27.75" customHeight="1" x14ac:dyDescent="0.2">
      <c r="B45" s="1187"/>
      <c r="C45" s="1188"/>
      <c r="D45" s="106"/>
      <c r="E45" s="1191" t="s">
        <v>35</v>
      </c>
      <c r="F45" s="1191"/>
      <c r="G45" s="1191"/>
      <c r="H45" s="1192"/>
      <c r="I45" s="358">
        <v>7583</v>
      </c>
      <c r="J45" s="359">
        <v>7034</v>
      </c>
      <c r="K45" s="359">
        <v>6875</v>
      </c>
      <c r="L45" s="359">
        <v>6925</v>
      </c>
      <c r="M45" s="360">
        <v>6842</v>
      </c>
    </row>
    <row r="46" spans="2:13" ht="27.75" customHeight="1" x14ac:dyDescent="0.2">
      <c r="B46" s="1187"/>
      <c r="C46" s="1188"/>
      <c r="D46" s="107"/>
      <c r="E46" s="1191" t="s">
        <v>36</v>
      </c>
      <c r="F46" s="1191"/>
      <c r="G46" s="1191"/>
      <c r="H46" s="1192"/>
      <c r="I46" s="358" t="s">
        <v>491</v>
      </c>
      <c r="J46" s="359" t="s">
        <v>491</v>
      </c>
      <c r="K46" s="359" t="s">
        <v>491</v>
      </c>
      <c r="L46" s="359" t="s">
        <v>491</v>
      </c>
      <c r="M46" s="360" t="s">
        <v>491</v>
      </c>
    </row>
    <row r="47" spans="2:13" ht="27.75" customHeight="1" x14ac:dyDescent="0.2">
      <c r="B47" s="1187"/>
      <c r="C47" s="1188"/>
      <c r="D47" s="108"/>
      <c r="E47" s="1201" t="s">
        <v>37</v>
      </c>
      <c r="F47" s="1202"/>
      <c r="G47" s="1202"/>
      <c r="H47" s="1203"/>
      <c r="I47" s="358" t="s">
        <v>491</v>
      </c>
      <c r="J47" s="359" t="s">
        <v>491</v>
      </c>
      <c r="K47" s="359" t="s">
        <v>491</v>
      </c>
      <c r="L47" s="359" t="s">
        <v>491</v>
      </c>
      <c r="M47" s="360" t="s">
        <v>491</v>
      </c>
    </row>
    <row r="48" spans="2:13" ht="27.75" customHeight="1" x14ac:dyDescent="0.2">
      <c r="B48" s="1187"/>
      <c r="C48" s="1188"/>
      <c r="D48" s="106"/>
      <c r="E48" s="1191" t="s">
        <v>38</v>
      </c>
      <c r="F48" s="1191"/>
      <c r="G48" s="1191"/>
      <c r="H48" s="1192"/>
      <c r="I48" s="358" t="s">
        <v>491</v>
      </c>
      <c r="J48" s="359" t="s">
        <v>491</v>
      </c>
      <c r="K48" s="359" t="s">
        <v>491</v>
      </c>
      <c r="L48" s="359" t="s">
        <v>491</v>
      </c>
      <c r="M48" s="360" t="s">
        <v>491</v>
      </c>
    </row>
    <row r="49" spans="2:13" ht="27.75" customHeight="1" x14ac:dyDescent="0.2">
      <c r="B49" s="1189"/>
      <c r="C49" s="1190"/>
      <c r="D49" s="106"/>
      <c r="E49" s="1191" t="s">
        <v>39</v>
      </c>
      <c r="F49" s="1191"/>
      <c r="G49" s="1191"/>
      <c r="H49" s="1192"/>
      <c r="I49" s="358" t="s">
        <v>491</v>
      </c>
      <c r="J49" s="359" t="s">
        <v>491</v>
      </c>
      <c r="K49" s="359" t="s">
        <v>491</v>
      </c>
      <c r="L49" s="359" t="s">
        <v>491</v>
      </c>
      <c r="M49" s="360" t="s">
        <v>491</v>
      </c>
    </row>
    <row r="50" spans="2:13" ht="27.75" customHeight="1" x14ac:dyDescent="0.2">
      <c r="B50" s="1185" t="s">
        <v>40</v>
      </c>
      <c r="C50" s="1186"/>
      <c r="D50" s="109"/>
      <c r="E50" s="1191" t="s">
        <v>41</v>
      </c>
      <c r="F50" s="1191"/>
      <c r="G50" s="1191"/>
      <c r="H50" s="1192"/>
      <c r="I50" s="358">
        <v>14693</v>
      </c>
      <c r="J50" s="359">
        <v>13981</v>
      </c>
      <c r="K50" s="359">
        <v>17024</v>
      </c>
      <c r="L50" s="359">
        <v>19236</v>
      </c>
      <c r="M50" s="360">
        <v>21458</v>
      </c>
    </row>
    <row r="51" spans="2:13" ht="27.75" customHeight="1" x14ac:dyDescent="0.2">
      <c r="B51" s="1187"/>
      <c r="C51" s="1188"/>
      <c r="D51" s="106"/>
      <c r="E51" s="1191" t="s">
        <v>42</v>
      </c>
      <c r="F51" s="1191"/>
      <c r="G51" s="1191"/>
      <c r="H51" s="1192"/>
      <c r="I51" s="358">
        <v>2072</v>
      </c>
      <c r="J51" s="359">
        <v>2200</v>
      </c>
      <c r="K51" s="359">
        <v>2461</v>
      </c>
      <c r="L51" s="359">
        <v>2150</v>
      </c>
      <c r="M51" s="360">
        <v>2370</v>
      </c>
    </row>
    <row r="52" spans="2:13" ht="27.75" customHeight="1" x14ac:dyDescent="0.2">
      <c r="B52" s="1189"/>
      <c r="C52" s="1190"/>
      <c r="D52" s="106"/>
      <c r="E52" s="1191" t="s">
        <v>43</v>
      </c>
      <c r="F52" s="1191"/>
      <c r="G52" s="1191"/>
      <c r="H52" s="1192"/>
      <c r="I52" s="358">
        <v>50586</v>
      </c>
      <c r="J52" s="359">
        <v>48969</v>
      </c>
      <c r="K52" s="359">
        <v>47901</v>
      </c>
      <c r="L52" s="359">
        <v>47138</v>
      </c>
      <c r="M52" s="360">
        <v>45652</v>
      </c>
    </row>
    <row r="53" spans="2:13" ht="27.75" customHeight="1" thickBot="1" x14ac:dyDescent="0.25">
      <c r="B53" s="1193" t="s">
        <v>19</v>
      </c>
      <c r="C53" s="1194"/>
      <c r="D53" s="110"/>
      <c r="E53" s="1195" t="s">
        <v>44</v>
      </c>
      <c r="F53" s="1195"/>
      <c r="G53" s="1195"/>
      <c r="H53" s="1196"/>
      <c r="I53" s="361">
        <v>6342</v>
      </c>
      <c r="J53" s="362">
        <v>5259</v>
      </c>
      <c r="K53" s="362">
        <v>160</v>
      </c>
      <c r="L53" s="362">
        <v>-2513</v>
      </c>
      <c r="M53" s="363">
        <v>-6108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FoY/BovKpdXL25xJcIl1Fer8kKTzUEonDnx6hgilwygjEFoOdKYJFn6cQGuCAsofbauLB8nEIWkJ2PFjd+tbPQ==" saltValue="KwLXFHUZokgR/240NBs4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DN50" sqref="DN5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532</v>
      </c>
      <c r="G54" s="119" t="s">
        <v>533</v>
      </c>
      <c r="H54" s="120" t="s">
        <v>534</v>
      </c>
    </row>
    <row r="55" spans="2:8" ht="52.5" customHeight="1" x14ac:dyDescent="0.2">
      <c r="B55" s="121"/>
      <c r="C55" s="1212" t="s">
        <v>46</v>
      </c>
      <c r="D55" s="1212"/>
      <c r="E55" s="1213"/>
      <c r="F55" s="122">
        <v>10077</v>
      </c>
      <c r="G55" s="122">
        <v>11515</v>
      </c>
      <c r="H55" s="123">
        <v>12753</v>
      </c>
    </row>
    <row r="56" spans="2:8" ht="52.5" customHeight="1" x14ac:dyDescent="0.2">
      <c r="B56" s="124"/>
      <c r="C56" s="1214" t="s">
        <v>47</v>
      </c>
      <c r="D56" s="1214"/>
      <c r="E56" s="1215"/>
      <c r="F56" s="125">
        <v>2816</v>
      </c>
      <c r="G56" s="125">
        <v>3677</v>
      </c>
      <c r="H56" s="126">
        <v>4671</v>
      </c>
    </row>
    <row r="57" spans="2:8" ht="53.25" customHeight="1" x14ac:dyDescent="0.2">
      <c r="B57" s="124"/>
      <c r="C57" s="1216" t="s">
        <v>48</v>
      </c>
      <c r="D57" s="1216"/>
      <c r="E57" s="1217"/>
      <c r="F57" s="127">
        <v>4026</v>
      </c>
      <c r="G57" s="127">
        <v>3629</v>
      </c>
      <c r="H57" s="128">
        <v>3433</v>
      </c>
    </row>
    <row r="58" spans="2:8" ht="45.75" customHeight="1" x14ac:dyDescent="0.2">
      <c r="B58" s="129"/>
      <c r="C58" s="1204" t="s">
        <v>560</v>
      </c>
      <c r="D58" s="1205"/>
      <c r="E58" s="1206"/>
      <c r="F58" s="130">
        <v>2186</v>
      </c>
      <c r="G58" s="130">
        <v>1950</v>
      </c>
      <c r="H58" s="131">
        <v>1714</v>
      </c>
    </row>
    <row r="59" spans="2:8" ht="45.75" customHeight="1" x14ac:dyDescent="0.2">
      <c r="B59" s="129"/>
      <c r="C59" s="1204" t="s">
        <v>561</v>
      </c>
      <c r="D59" s="1205"/>
      <c r="E59" s="1206"/>
      <c r="F59" s="130">
        <v>1131</v>
      </c>
      <c r="G59" s="130">
        <v>1047</v>
      </c>
      <c r="H59" s="131">
        <v>1154</v>
      </c>
    </row>
    <row r="60" spans="2:8" ht="45.75" customHeight="1" x14ac:dyDescent="0.2">
      <c r="B60" s="129"/>
      <c r="C60" s="1204" t="s">
        <v>562</v>
      </c>
      <c r="D60" s="1205"/>
      <c r="E60" s="1206"/>
      <c r="F60" s="130">
        <v>316</v>
      </c>
      <c r="G60" s="130">
        <v>294</v>
      </c>
      <c r="H60" s="131">
        <v>265</v>
      </c>
    </row>
    <row r="61" spans="2:8" ht="45.75" customHeight="1" x14ac:dyDescent="0.2">
      <c r="B61" s="129"/>
      <c r="C61" s="1204" t="s">
        <v>563</v>
      </c>
      <c r="D61" s="1205"/>
      <c r="E61" s="1206"/>
      <c r="F61" s="130">
        <v>106</v>
      </c>
      <c r="G61" s="130">
        <v>113</v>
      </c>
      <c r="H61" s="131">
        <v>113</v>
      </c>
    </row>
    <row r="62" spans="2:8" ht="45.75" customHeight="1" thickBot="1" x14ac:dyDescent="0.25">
      <c r="B62" s="132"/>
      <c r="C62" s="1207" t="s">
        <v>564</v>
      </c>
      <c r="D62" s="1208"/>
      <c r="E62" s="1209"/>
      <c r="F62" s="133">
        <v>69</v>
      </c>
      <c r="G62" s="133">
        <v>60</v>
      </c>
      <c r="H62" s="134">
        <v>59</v>
      </c>
    </row>
    <row r="63" spans="2:8" ht="52.5" customHeight="1" thickBot="1" x14ac:dyDescent="0.25">
      <c r="B63" s="135"/>
      <c r="C63" s="1210" t="s">
        <v>49</v>
      </c>
      <c r="D63" s="1210"/>
      <c r="E63" s="1211"/>
      <c r="F63" s="136">
        <v>16919</v>
      </c>
      <c r="G63" s="136">
        <v>18821</v>
      </c>
      <c r="H63" s="137">
        <v>20857</v>
      </c>
    </row>
    <row r="64" spans="2:8" ht="13.2" x14ac:dyDescent="0.2"/>
  </sheetData>
  <sheetProtection algorithmName="SHA-512" hashValue="XVk0tNV3ifI+l7CYiJJDcn3+vRyzKzysnxViFUvCconHzoxOzKr0D9dbwpulj4DMLLO1ByWNDjnZNYEhP8V29Q==" saltValue="x8graPyxzKszcPIAIyn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A9CE0-E36E-445B-A428-31458E487C0B}">
  <dimension ref="A1:DE85"/>
  <sheetViews>
    <sheetView view="pageBreakPreview" zoomScale="60" zoomScaleNormal="55" workbookViewId="0">
      <selection activeCell="BS48" sqref="BS48"/>
    </sheetView>
  </sheetViews>
  <sheetFormatPr defaultColWidth="0" defaultRowHeight="13.5" customHeight="1" zeroHeight="1" x14ac:dyDescent="0.2"/>
  <cols>
    <col min="1" max="1" width="6.33203125" style="1220" customWidth="1"/>
    <col min="2" max="107" width="2.44140625" style="1220" customWidth="1"/>
    <col min="108" max="108" width="6.109375" style="1227" customWidth="1"/>
    <col min="109" max="109" width="5.88671875" style="1226" customWidth="1"/>
    <col min="110" max="16384" width="8.6640625" style="1220" hidden="1"/>
  </cols>
  <sheetData>
    <row r="1" spans="1:109" ht="42.75" customHeight="1" x14ac:dyDescent="0.2">
      <c r="A1" s="1218"/>
      <c r="B1" s="1219"/>
      <c r="DD1" s="1220"/>
      <c r="DE1" s="1220"/>
    </row>
    <row r="2" spans="1:109" ht="25.5" customHeight="1" x14ac:dyDescent="0.2">
      <c r="A2" s="1221"/>
      <c r="C2" s="1221"/>
      <c r="O2" s="1221"/>
      <c r="P2" s="1221"/>
      <c r="Q2" s="1221"/>
      <c r="R2" s="1221"/>
      <c r="S2" s="1221"/>
      <c r="T2" s="1221"/>
      <c r="U2" s="1221"/>
      <c r="V2" s="1221"/>
      <c r="W2" s="1221"/>
      <c r="X2" s="1221"/>
      <c r="Y2" s="1221"/>
      <c r="Z2" s="1221"/>
      <c r="AA2" s="1221"/>
      <c r="AB2" s="1221"/>
      <c r="AC2" s="1221"/>
      <c r="AD2" s="1221"/>
      <c r="AE2" s="1221"/>
      <c r="AF2" s="1221"/>
      <c r="AG2" s="1221"/>
      <c r="AH2" s="1221"/>
      <c r="AI2" s="1221"/>
      <c r="AU2" s="1221"/>
      <c r="BG2" s="1221"/>
      <c r="BS2" s="1221"/>
      <c r="CE2" s="1221"/>
      <c r="CQ2" s="1221"/>
      <c r="DD2" s="1220"/>
      <c r="DE2" s="1220"/>
    </row>
    <row r="3" spans="1:109" ht="25.5" customHeight="1" x14ac:dyDescent="0.2">
      <c r="A3" s="1221"/>
      <c r="C3" s="1221"/>
      <c r="O3" s="1221"/>
      <c r="P3" s="1221"/>
      <c r="Q3" s="1221"/>
      <c r="R3" s="1221"/>
      <c r="S3" s="1221"/>
      <c r="T3" s="1221"/>
      <c r="U3" s="1221"/>
      <c r="V3" s="1221"/>
      <c r="W3" s="1221"/>
      <c r="X3" s="1221"/>
      <c r="Y3" s="1221"/>
      <c r="Z3" s="1221"/>
      <c r="AA3" s="1221"/>
      <c r="AB3" s="1221"/>
      <c r="AC3" s="1221"/>
      <c r="AD3" s="1221"/>
      <c r="AE3" s="1221"/>
      <c r="AF3" s="1221"/>
      <c r="AG3" s="1221"/>
      <c r="AH3" s="1221"/>
      <c r="AI3" s="1221"/>
      <c r="AU3" s="1221"/>
      <c r="BG3" s="1221"/>
      <c r="BS3" s="1221"/>
      <c r="CE3" s="1221"/>
      <c r="CQ3" s="1221"/>
      <c r="DD3" s="1220"/>
      <c r="DE3" s="1220"/>
    </row>
    <row r="4" spans="1:109" s="259" customFormat="1" ht="13.2" x14ac:dyDescent="0.2">
      <c r="A4" s="1221"/>
      <c r="B4" s="1221"/>
      <c r="C4" s="1221"/>
      <c r="D4" s="1221"/>
      <c r="E4" s="1221"/>
      <c r="F4" s="1221"/>
      <c r="G4" s="1221"/>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c r="BK4" s="1221"/>
      <c r="BL4" s="1221"/>
      <c r="BM4" s="1221"/>
      <c r="BN4" s="1221"/>
      <c r="BO4" s="1221"/>
      <c r="BP4" s="1221"/>
      <c r="BQ4" s="1221"/>
      <c r="BR4" s="1221"/>
      <c r="BS4" s="1221"/>
      <c r="BT4" s="1221"/>
      <c r="BU4" s="1221"/>
      <c r="BV4" s="1221"/>
      <c r="BW4" s="1221"/>
      <c r="BX4" s="1221"/>
      <c r="BY4" s="1221"/>
      <c r="BZ4" s="1221"/>
      <c r="CA4" s="1221"/>
      <c r="CB4" s="1221"/>
      <c r="CC4" s="1221"/>
      <c r="CD4" s="1221"/>
      <c r="CE4" s="1221"/>
      <c r="CF4" s="1221"/>
      <c r="CG4" s="1221"/>
      <c r="CH4" s="1221"/>
      <c r="CI4" s="1221"/>
      <c r="CJ4" s="1221"/>
      <c r="CK4" s="1221"/>
      <c r="CL4" s="1221"/>
      <c r="CM4" s="1221"/>
      <c r="CN4" s="1221"/>
      <c r="CO4" s="1221"/>
      <c r="CP4" s="1221"/>
      <c r="CQ4" s="1221"/>
      <c r="CR4" s="1221"/>
      <c r="CS4" s="1221"/>
      <c r="CT4" s="1221"/>
      <c r="CU4" s="1221"/>
      <c r="CV4" s="1221"/>
      <c r="CW4" s="1221"/>
      <c r="CX4" s="1221"/>
      <c r="CY4" s="1221"/>
      <c r="CZ4" s="1221"/>
      <c r="DA4" s="1221"/>
      <c r="DB4" s="1221"/>
      <c r="DC4" s="1221"/>
      <c r="DD4" s="1221"/>
      <c r="DE4" s="1221"/>
    </row>
    <row r="5" spans="1:109" s="259" customFormat="1" ht="13.2" x14ac:dyDescent="0.2">
      <c r="A5" s="1221"/>
      <c r="B5" s="1221"/>
      <c r="C5" s="1221"/>
      <c r="D5" s="1221"/>
      <c r="E5" s="1221"/>
      <c r="F5" s="1221"/>
      <c r="G5" s="1221"/>
      <c r="H5" s="1221"/>
      <c r="I5" s="1221"/>
      <c r="J5" s="1221"/>
      <c r="K5" s="1221"/>
      <c r="L5" s="1221"/>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c r="BK5" s="1221"/>
      <c r="BL5" s="1221"/>
      <c r="BM5" s="1221"/>
      <c r="BN5" s="1221"/>
      <c r="BO5" s="1221"/>
      <c r="BP5" s="1221"/>
      <c r="BQ5" s="1221"/>
      <c r="BR5" s="1221"/>
      <c r="BS5" s="1221"/>
      <c r="BT5" s="1221"/>
      <c r="BU5" s="1221"/>
      <c r="BV5" s="1221"/>
      <c r="BW5" s="1221"/>
      <c r="BX5" s="1221"/>
      <c r="BY5" s="1221"/>
      <c r="BZ5" s="1221"/>
      <c r="CA5" s="1221"/>
      <c r="CB5" s="1221"/>
      <c r="CC5" s="1221"/>
      <c r="CD5" s="1221"/>
      <c r="CE5" s="1221"/>
      <c r="CF5" s="1221"/>
      <c r="CG5" s="1221"/>
      <c r="CH5" s="1221"/>
      <c r="CI5" s="1221"/>
      <c r="CJ5" s="1221"/>
      <c r="CK5" s="1221"/>
      <c r="CL5" s="1221"/>
      <c r="CM5" s="1221"/>
      <c r="CN5" s="1221"/>
      <c r="CO5" s="1221"/>
      <c r="CP5" s="1221"/>
      <c r="CQ5" s="1221"/>
      <c r="CR5" s="1221"/>
      <c r="CS5" s="1221"/>
      <c r="CT5" s="1221"/>
      <c r="CU5" s="1221"/>
      <c r="CV5" s="1221"/>
      <c r="CW5" s="1221"/>
      <c r="CX5" s="1221"/>
      <c r="CY5" s="1221"/>
      <c r="CZ5" s="1221"/>
      <c r="DA5" s="1221"/>
      <c r="DB5" s="1221"/>
      <c r="DC5" s="1221"/>
      <c r="DD5" s="1221"/>
      <c r="DE5" s="1221"/>
    </row>
    <row r="6" spans="1:109" s="259" customFormat="1" ht="13.2" x14ac:dyDescent="0.2">
      <c r="A6" s="1221"/>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c r="AJ6" s="1221"/>
      <c r="AK6" s="1221"/>
      <c r="AL6" s="1221"/>
      <c r="AM6" s="1221"/>
      <c r="AN6" s="1221"/>
      <c r="AO6" s="1221"/>
      <c r="AP6" s="1221"/>
      <c r="AQ6" s="1221"/>
      <c r="AR6" s="1221"/>
      <c r="AS6" s="1221"/>
      <c r="AT6" s="1221"/>
      <c r="AU6" s="1221"/>
      <c r="AV6" s="1221"/>
      <c r="AW6" s="1221"/>
      <c r="AX6" s="1221"/>
      <c r="AY6" s="1221"/>
      <c r="AZ6" s="1221"/>
      <c r="BA6" s="1221"/>
      <c r="BB6" s="1221"/>
      <c r="BC6" s="1221"/>
      <c r="BD6" s="1221"/>
      <c r="BE6" s="1221"/>
      <c r="BF6" s="1221"/>
      <c r="BG6" s="1221"/>
      <c r="BH6" s="1221"/>
      <c r="BI6" s="1221"/>
      <c r="BJ6" s="1221"/>
      <c r="BK6" s="1221"/>
      <c r="BL6" s="1221"/>
      <c r="BM6" s="1221"/>
      <c r="BN6" s="1221"/>
      <c r="BO6" s="1221"/>
      <c r="BP6" s="1221"/>
      <c r="BQ6" s="1221"/>
      <c r="BR6" s="1221"/>
      <c r="BS6" s="1221"/>
      <c r="BT6" s="1221"/>
      <c r="BU6" s="1221"/>
      <c r="BV6" s="1221"/>
      <c r="BW6" s="1221"/>
      <c r="BX6" s="1221"/>
      <c r="BY6" s="1221"/>
      <c r="BZ6" s="1221"/>
      <c r="CA6" s="1221"/>
      <c r="CB6" s="1221"/>
      <c r="CC6" s="1221"/>
      <c r="CD6" s="1221"/>
      <c r="CE6" s="1221"/>
      <c r="CF6" s="1221"/>
      <c r="CG6" s="1221"/>
      <c r="CH6" s="1221"/>
      <c r="CI6" s="1221"/>
      <c r="CJ6" s="1221"/>
      <c r="CK6" s="1221"/>
      <c r="CL6" s="1221"/>
      <c r="CM6" s="1221"/>
      <c r="CN6" s="1221"/>
      <c r="CO6" s="1221"/>
      <c r="CP6" s="1221"/>
      <c r="CQ6" s="1221"/>
      <c r="CR6" s="1221"/>
      <c r="CS6" s="1221"/>
      <c r="CT6" s="1221"/>
      <c r="CU6" s="1221"/>
      <c r="CV6" s="1221"/>
      <c r="CW6" s="1221"/>
      <c r="CX6" s="1221"/>
      <c r="CY6" s="1221"/>
      <c r="CZ6" s="1221"/>
      <c r="DA6" s="1221"/>
      <c r="DB6" s="1221"/>
      <c r="DC6" s="1221"/>
      <c r="DD6" s="1221"/>
      <c r="DE6" s="1221"/>
    </row>
    <row r="7" spans="1:109" s="259" customFormat="1" ht="13.2" x14ac:dyDescent="0.2">
      <c r="A7" s="1221"/>
      <c r="B7" s="1221"/>
      <c r="C7" s="1221"/>
      <c r="D7" s="1221"/>
      <c r="E7" s="1221"/>
      <c r="F7" s="1221"/>
      <c r="G7" s="1221"/>
      <c r="H7" s="1221"/>
      <c r="I7" s="1221"/>
      <c r="J7" s="1221"/>
      <c r="K7" s="1221"/>
      <c r="L7" s="1221"/>
      <c r="M7" s="1221"/>
      <c r="N7" s="1221"/>
      <c r="O7" s="1221"/>
      <c r="P7" s="1221"/>
      <c r="Q7" s="1221"/>
      <c r="R7" s="1221"/>
      <c r="S7" s="1221"/>
      <c r="T7" s="1221"/>
      <c r="U7" s="1221"/>
      <c r="V7" s="1221"/>
      <c r="W7" s="1221"/>
      <c r="X7" s="1221"/>
      <c r="Y7" s="1221"/>
      <c r="Z7" s="1221"/>
      <c r="AA7" s="1221"/>
      <c r="AB7" s="1221"/>
      <c r="AC7" s="1221"/>
      <c r="AD7" s="1221"/>
      <c r="AE7" s="1221"/>
      <c r="AF7" s="1221"/>
      <c r="AG7" s="1221"/>
      <c r="AH7" s="1221"/>
      <c r="AI7" s="1221"/>
      <c r="AJ7" s="1221"/>
      <c r="AK7" s="1221"/>
      <c r="AL7" s="1221"/>
      <c r="AM7" s="1221"/>
      <c r="AN7" s="1221"/>
      <c r="AO7" s="1221"/>
      <c r="AP7" s="1221"/>
      <c r="AQ7" s="1221"/>
      <c r="AR7" s="1221"/>
      <c r="AS7" s="1221"/>
      <c r="AT7" s="1221"/>
      <c r="AU7" s="1221"/>
      <c r="AV7" s="1221"/>
      <c r="AW7" s="1221"/>
      <c r="AX7" s="1221"/>
      <c r="AY7" s="1221"/>
      <c r="AZ7" s="1221"/>
      <c r="BA7" s="1221"/>
      <c r="BB7" s="1221"/>
      <c r="BC7" s="1221"/>
      <c r="BD7" s="1221"/>
      <c r="BE7" s="1221"/>
      <c r="BF7" s="1221"/>
      <c r="BG7" s="1221"/>
      <c r="BH7" s="1221"/>
      <c r="BI7" s="1221"/>
      <c r="BJ7" s="1221"/>
      <c r="BK7" s="1221"/>
      <c r="BL7" s="1221"/>
      <c r="BM7" s="1221"/>
      <c r="BN7" s="1221"/>
      <c r="BO7" s="1221"/>
      <c r="BP7" s="1221"/>
      <c r="BQ7" s="1221"/>
      <c r="BR7" s="1221"/>
      <c r="BS7" s="1221"/>
      <c r="BT7" s="1221"/>
      <c r="BU7" s="1221"/>
      <c r="BV7" s="1221"/>
      <c r="BW7" s="1221"/>
      <c r="BX7" s="1221"/>
      <c r="BY7" s="1221"/>
      <c r="BZ7" s="1221"/>
      <c r="CA7" s="1221"/>
      <c r="CB7" s="1221"/>
      <c r="CC7" s="1221"/>
      <c r="CD7" s="1221"/>
      <c r="CE7" s="1221"/>
      <c r="CF7" s="1221"/>
      <c r="CG7" s="1221"/>
      <c r="CH7" s="1221"/>
      <c r="CI7" s="1221"/>
      <c r="CJ7" s="1221"/>
      <c r="CK7" s="1221"/>
      <c r="CL7" s="1221"/>
      <c r="CM7" s="1221"/>
      <c r="CN7" s="1221"/>
      <c r="CO7" s="1221"/>
      <c r="CP7" s="1221"/>
      <c r="CQ7" s="1221"/>
      <c r="CR7" s="1221"/>
      <c r="CS7" s="1221"/>
      <c r="CT7" s="1221"/>
      <c r="CU7" s="1221"/>
      <c r="CV7" s="1221"/>
      <c r="CW7" s="1221"/>
      <c r="CX7" s="1221"/>
      <c r="CY7" s="1221"/>
      <c r="CZ7" s="1221"/>
      <c r="DA7" s="1221"/>
      <c r="DB7" s="1221"/>
      <c r="DC7" s="1221"/>
      <c r="DD7" s="1221"/>
      <c r="DE7" s="1221"/>
    </row>
    <row r="8" spans="1:109" s="259" customFormat="1" ht="13.2" x14ac:dyDescent="0.2">
      <c r="A8" s="1221"/>
      <c r="B8" s="1221"/>
      <c r="C8" s="1221"/>
      <c r="D8" s="1221"/>
      <c r="E8" s="1221"/>
      <c r="F8" s="1221"/>
      <c r="G8" s="1221"/>
      <c r="H8" s="1221"/>
      <c r="I8" s="1221"/>
      <c r="J8" s="1221"/>
      <c r="K8" s="1221"/>
      <c r="L8" s="1221"/>
      <c r="M8" s="1221"/>
      <c r="N8" s="1221"/>
      <c r="O8" s="1221"/>
      <c r="P8" s="1221"/>
      <c r="Q8" s="1221"/>
      <c r="R8" s="1221"/>
      <c r="S8" s="1221"/>
      <c r="T8" s="1221"/>
      <c r="U8" s="1221"/>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1"/>
      <c r="BZ8" s="1221"/>
      <c r="CA8" s="1221"/>
      <c r="CB8" s="1221"/>
      <c r="CC8" s="1221"/>
      <c r="CD8" s="1221"/>
      <c r="CE8" s="1221"/>
      <c r="CF8" s="1221"/>
      <c r="CG8" s="1221"/>
      <c r="CH8" s="1221"/>
      <c r="CI8" s="1221"/>
      <c r="CJ8" s="1221"/>
      <c r="CK8" s="1221"/>
      <c r="CL8" s="1221"/>
      <c r="CM8" s="1221"/>
      <c r="CN8" s="1221"/>
      <c r="CO8" s="1221"/>
      <c r="CP8" s="1221"/>
      <c r="CQ8" s="1221"/>
      <c r="CR8" s="1221"/>
      <c r="CS8" s="1221"/>
      <c r="CT8" s="1221"/>
      <c r="CU8" s="1221"/>
      <c r="CV8" s="1221"/>
      <c r="CW8" s="1221"/>
      <c r="CX8" s="1221"/>
      <c r="CY8" s="1221"/>
      <c r="CZ8" s="1221"/>
      <c r="DA8" s="1221"/>
      <c r="DB8" s="1221"/>
      <c r="DC8" s="1221"/>
      <c r="DD8" s="1221"/>
      <c r="DE8" s="1221"/>
    </row>
    <row r="9" spans="1:109" s="259" customFormat="1" ht="13.2" x14ac:dyDescent="0.2">
      <c r="A9" s="1221"/>
      <c r="B9" s="1221"/>
      <c r="C9" s="1221"/>
      <c r="D9" s="1221"/>
      <c r="E9" s="1221"/>
      <c r="F9" s="1221"/>
      <c r="G9" s="1221"/>
      <c r="H9" s="1221"/>
      <c r="I9" s="1221"/>
      <c r="J9" s="1221"/>
      <c r="K9" s="1221"/>
      <c r="L9" s="1221"/>
      <c r="M9" s="1221"/>
      <c r="N9" s="1221"/>
      <c r="O9" s="1221"/>
      <c r="P9" s="1221"/>
      <c r="Q9" s="1221"/>
      <c r="R9" s="1221"/>
      <c r="S9" s="1221"/>
      <c r="T9" s="1221"/>
      <c r="U9" s="1221"/>
      <c r="V9" s="1221"/>
      <c r="W9" s="1221"/>
      <c r="X9" s="1221"/>
      <c r="Y9" s="1221"/>
      <c r="Z9" s="1221"/>
      <c r="AA9" s="1221"/>
      <c r="AB9" s="1221"/>
      <c r="AC9" s="1221"/>
      <c r="AD9" s="1221"/>
      <c r="AE9" s="1221"/>
      <c r="AF9" s="1221"/>
      <c r="AG9" s="1221"/>
      <c r="AH9" s="1221"/>
      <c r="AI9" s="1221"/>
      <c r="AJ9" s="1221"/>
      <c r="AK9" s="1221"/>
      <c r="AL9" s="1221"/>
      <c r="AM9" s="1221"/>
      <c r="AN9" s="1221"/>
      <c r="AO9" s="1221"/>
      <c r="AP9" s="1221"/>
      <c r="AQ9" s="1221"/>
      <c r="AR9" s="1221"/>
      <c r="AS9" s="1221"/>
      <c r="AT9" s="1221"/>
      <c r="AU9" s="1221"/>
      <c r="AV9" s="1221"/>
      <c r="AW9" s="1221"/>
      <c r="AX9" s="1221"/>
      <c r="AY9" s="1221"/>
      <c r="AZ9" s="1221"/>
      <c r="BA9" s="1221"/>
      <c r="BB9" s="1221"/>
      <c r="BC9" s="1221"/>
      <c r="BD9" s="1221"/>
      <c r="BE9" s="1221"/>
      <c r="BF9" s="1221"/>
      <c r="BG9" s="1221"/>
      <c r="BH9" s="1221"/>
      <c r="BI9" s="1221"/>
      <c r="BJ9" s="1221"/>
      <c r="BK9" s="1221"/>
      <c r="BL9" s="1221"/>
      <c r="BM9" s="1221"/>
      <c r="BN9" s="1221"/>
      <c r="BO9" s="1221"/>
      <c r="BP9" s="1221"/>
      <c r="BQ9" s="1221"/>
      <c r="BR9" s="1221"/>
      <c r="BS9" s="1221"/>
      <c r="BT9" s="1221"/>
      <c r="BU9" s="1221"/>
      <c r="BV9" s="1221"/>
      <c r="BW9" s="1221"/>
      <c r="BX9" s="1221"/>
      <c r="BY9" s="1221"/>
      <c r="BZ9" s="1221"/>
      <c r="CA9" s="1221"/>
      <c r="CB9" s="1221"/>
      <c r="CC9" s="1221"/>
      <c r="CD9" s="1221"/>
      <c r="CE9" s="1221"/>
      <c r="CF9" s="1221"/>
      <c r="CG9" s="1221"/>
      <c r="CH9" s="1221"/>
      <c r="CI9" s="1221"/>
      <c r="CJ9" s="1221"/>
      <c r="CK9" s="1221"/>
      <c r="CL9" s="1221"/>
      <c r="CM9" s="1221"/>
      <c r="CN9" s="1221"/>
      <c r="CO9" s="1221"/>
      <c r="CP9" s="1221"/>
      <c r="CQ9" s="1221"/>
      <c r="CR9" s="1221"/>
      <c r="CS9" s="1221"/>
      <c r="CT9" s="1221"/>
      <c r="CU9" s="1221"/>
      <c r="CV9" s="1221"/>
      <c r="CW9" s="1221"/>
      <c r="CX9" s="1221"/>
      <c r="CY9" s="1221"/>
      <c r="CZ9" s="1221"/>
      <c r="DA9" s="1221"/>
      <c r="DB9" s="1221"/>
      <c r="DC9" s="1221"/>
      <c r="DD9" s="1221"/>
      <c r="DE9" s="1221"/>
    </row>
    <row r="10" spans="1:109" s="259" customFormat="1" ht="13.2" x14ac:dyDescent="0.2">
      <c r="A10" s="1221"/>
      <c r="B10" s="1221"/>
      <c r="C10" s="1221"/>
      <c r="D10" s="1221"/>
      <c r="E10" s="1221"/>
      <c r="F10" s="1221"/>
      <c r="G10" s="1221"/>
      <c r="H10" s="1221"/>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c r="AJ10" s="1221"/>
      <c r="AK10" s="1221"/>
      <c r="AL10" s="1221"/>
      <c r="AM10" s="1221"/>
      <c r="AN10" s="1221"/>
      <c r="AO10" s="1221"/>
      <c r="AP10" s="1221"/>
      <c r="AQ10" s="1221"/>
      <c r="AR10" s="1221"/>
      <c r="AS10" s="1221"/>
      <c r="AT10" s="1221"/>
      <c r="AU10" s="1221"/>
      <c r="AV10" s="1221"/>
      <c r="AW10" s="1221"/>
      <c r="AX10" s="1221"/>
      <c r="AY10" s="1221"/>
      <c r="AZ10" s="1221"/>
      <c r="BA10" s="1221"/>
      <c r="BB10" s="1221"/>
      <c r="BC10" s="1221"/>
      <c r="BD10" s="1221"/>
      <c r="BE10" s="1221"/>
      <c r="BF10" s="1221"/>
      <c r="BG10" s="1221"/>
      <c r="BH10" s="1221"/>
      <c r="BI10" s="1221"/>
      <c r="BJ10" s="1221"/>
      <c r="BK10" s="1221"/>
      <c r="BL10" s="1221"/>
      <c r="BM10" s="1221"/>
      <c r="BN10" s="1221"/>
      <c r="BO10" s="1221"/>
      <c r="BP10" s="1221"/>
      <c r="BQ10" s="1221"/>
      <c r="BR10" s="1221"/>
      <c r="BS10" s="1221"/>
      <c r="BT10" s="1221"/>
      <c r="BU10" s="1221"/>
      <c r="BV10" s="1221"/>
      <c r="BW10" s="1221"/>
      <c r="BX10" s="1221"/>
      <c r="BY10" s="1221"/>
      <c r="BZ10" s="1221"/>
      <c r="CA10" s="1221"/>
      <c r="CB10" s="1221"/>
      <c r="CC10" s="1221"/>
      <c r="CD10" s="1221"/>
      <c r="CE10" s="1221"/>
      <c r="CF10" s="1221"/>
      <c r="CG10" s="1221"/>
      <c r="CH10" s="1221"/>
      <c r="CI10" s="1221"/>
      <c r="CJ10" s="1221"/>
      <c r="CK10" s="1221"/>
      <c r="CL10" s="1221"/>
      <c r="CM10" s="1221"/>
      <c r="CN10" s="1221"/>
      <c r="CO10" s="1221"/>
      <c r="CP10" s="1221"/>
      <c r="CQ10" s="1221"/>
      <c r="CR10" s="1221"/>
      <c r="CS10" s="1221"/>
      <c r="CT10" s="1221"/>
      <c r="CU10" s="1221"/>
      <c r="CV10" s="1221"/>
      <c r="CW10" s="1221"/>
      <c r="CX10" s="1221"/>
      <c r="CY10" s="1221"/>
      <c r="CZ10" s="1221"/>
      <c r="DA10" s="1221"/>
      <c r="DB10" s="1221"/>
      <c r="DC10" s="1221"/>
      <c r="DD10" s="1221"/>
      <c r="DE10" s="1221"/>
    </row>
    <row r="11" spans="1:109" s="259" customFormat="1" ht="13.2" x14ac:dyDescent="0.2">
      <c r="A11" s="1221"/>
      <c r="B11" s="1221"/>
      <c r="C11" s="1221"/>
      <c r="D11" s="1221"/>
      <c r="E11" s="1221"/>
      <c r="F11" s="1221"/>
      <c r="G11" s="1221"/>
      <c r="H11" s="1221"/>
      <c r="I11" s="1221"/>
      <c r="J11" s="1221"/>
      <c r="K11" s="1221"/>
      <c r="L11" s="1221"/>
      <c r="M11" s="1221"/>
      <c r="N11" s="1221"/>
      <c r="O11" s="1221"/>
      <c r="P11" s="1221"/>
      <c r="Q11" s="1221"/>
      <c r="R11" s="1221"/>
      <c r="S11" s="1221"/>
      <c r="T11" s="1221"/>
      <c r="U11" s="1221"/>
      <c r="V11" s="1221"/>
      <c r="W11" s="1221"/>
      <c r="X11" s="1221"/>
      <c r="Y11" s="1221"/>
      <c r="Z11" s="1221"/>
      <c r="AA11" s="1221"/>
      <c r="AB11" s="1221"/>
      <c r="AC11" s="1221"/>
      <c r="AD11" s="1221"/>
      <c r="AE11" s="1221"/>
      <c r="AF11" s="1221"/>
      <c r="AG11" s="1221"/>
      <c r="AH11" s="1221"/>
      <c r="AI11" s="1221"/>
      <c r="AJ11" s="1221"/>
      <c r="AK11" s="1221"/>
      <c r="AL11" s="1221"/>
      <c r="AM11" s="1221"/>
      <c r="AN11" s="1221"/>
      <c r="AO11" s="1221"/>
      <c r="AP11" s="1221"/>
      <c r="AQ11" s="1221"/>
      <c r="AR11" s="1221"/>
      <c r="AS11" s="1221"/>
      <c r="AT11" s="1221"/>
      <c r="AU11" s="1221"/>
      <c r="AV11" s="1221"/>
      <c r="AW11" s="1221"/>
      <c r="AX11" s="1221"/>
      <c r="AY11" s="1221"/>
      <c r="AZ11" s="1221"/>
      <c r="BA11" s="1221"/>
      <c r="BB11" s="1221"/>
      <c r="BC11" s="1221"/>
      <c r="BD11" s="1221"/>
      <c r="BE11" s="1221"/>
      <c r="BF11" s="1221"/>
      <c r="BG11" s="1221"/>
      <c r="BH11" s="1221"/>
      <c r="BI11" s="1221"/>
      <c r="BJ11" s="1221"/>
      <c r="BK11" s="1221"/>
      <c r="BL11" s="1221"/>
      <c r="BM11" s="1221"/>
      <c r="BN11" s="1221"/>
      <c r="BO11" s="1221"/>
      <c r="BP11" s="1221"/>
      <c r="BQ11" s="1221"/>
      <c r="BR11" s="1221"/>
      <c r="BS11" s="1221"/>
      <c r="BT11" s="1221"/>
      <c r="BU11" s="1221"/>
      <c r="BV11" s="1221"/>
      <c r="BW11" s="1221"/>
      <c r="BX11" s="1221"/>
      <c r="BY11" s="1221"/>
      <c r="BZ11" s="1221"/>
      <c r="CA11" s="1221"/>
      <c r="CB11" s="1221"/>
      <c r="CC11" s="1221"/>
      <c r="CD11" s="1221"/>
      <c r="CE11" s="1221"/>
      <c r="CF11" s="1221"/>
      <c r="CG11" s="1221"/>
      <c r="CH11" s="1221"/>
      <c r="CI11" s="1221"/>
      <c r="CJ11" s="1221"/>
      <c r="CK11" s="1221"/>
      <c r="CL11" s="1221"/>
      <c r="CM11" s="1221"/>
      <c r="CN11" s="1221"/>
      <c r="CO11" s="1221"/>
      <c r="CP11" s="1221"/>
      <c r="CQ11" s="1221"/>
      <c r="CR11" s="1221"/>
      <c r="CS11" s="1221"/>
      <c r="CT11" s="1221"/>
      <c r="CU11" s="1221"/>
      <c r="CV11" s="1221"/>
      <c r="CW11" s="1221"/>
      <c r="CX11" s="1221"/>
      <c r="CY11" s="1221"/>
      <c r="CZ11" s="1221"/>
      <c r="DA11" s="1221"/>
      <c r="DB11" s="1221"/>
      <c r="DC11" s="1221"/>
      <c r="DD11" s="1221"/>
      <c r="DE11" s="1221"/>
    </row>
    <row r="12" spans="1:109" s="259" customFormat="1" ht="13.2" x14ac:dyDescent="0.2">
      <c r="A12" s="1221"/>
      <c r="B12" s="1221"/>
      <c r="C12" s="1221"/>
      <c r="D12" s="1221"/>
      <c r="E12" s="1221"/>
      <c r="F12" s="1221"/>
      <c r="G12" s="1221"/>
      <c r="H12" s="1221"/>
      <c r="I12" s="1221"/>
      <c r="J12" s="1221"/>
      <c r="K12" s="1221"/>
      <c r="L12" s="1221"/>
      <c r="M12" s="1221"/>
      <c r="N12" s="1221"/>
      <c r="O12" s="1221"/>
      <c r="P12" s="1221"/>
      <c r="Q12" s="1221"/>
      <c r="R12" s="1221"/>
      <c r="S12" s="1221"/>
      <c r="T12" s="1221"/>
      <c r="U12" s="1221"/>
      <c r="V12" s="1221"/>
      <c r="W12" s="1221"/>
      <c r="X12" s="1221"/>
      <c r="Y12" s="1221"/>
      <c r="Z12" s="1221"/>
      <c r="AA12" s="1221"/>
      <c r="AB12" s="1221"/>
      <c r="AC12" s="1221"/>
      <c r="AD12" s="1221"/>
      <c r="AE12" s="1221"/>
      <c r="AF12" s="1221"/>
      <c r="AG12" s="1221"/>
      <c r="AH12" s="1221"/>
      <c r="AI12" s="1221"/>
      <c r="AJ12" s="1221"/>
      <c r="AK12" s="1221"/>
      <c r="AL12" s="1221"/>
      <c r="AM12" s="1221"/>
      <c r="AN12" s="1221"/>
      <c r="AO12" s="1221"/>
      <c r="AP12" s="1221"/>
      <c r="AQ12" s="1221"/>
      <c r="AR12" s="1221"/>
      <c r="AS12" s="1221"/>
      <c r="AT12" s="1221"/>
      <c r="AU12" s="1221"/>
      <c r="AV12" s="1221"/>
      <c r="AW12" s="1221"/>
      <c r="AX12" s="1221"/>
      <c r="AY12" s="1221"/>
      <c r="AZ12" s="1221"/>
      <c r="BA12" s="1221"/>
      <c r="BB12" s="1221"/>
      <c r="BC12" s="1221"/>
      <c r="BD12" s="1221"/>
      <c r="BE12" s="1221"/>
      <c r="BF12" s="1221"/>
      <c r="BG12" s="1221"/>
      <c r="BH12" s="1221"/>
      <c r="BI12" s="1221"/>
      <c r="BJ12" s="1221"/>
      <c r="BK12" s="1221"/>
      <c r="BL12" s="1221"/>
      <c r="BM12" s="1221"/>
      <c r="BN12" s="1221"/>
      <c r="BO12" s="1221"/>
      <c r="BP12" s="1221"/>
      <c r="BQ12" s="1221"/>
      <c r="BR12" s="1221"/>
      <c r="BS12" s="1221"/>
      <c r="BT12" s="1221"/>
      <c r="BU12" s="1221"/>
      <c r="BV12" s="1221"/>
      <c r="BW12" s="1221"/>
      <c r="BX12" s="1221"/>
      <c r="BY12" s="1221"/>
      <c r="BZ12" s="1221"/>
      <c r="CA12" s="1221"/>
      <c r="CB12" s="1221"/>
      <c r="CC12" s="1221"/>
      <c r="CD12" s="1221"/>
      <c r="CE12" s="1221"/>
      <c r="CF12" s="1221"/>
      <c r="CG12" s="1221"/>
      <c r="CH12" s="1221"/>
      <c r="CI12" s="1221"/>
      <c r="CJ12" s="1221"/>
      <c r="CK12" s="1221"/>
      <c r="CL12" s="1221"/>
      <c r="CM12" s="1221"/>
      <c r="CN12" s="1221"/>
      <c r="CO12" s="1221"/>
      <c r="CP12" s="1221"/>
      <c r="CQ12" s="1221"/>
      <c r="CR12" s="1221"/>
      <c r="CS12" s="1221"/>
      <c r="CT12" s="1221"/>
      <c r="CU12" s="1221"/>
      <c r="CV12" s="1221"/>
      <c r="CW12" s="1221"/>
      <c r="CX12" s="1221"/>
      <c r="CY12" s="1221"/>
      <c r="CZ12" s="1221"/>
      <c r="DA12" s="1221"/>
      <c r="DB12" s="1221"/>
      <c r="DC12" s="1221"/>
      <c r="DD12" s="1221"/>
      <c r="DE12" s="1221"/>
    </row>
    <row r="13" spans="1:109" s="259" customFormat="1" ht="13.2" x14ac:dyDescent="0.2">
      <c r="A13" s="1221"/>
      <c r="B13" s="1221"/>
      <c r="C13" s="1221"/>
      <c r="D13" s="1221"/>
      <c r="E13" s="1221"/>
      <c r="F13" s="1221"/>
      <c r="G13" s="1221"/>
      <c r="H13" s="1221"/>
      <c r="I13" s="1221"/>
      <c r="J13" s="1221"/>
      <c r="K13" s="1221"/>
      <c r="L13" s="1221"/>
      <c r="M13" s="1221"/>
      <c r="N13" s="1221"/>
      <c r="O13" s="1221"/>
      <c r="P13" s="1221"/>
      <c r="Q13" s="1221"/>
      <c r="R13" s="1221"/>
      <c r="S13" s="1221"/>
      <c r="T13" s="1221"/>
      <c r="U13" s="1221"/>
      <c r="V13" s="1221"/>
      <c r="W13" s="1221"/>
      <c r="X13" s="1221"/>
      <c r="Y13" s="1221"/>
      <c r="Z13" s="1221"/>
      <c r="AA13" s="1221"/>
      <c r="AB13" s="1221"/>
      <c r="AC13" s="1221"/>
      <c r="AD13" s="1221"/>
      <c r="AE13" s="1221"/>
      <c r="AF13" s="1221"/>
      <c r="AG13" s="1221"/>
      <c r="AH13" s="1221"/>
      <c r="AI13" s="1221"/>
      <c r="AJ13" s="1221"/>
      <c r="AK13" s="1221"/>
      <c r="AL13" s="1221"/>
      <c r="AM13" s="1221"/>
      <c r="AN13" s="1221"/>
      <c r="AO13" s="1221"/>
      <c r="AP13" s="1221"/>
      <c r="AQ13" s="1221"/>
      <c r="AR13" s="1221"/>
      <c r="AS13" s="1221"/>
      <c r="AT13" s="1221"/>
      <c r="AU13" s="1221"/>
      <c r="AV13" s="1221"/>
      <c r="AW13" s="1221"/>
      <c r="AX13" s="1221"/>
      <c r="AY13" s="1221"/>
      <c r="AZ13" s="1221"/>
      <c r="BA13" s="1221"/>
      <c r="BB13" s="1221"/>
      <c r="BC13" s="1221"/>
      <c r="BD13" s="1221"/>
      <c r="BE13" s="1221"/>
      <c r="BF13" s="1221"/>
      <c r="BG13" s="1221"/>
      <c r="BH13" s="1221"/>
      <c r="BI13" s="1221"/>
      <c r="BJ13" s="1221"/>
      <c r="BK13" s="1221"/>
      <c r="BL13" s="1221"/>
      <c r="BM13" s="1221"/>
      <c r="BN13" s="1221"/>
      <c r="BO13" s="1221"/>
      <c r="BP13" s="1221"/>
      <c r="BQ13" s="1221"/>
      <c r="BR13" s="1221"/>
      <c r="BS13" s="1221"/>
      <c r="BT13" s="1221"/>
      <c r="BU13" s="1221"/>
      <c r="BV13" s="1221"/>
      <c r="BW13" s="1221"/>
      <c r="BX13" s="1221"/>
      <c r="BY13" s="1221"/>
      <c r="BZ13" s="1221"/>
      <c r="CA13" s="1221"/>
      <c r="CB13" s="1221"/>
      <c r="CC13" s="1221"/>
      <c r="CD13" s="1221"/>
      <c r="CE13" s="1221"/>
      <c r="CF13" s="1221"/>
      <c r="CG13" s="1221"/>
      <c r="CH13" s="1221"/>
      <c r="CI13" s="1221"/>
      <c r="CJ13" s="1221"/>
      <c r="CK13" s="1221"/>
      <c r="CL13" s="1221"/>
      <c r="CM13" s="1221"/>
      <c r="CN13" s="1221"/>
      <c r="CO13" s="1221"/>
      <c r="CP13" s="1221"/>
      <c r="CQ13" s="1221"/>
      <c r="CR13" s="1221"/>
      <c r="CS13" s="1221"/>
      <c r="CT13" s="1221"/>
      <c r="CU13" s="1221"/>
      <c r="CV13" s="1221"/>
      <c r="CW13" s="1221"/>
      <c r="CX13" s="1221"/>
      <c r="CY13" s="1221"/>
      <c r="CZ13" s="1221"/>
      <c r="DA13" s="1221"/>
      <c r="DB13" s="1221"/>
      <c r="DC13" s="1221"/>
      <c r="DD13" s="1221"/>
      <c r="DE13" s="1221"/>
    </row>
    <row r="14" spans="1:109" s="259" customFormat="1" ht="13.2" x14ac:dyDescent="0.2">
      <c r="A14" s="1221"/>
      <c r="B14" s="1221"/>
      <c r="C14" s="1221"/>
      <c r="D14" s="1221"/>
      <c r="E14" s="1221"/>
      <c r="F14" s="1221"/>
      <c r="G14" s="1221"/>
      <c r="H14" s="1221"/>
      <c r="I14" s="1221"/>
      <c r="J14" s="1221"/>
      <c r="K14" s="1221"/>
      <c r="L14" s="1221"/>
      <c r="M14" s="1221"/>
      <c r="N14" s="1221"/>
      <c r="O14" s="1221"/>
      <c r="P14" s="1221"/>
      <c r="Q14" s="1221"/>
      <c r="R14" s="1221"/>
      <c r="S14" s="1221"/>
      <c r="T14" s="1221"/>
      <c r="U14" s="1221"/>
      <c r="V14" s="1221"/>
      <c r="W14" s="1221"/>
      <c r="X14" s="1221"/>
      <c r="Y14" s="1221"/>
      <c r="Z14" s="1221"/>
      <c r="AA14" s="1221"/>
      <c r="AB14" s="1221"/>
      <c r="AC14" s="1221"/>
      <c r="AD14" s="1221"/>
      <c r="AE14" s="1221"/>
      <c r="AF14" s="1221"/>
      <c r="AG14" s="1221"/>
      <c r="AH14" s="1221"/>
      <c r="AI14" s="1221"/>
      <c r="AJ14" s="1221"/>
      <c r="AK14" s="1221"/>
      <c r="AL14" s="1221"/>
      <c r="AM14" s="1221"/>
      <c r="AN14" s="1221"/>
      <c r="AO14" s="1221"/>
      <c r="AP14" s="1221"/>
      <c r="AQ14" s="1221"/>
      <c r="AR14" s="1221"/>
      <c r="AS14" s="1221"/>
      <c r="AT14" s="1221"/>
      <c r="AU14" s="1221"/>
      <c r="AV14" s="1221"/>
      <c r="AW14" s="1221"/>
      <c r="AX14" s="1221"/>
      <c r="AY14" s="1221"/>
      <c r="AZ14" s="1221"/>
      <c r="BA14" s="1221"/>
      <c r="BB14" s="1221"/>
      <c r="BC14" s="1221"/>
      <c r="BD14" s="1221"/>
      <c r="BE14" s="1221"/>
      <c r="BF14" s="1221"/>
      <c r="BG14" s="1221"/>
      <c r="BH14" s="1221"/>
      <c r="BI14" s="1221"/>
      <c r="BJ14" s="1221"/>
      <c r="BK14" s="1221"/>
      <c r="BL14" s="1221"/>
      <c r="BM14" s="1221"/>
      <c r="BN14" s="1221"/>
      <c r="BO14" s="1221"/>
      <c r="BP14" s="1221"/>
      <c r="BQ14" s="1221"/>
      <c r="BR14" s="1221"/>
      <c r="BS14" s="1221"/>
      <c r="BT14" s="1221"/>
      <c r="BU14" s="1221"/>
      <c r="BV14" s="1221"/>
      <c r="BW14" s="1221"/>
      <c r="BX14" s="1221"/>
      <c r="BY14" s="1221"/>
      <c r="BZ14" s="1221"/>
      <c r="CA14" s="1221"/>
      <c r="CB14" s="1221"/>
      <c r="CC14" s="1221"/>
      <c r="CD14" s="1221"/>
      <c r="CE14" s="1221"/>
      <c r="CF14" s="1221"/>
      <c r="CG14" s="1221"/>
      <c r="CH14" s="1221"/>
      <c r="CI14" s="1221"/>
      <c r="CJ14" s="1221"/>
      <c r="CK14" s="1221"/>
      <c r="CL14" s="1221"/>
      <c r="CM14" s="1221"/>
      <c r="CN14" s="1221"/>
      <c r="CO14" s="1221"/>
      <c r="CP14" s="1221"/>
      <c r="CQ14" s="1221"/>
      <c r="CR14" s="1221"/>
      <c r="CS14" s="1221"/>
      <c r="CT14" s="1221"/>
      <c r="CU14" s="1221"/>
      <c r="CV14" s="1221"/>
      <c r="CW14" s="1221"/>
      <c r="CX14" s="1221"/>
      <c r="CY14" s="1221"/>
      <c r="CZ14" s="1221"/>
      <c r="DA14" s="1221"/>
      <c r="DB14" s="1221"/>
      <c r="DC14" s="1221"/>
      <c r="DD14" s="1221"/>
      <c r="DE14" s="1221"/>
    </row>
    <row r="15" spans="1:109" s="259" customFormat="1" ht="13.2" x14ac:dyDescent="0.2">
      <c r="A15" s="1220"/>
      <c r="B15" s="1221"/>
      <c r="C15" s="1221"/>
      <c r="D15" s="1221"/>
      <c r="E15" s="1221"/>
      <c r="F15" s="1221"/>
      <c r="G15" s="1221"/>
      <c r="H15" s="1221"/>
      <c r="I15" s="1221"/>
      <c r="J15" s="1221"/>
      <c r="K15" s="1221"/>
      <c r="L15" s="1221"/>
      <c r="M15" s="1221"/>
      <c r="N15" s="1221"/>
      <c r="O15" s="1221"/>
      <c r="P15" s="1221"/>
      <c r="Q15" s="1221"/>
      <c r="R15" s="1221"/>
      <c r="S15" s="1221"/>
      <c r="T15" s="1221"/>
      <c r="U15" s="1221"/>
      <c r="V15" s="1221"/>
      <c r="W15" s="1221"/>
      <c r="X15" s="1221"/>
      <c r="Y15" s="1221"/>
      <c r="Z15" s="1221"/>
      <c r="AA15" s="1221"/>
      <c r="AB15" s="1221"/>
      <c r="AC15" s="1221"/>
      <c r="AD15" s="1221"/>
      <c r="AE15" s="1221"/>
      <c r="AF15" s="1221"/>
      <c r="AG15" s="1221"/>
      <c r="AH15" s="1221"/>
      <c r="AI15" s="1221"/>
      <c r="AJ15" s="1221"/>
      <c r="AK15" s="1221"/>
      <c r="AL15" s="1221"/>
      <c r="AM15" s="1221"/>
      <c r="AN15" s="1221"/>
      <c r="AO15" s="1221"/>
      <c r="AP15" s="1221"/>
      <c r="AQ15" s="1221"/>
      <c r="AR15" s="1221"/>
      <c r="AS15" s="1221"/>
      <c r="AT15" s="1221"/>
      <c r="AU15" s="1221"/>
      <c r="AV15" s="1221"/>
      <c r="AW15" s="1221"/>
      <c r="AX15" s="1221"/>
      <c r="AY15" s="1221"/>
      <c r="AZ15" s="1221"/>
      <c r="BA15" s="1221"/>
      <c r="BB15" s="1221"/>
      <c r="BC15" s="1221"/>
      <c r="BD15" s="1221"/>
      <c r="BE15" s="1221"/>
      <c r="BF15" s="1221"/>
      <c r="BG15" s="1221"/>
      <c r="BH15" s="1221"/>
      <c r="BI15" s="1221"/>
      <c r="BJ15" s="1221"/>
      <c r="BK15" s="1221"/>
      <c r="BL15" s="1221"/>
      <c r="BM15" s="1221"/>
      <c r="BN15" s="1221"/>
      <c r="BO15" s="1221"/>
      <c r="BP15" s="1221"/>
      <c r="BQ15" s="1221"/>
      <c r="BR15" s="1221"/>
      <c r="BS15" s="1221"/>
      <c r="BT15" s="1221"/>
      <c r="BU15" s="1221"/>
      <c r="BV15" s="1221"/>
      <c r="BW15" s="1221"/>
      <c r="BX15" s="1221"/>
      <c r="BY15" s="1221"/>
      <c r="BZ15" s="1221"/>
      <c r="CA15" s="1221"/>
      <c r="CB15" s="1221"/>
      <c r="CC15" s="1221"/>
      <c r="CD15" s="1221"/>
      <c r="CE15" s="1221"/>
      <c r="CF15" s="1221"/>
      <c r="CG15" s="1221"/>
      <c r="CH15" s="1221"/>
      <c r="CI15" s="1221"/>
      <c r="CJ15" s="1221"/>
      <c r="CK15" s="1221"/>
      <c r="CL15" s="1221"/>
      <c r="CM15" s="1221"/>
      <c r="CN15" s="1221"/>
      <c r="CO15" s="1221"/>
      <c r="CP15" s="1221"/>
      <c r="CQ15" s="1221"/>
      <c r="CR15" s="1221"/>
      <c r="CS15" s="1221"/>
      <c r="CT15" s="1221"/>
      <c r="CU15" s="1221"/>
      <c r="CV15" s="1221"/>
      <c r="CW15" s="1221"/>
      <c r="CX15" s="1221"/>
      <c r="CY15" s="1221"/>
      <c r="CZ15" s="1221"/>
      <c r="DA15" s="1221"/>
      <c r="DB15" s="1221"/>
      <c r="DC15" s="1221"/>
      <c r="DD15" s="1221"/>
      <c r="DE15" s="1221"/>
    </row>
    <row r="16" spans="1:109" s="259" customFormat="1" ht="13.2" x14ac:dyDescent="0.2">
      <c r="A16" s="1220"/>
      <c r="B16" s="1221"/>
      <c r="C16" s="1221"/>
      <c r="D16" s="1221"/>
      <c r="E16" s="1221"/>
      <c r="F16" s="1221"/>
      <c r="G16" s="1221"/>
      <c r="H16" s="1221"/>
      <c r="I16" s="1221"/>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1"/>
      <c r="AJ16" s="1221"/>
      <c r="AK16" s="1221"/>
      <c r="AL16" s="1221"/>
      <c r="AM16" s="1221"/>
      <c r="AN16" s="1221"/>
      <c r="AO16" s="1221"/>
      <c r="AP16" s="1221"/>
      <c r="AQ16" s="1221"/>
      <c r="AR16" s="1221"/>
      <c r="AS16" s="1221"/>
      <c r="AT16" s="1221"/>
      <c r="AU16" s="1221"/>
      <c r="AV16" s="1221"/>
      <c r="AW16" s="1221"/>
      <c r="AX16" s="1221"/>
      <c r="AY16" s="1221"/>
      <c r="AZ16" s="1221"/>
      <c r="BA16" s="1221"/>
      <c r="BB16" s="1221"/>
      <c r="BC16" s="1221"/>
      <c r="BD16" s="1221"/>
      <c r="BE16" s="1221"/>
      <c r="BF16" s="1221"/>
      <c r="BG16" s="1221"/>
      <c r="BH16" s="1221"/>
      <c r="BI16" s="1221"/>
      <c r="BJ16" s="1221"/>
      <c r="BK16" s="1221"/>
      <c r="BL16" s="1221"/>
      <c r="BM16" s="1221"/>
      <c r="BN16" s="1221"/>
      <c r="BO16" s="1221"/>
      <c r="BP16" s="1221"/>
      <c r="BQ16" s="1221"/>
      <c r="BR16" s="1221"/>
      <c r="BS16" s="1221"/>
      <c r="BT16" s="1221"/>
      <c r="BU16" s="1221"/>
      <c r="BV16" s="1221"/>
      <c r="BW16" s="1221"/>
      <c r="BX16" s="1221"/>
      <c r="BY16" s="1221"/>
      <c r="BZ16" s="1221"/>
      <c r="CA16" s="1221"/>
      <c r="CB16" s="1221"/>
      <c r="CC16" s="1221"/>
      <c r="CD16" s="1221"/>
      <c r="CE16" s="1221"/>
      <c r="CF16" s="1221"/>
      <c r="CG16" s="1221"/>
      <c r="CH16" s="1221"/>
      <c r="CI16" s="1221"/>
      <c r="CJ16" s="1221"/>
      <c r="CK16" s="1221"/>
      <c r="CL16" s="1221"/>
      <c r="CM16" s="1221"/>
      <c r="CN16" s="1221"/>
      <c r="CO16" s="1221"/>
      <c r="CP16" s="1221"/>
      <c r="CQ16" s="1221"/>
      <c r="CR16" s="1221"/>
      <c r="CS16" s="1221"/>
      <c r="CT16" s="1221"/>
      <c r="CU16" s="1221"/>
      <c r="CV16" s="1221"/>
      <c r="CW16" s="1221"/>
      <c r="CX16" s="1221"/>
      <c r="CY16" s="1221"/>
      <c r="CZ16" s="1221"/>
      <c r="DA16" s="1221"/>
      <c r="DB16" s="1221"/>
      <c r="DC16" s="1221"/>
      <c r="DD16" s="1221"/>
      <c r="DE16" s="1221"/>
    </row>
    <row r="17" spans="1:109" s="259" customFormat="1" ht="13.2" x14ac:dyDescent="0.2">
      <c r="A17" s="1220"/>
      <c r="B17" s="1221"/>
      <c r="C17" s="1221"/>
      <c r="D17" s="1221"/>
      <c r="E17" s="1221"/>
      <c r="F17" s="1221"/>
      <c r="G17" s="1221"/>
      <c r="H17" s="1221"/>
      <c r="I17" s="1221"/>
      <c r="J17" s="1221"/>
      <c r="K17" s="1221"/>
      <c r="L17" s="1221"/>
      <c r="M17" s="1221"/>
      <c r="N17" s="1221"/>
      <c r="O17" s="1221"/>
      <c r="P17" s="1221"/>
      <c r="Q17" s="1221"/>
      <c r="R17" s="1221"/>
      <c r="S17" s="1221"/>
      <c r="T17" s="1221"/>
      <c r="U17" s="1221"/>
      <c r="V17" s="1221"/>
      <c r="W17" s="1221"/>
      <c r="X17" s="1221"/>
      <c r="Y17" s="1221"/>
      <c r="Z17" s="1221"/>
      <c r="AA17" s="1221"/>
      <c r="AB17" s="1221"/>
      <c r="AC17" s="1221"/>
      <c r="AD17" s="1221"/>
      <c r="AE17" s="1221"/>
      <c r="AF17" s="1221"/>
      <c r="AG17" s="1221"/>
      <c r="AH17" s="1221"/>
      <c r="AI17" s="1221"/>
      <c r="AJ17" s="1221"/>
      <c r="AK17" s="1221"/>
      <c r="AL17" s="1221"/>
      <c r="AM17" s="1221"/>
      <c r="AN17" s="1221"/>
      <c r="AO17" s="1221"/>
      <c r="AP17" s="1221"/>
      <c r="AQ17" s="1221"/>
      <c r="AR17" s="1221"/>
      <c r="AS17" s="1221"/>
      <c r="AT17" s="1221"/>
      <c r="AU17" s="1221"/>
      <c r="AV17" s="1221"/>
      <c r="AW17" s="1221"/>
      <c r="AX17" s="1221"/>
      <c r="AY17" s="1221"/>
      <c r="AZ17" s="1221"/>
      <c r="BA17" s="1221"/>
      <c r="BB17" s="1221"/>
      <c r="BC17" s="1221"/>
      <c r="BD17" s="1221"/>
      <c r="BE17" s="1221"/>
      <c r="BF17" s="1221"/>
      <c r="BG17" s="1221"/>
      <c r="BH17" s="1221"/>
      <c r="BI17" s="1221"/>
      <c r="BJ17" s="1221"/>
      <c r="BK17" s="1221"/>
      <c r="BL17" s="1221"/>
      <c r="BM17" s="1221"/>
      <c r="BN17" s="1221"/>
      <c r="BO17" s="1221"/>
      <c r="BP17" s="1221"/>
      <c r="BQ17" s="1221"/>
      <c r="BR17" s="1221"/>
      <c r="BS17" s="1221"/>
      <c r="BT17" s="1221"/>
      <c r="BU17" s="1221"/>
      <c r="BV17" s="1221"/>
      <c r="BW17" s="1221"/>
      <c r="BX17" s="1221"/>
      <c r="BY17" s="1221"/>
      <c r="BZ17" s="1221"/>
      <c r="CA17" s="1221"/>
      <c r="CB17" s="1221"/>
      <c r="CC17" s="1221"/>
      <c r="CD17" s="1221"/>
      <c r="CE17" s="1221"/>
      <c r="CF17" s="1221"/>
      <c r="CG17" s="1221"/>
      <c r="CH17" s="1221"/>
      <c r="CI17" s="1221"/>
      <c r="CJ17" s="1221"/>
      <c r="CK17" s="1221"/>
      <c r="CL17" s="1221"/>
      <c r="CM17" s="1221"/>
      <c r="CN17" s="1221"/>
      <c r="CO17" s="1221"/>
      <c r="CP17" s="1221"/>
      <c r="CQ17" s="1221"/>
      <c r="CR17" s="1221"/>
      <c r="CS17" s="1221"/>
      <c r="CT17" s="1221"/>
      <c r="CU17" s="1221"/>
      <c r="CV17" s="1221"/>
      <c r="CW17" s="1221"/>
      <c r="CX17" s="1221"/>
      <c r="CY17" s="1221"/>
      <c r="CZ17" s="1221"/>
      <c r="DA17" s="1221"/>
      <c r="DB17" s="1221"/>
      <c r="DC17" s="1221"/>
      <c r="DD17" s="1221"/>
      <c r="DE17" s="1221"/>
    </row>
    <row r="18" spans="1:109" s="259" customFormat="1" ht="13.2" x14ac:dyDescent="0.2">
      <c r="A18" s="1220"/>
      <c r="B18" s="1221"/>
      <c r="C18" s="1221"/>
      <c r="D18" s="1221"/>
      <c r="E18" s="1221"/>
      <c r="F18" s="1221"/>
      <c r="G18" s="1221"/>
      <c r="H18" s="1221"/>
      <c r="I18" s="1221"/>
      <c r="J18" s="1221"/>
      <c r="K18" s="1221"/>
      <c r="L18" s="1221"/>
      <c r="M18" s="1221"/>
      <c r="N18" s="1221"/>
      <c r="O18" s="1221"/>
      <c r="P18" s="1221"/>
      <c r="Q18" s="1221"/>
      <c r="R18" s="1221"/>
      <c r="S18" s="1221"/>
      <c r="T18" s="1221"/>
      <c r="U18" s="1221"/>
      <c r="V18" s="1221"/>
      <c r="W18" s="1221"/>
      <c r="X18" s="1221"/>
      <c r="Y18" s="1221"/>
      <c r="Z18" s="1221"/>
      <c r="AA18" s="1221"/>
      <c r="AB18" s="1221"/>
      <c r="AC18" s="1221"/>
      <c r="AD18" s="1221"/>
      <c r="AE18" s="1221"/>
      <c r="AF18" s="1221"/>
      <c r="AG18" s="1221"/>
      <c r="AH18" s="1221"/>
      <c r="AI18" s="1221"/>
      <c r="AJ18" s="1221"/>
      <c r="AK18" s="1221"/>
      <c r="AL18" s="1221"/>
      <c r="AM18" s="1221"/>
      <c r="AN18" s="1221"/>
      <c r="AO18" s="1221"/>
      <c r="AP18" s="1221"/>
      <c r="AQ18" s="1221"/>
      <c r="AR18" s="1221"/>
      <c r="AS18" s="1221"/>
      <c r="AT18" s="1221"/>
      <c r="AU18" s="1221"/>
      <c r="AV18" s="1221"/>
      <c r="AW18" s="1221"/>
      <c r="AX18" s="1221"/>
      <c r="AY18" s="1221"/>
      <c r="AZ18" s="1221"/>
      <c r="BA18" s="1221"/>
      <c r="BB18" s="1221"/>
      <c r="BC18" s="1221"/>
      <c r="BD18" s="1221"/>
      <c r="BE18" s="1221"/>
      <c r="BF18" s="1221"/>
      <c r="BG18" s="1221"/>
      <c r="BH18" s="1221"/>
      <c r="BI18" s="1221"/>
      <c r="BJ18" s="1221"/>
      <c r="BK18" s="1221"/>
      <c r="BL18" s="1221"/>
      <c r="BM18" s="1221"/>
      <c r="BN18" s="1221"/>
      <c r="BO18" s="1221"/>
      <c r="BP18" s="1221"/>
      <c r="BQ18" s="1221"/>
      <c r="BR18" s="1221"/>
      <c r="BS18" s="1221"/>
      <c r="BT18" s="1221"/>
      <c r="BU18" s="1221"/>
      <c r="BV18" s="1221"/>
      <c r="BW18" s="1221"/>
      <c r="BX18" s="1221"/>
      <c r="BY18" s="1221"/>
      <c r="BZ18" s="1221"/>
      <c r="CA18" s="1221"/>
      <c r="CB18" s="1221"/>
      <c r="CC18" s="1221"/>
      <c r="CD18" s="1221"/>
      <c r="CE18" s="1221"/>
      <c r="CF18" s="1221"/>
      <c r="CG18" s="1221"/>
      <c r="CH18" s="1221"/>
      <c r="CI18" s="1221"/>
      <c r="CJ18" s="1221"/>
      <c r="CK18" s="1221"/>
      <c r="CL18" s="1221"/>
      <c r="CM18" s="1221"/>
      <c r="CN18" s="1221"/>
      <c r="CO18" s="1221"/>
      <c r="CP18" s="1221"/>
      <c r="CQ18" s="1221"/>
      <c r="CR18" s="1221"/>
      <c r="CS18" s="1221"/>
      <c r="CT18" s="1221"/>
      <c r="CU18" s="1221"/>
      <c r="CV18" s="1221"/>
      <c r="CW18" s="1221"/>
      <c r="CX18" s="1221"/>
      <c r="CY18" s="1221"/>
      <c r="CZ18" s="1221"/>
      <c r="DA18" s="1221"/>
      <c r="DB18" s="1221"/>
      <c r="DC18" s="1221"/>
      <c r="DD18" s="1221"/>
      <c r="DE18" s="1221"/>
    </row>
    <row r="19" spans="1:109" ht="13.2" x14ac:dyDescent="0.2">
      <c r="DD19" s="1220"/>
      <c r="DE19" s="1220"/>
    </row>
    <row r="20" spans="1:109" ht="13.2" x14ac:dyDescent="0.2">
      <c r="DD20" s="1220"/>
      <c r="DE20" s="1220"/>
    </row>
    <row r="21" spans="1:109" ht="17.25" customHeight="1" x14ac:dyDescent="0.2">
      <c r="B21" s="1222"/>
      <c r="C21" s="1223"/>
      <c r="D21" s="1223"/>
      <c r="E21" s="1223"/>
      <c r="F21" s="1223"/>
      <c r="G21" s="1223"/>
      <c r="H21" s="1223"/>
      <c r="I21" s="1223"/>
      <c r="J21" s="1223"/>
      <c r="K21" s="1223"/>
      <c r="L21" s="1223"/>
      <c r="M21" s="1223"/>
      <c r="N21" s="1224"/>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4"/>
      <c r="AU21" s="1223"/>
      <c r="AV21" s="1223"/>
      <c r="AW21" s="1223"/>
      <c r="AX21" s="1223"/>
      <c r="AY21" s="1223"/>
      <c r="AZ21" s="1223"/>
      <c r="BA21" s="1223"/>
      <c r="BB21" s="1223"/>
      <c r="BC21" s="1223"/>
      <c r="BD21" s="1223"/>
      <c r="BE21" s="1223"/>
      <c r="BF21" s="1224"/>
      <c r="BG21" s="1223"/>
      <c r="BH21" s="1223"/>
      <c r="BI21" s="1223"/>
      <c r="BJ21" s="1223"/>
      <c r="BK21" s="1223"/>
      <c r="BL21" s="1223"/>
      <c r="BM21" s="1223"/>
      <c r="BN21" s="1223"/>
      <c r="BO21" s="1223"/>
      <c r="BP21" s="1223"/>
      <c r="BQ21" s="1223"/>
      <c r="BR21" s="1224"/>
      <c r="BS21" s="1223"/>
      <c r="BT21" s="1223"/>
      <c r="BU21" s="1223"/>
      <c r="BV21" s="1223"/>
      <c r="BW21" s="1223"/>
      <c r="BX21" s="1223"/>
      <c r="BY21" s="1223"/>
      <c r="BZ21" s="1223"/>
      <c r="CA21" s="1223"/>
      <c r="CB21" s="1223"/>
      <c r="CC21" s="1223"/>
      <c r="CD21" s="1224"/>
      <c r="CE21" s="1223"/>
      <c r="CF21" s="1223"/>
      <c r="CG21" s="1223"/>
      <c r="CH21" s="1223"/>
      <c r="CI21" s="1223"/>
      <c r="CJ21" s="1223"/>
      <c r="CK21" s="1223"/>
      <c r="CL21" s="1223"/>
      <c r="CM21" s="1223"/>
      <c r="CN21" s="1223"/>
      <c r="CO21" s="1223"/>
      <c r="CP21" s="1224"/>
      <c r="CQ21" s="1223"/>
      <c r="CR21" s="1223"/>
      <c r="CS21" s="1223"/>
      <c r="CT21" s="1223"/>
      <c r="CU21" s="1223"/>
      <c r="CV21" s="1223"/>
      <c r="CW21" s="1223"/>
      <c r="CX21" s="1223"/>
      <c r="CY21" s="1223"/>
      <c r="CZ21" s="1223"/>
      <c r="DA21" s="1223"/>
      <c r="DB21" s="1224"/>
      <c r="DC21" s="1223"/>
      <c r="DD21" s="1225"/>
      <c r="DE21" s="1220"/>
    </row>
    <row r="22" spans="1:109" ht="17.25" customHeight="1" x14ac:dyDescent="0.2">
      <c r="B22" s="1226"/>
    </row>
    <row r="23" spans="1:109" ht="13.2" x14ac:dyDescent="0.2">
      <c r="B23" s="1226"/>
    </row>
    <row r="24" spans="1:109" ht="13.2" x14ac:dyDescent="0.2">
      <c r="B24" s="1226"/>
    </row>
    <row r="25" spans="1:109" ht="13.2" x14ac:dyDescent="0.2">
      <c r="B25" s="1226"/>
    </row>
    <row r="26" spans="1:109" ht="13.2" x14ac:dyDescent="0.2">
      <c r="B26" s="1226"/>
    </row>
    <row r="27" spans="1:109" ht="13.2" x14ac:dyDescent="0.2">
      <c r="B27" s="1226"/>
    </row>
    <row r="28" spans="1:109" ht="13.2" x14ac:dyDescent="0.2">
      <c r="B28" s="1226"/>
    </row>
    <row r="29" spans="1:109" ht="13.2" x14ac:dyDescent="0.2">
      <c r="B29" s="1226"/>
    </row>
    <row r="30" spans="1:109" ht="13.2" x14ac:dyDescent="0.2">
      <c r="B30" s="1226"/>
    </row>
    <row r="31" spans="1:109" ht="13.2" x14ac:dyDescent="0.2">
      <c r="B31" s="1226"/>
    </row>
    <row r="32" spans="1:109" ht="13.2" x14ac:dyDescent="0.2">
      <c r="B32" s="1226"/>
    </row>
    <row r="33" spans="2:109" ht="13.2" x14ac:dyDescent="0.2">
      <c r="B33" s="1226"/>
    </row>
    <row r="34" spans="2:109" ht="13.2" x14ac:dyDescent="0.2">
      <c r="B34" s="1226"/>
    </row>
    <row r="35" spans="2:109" ht="13.2" x14ac:dyDescent="0.2">
      <c r="B35" s="1226"/>
    </row>
    <row r="36" spans="2:109" ht="13.2" x14ac:dyDescent="0.2">
      <c r="B36" s="1226"/>
    </row>
    <row r="37" spans="2:109" ht="13.2" x14ac:dyDescent="0.2">
      <c r="B37" s="1226"/>
    </row>
    <row r="38" spans="2:109" ht="13.2" x14ac:dyDescent="0.2">
      <c r="B38" s="1226"/>
    </row>
    <row r="39" spans="2:109" ht="13.2" x14ac:dyDescent="0.2">
      <c r="B39" s="1228"/>
      <c r="C39" s="1229"/>
      <c r="D39" s="1229"/>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29"/>
      <c r="AL39" s="1229"/>
      <c r="AM39" s="1229"/>
      <c r="AN39" s="1229"/>
      <c r="AO39" s="1229"/>
      <c r="AP39" s="1229"/>
      <c r="AQ39" s="1229"/>
      <c r="AR39" s="1229"/>
      <c r="AS39" s="1229"/>
      <c r="AT39" s="1229"/>
      <c r="AU39" s="1229"/>
      <c r="AV39" s="1229"/>
      <c r="AW39" s="1229"/>
      <c r="AX39" s="1229"/>
      <c r="AY39" s="1229"/>
      <c r="AZ39" s="1229"/>
      <c r="BA39" s="1229"/>
      <c r="BB39" s="1229"/>
      <c r="BC39" s="1229"/>
      <c r="BD39" s="1229"/>
      <c r="BE39" s="1229"/>
      <c r="BF39" s="1229"/>
      <c r="BG39" s="1229"/>
      <c r="BH39" s="1229"/>
      <c r="BI39" s="1229"/>
      <c r="BJ39" s="1229"/>
      <c r="BK39" s="1229"/>
      <c r="BL39" s="1229"/>
      <c r="BM39" s="1229"/>
      <c r="BN39" s="1229"/>
      <c r="BO39" s="1229"/>
      <c r="BP39" s="1229"/>
      <c r="BQ39" s="1229"/>
      <c r="BR39" s="1229"/>
      <c r="BS39" s="1229"/>
      <c r="BT39" s="1229"/>
      <c r="BU39" s="1229"/>
      <c r="BV39" s="1229"/>
      <c r="BW39" s="1229"/>
      <c r="BX39" s="1229"/>
      <c r="BY39" s="1229"/>
      <c r="BZ39" s="1229"/>
      <c r="CA39" s="1229"/>
      <c r="CB39" s="1229"/>
      <c r="CC39" s="1229"/>
      <c r="CD39" s="1229"/>
      <c r="CE39" s="1229"/>
      <c r="CF39" s="1229"/>
      <c r="CG39" s="1229"/>
      <c r="CH39" s="1229"/>
      <c r="CI39" s="1229"/>
      <c r="CJ39" s="1229"/>
      <c r="CK39" s="1229"/>
      <c r="CL39" s="1229"/>
      <c r="CM39" s="1229"/>
      <c r="CN39" s="1229"/>
      <c r="CO39" s="1229"/>
      <c r="CP39" s="1229"/>
      <c r="CQ39" s="1229"/>
      <c r="CR39" s="1229"/>
      <c r="CS39" s="1229"/>
      <c r="CT39" s="1229"/>
      <c r="CU39" s="1229"/>
      <c r="CV39" s="1229"/>
      <c r="CW39" s="1229"/>
      <c r="CX39" s="1229"/>
      <c r="CY39" s="1229"/>
      <c r="CZ39" s="1229"/>
      <c r="DA39" s="1229"/>
      <c r="DB39" s="1229"/>
      <c r="DC39" s="1229"/>
      <c r="DD39" s="1230"/>
    </row>
    <row r="40" spans="2:109" ht="13.2" x14ac:dyDescent="0.2">
      <c r="B40" s="1231"/>
      <c r="DD40" s="1231"/>
      <c r="DE40" s="1220"/>
    </row>
    <row r="41" spans="2:109" ht="16.2" x14ac:dyDescent="0.2">
      <c r="B41" s="1232" t="s">
        <v>565</v>
      </c>
      <c r="C41" s="1223"/>
      <c r="D41" s="1223"/>
      <c r="E41" s="1223"/>
      <c r="F41" s="1223"/>
      <c r="G41" s="1223"/>
      <c r="H41" s="1223"/>
      <c r="I41" s="1223"/>
      <c r="J41" s="1223"/>
      <c r="K41" s="1223"/>
      <c r="L41" s="1223"/>
      <c r="M41" s="1223"/>
      <c r="N41" s="1223"/>
      <c r="O41" s="1223"/>
      <c r="P41" s="1223"/>
      <c r="Q41" s="1223"/>
      <c r="R41" s="1223"/>
      <c r="S41" s="1223"/>
      <c r="T41" s="1223"/>
      <c r="U41" s="1223"/>
      <c r="V41" s="1223"/>
      <c r="W41" s="1223"/>
      <c r="X41" s="1223"/>
      <c r="Y41" s="1223"/>
      <c r="Z41" s="1223"/>
      <c r="AA41" s="1223"/>
      <c r="AB41" s="1223"/>
      <c r="AC41" s="1223"/>
      <c r="AD41" s="1223"/>
      <c r="AE41" s="1223"/>
      <c r="AF41" s="1223"/>
      <c r="AG41" s="1223"/>
      <c r="AH41" s="1223"/>
      <c r="AI41" s="1223"/>
      <c r="AJ41" s="1223"/>
      <c r="AK41" s="1223"/>
      <c r="AL41" s="1223"/>
      <c r="AM41" s="1223"/>
      <c r="AN41" s="1223"/>
      <c r="AO41" s="1223"/>
      <c r="AP41" s="1223"/>
      <c r="AQ41" s="1223"/>
      <c r="AR41" s="1223"/>
      <c r="AS41" s="1223"/>
      <c r="AT41" s="1223"/>
      <c r="AU41" s="1223"/>
      <c r="AV41" s="1223"/>
      <c r="AW41" s="1223"/>
      <c r="AX41" s="1223"/>
      <c r="AY41" s="1223"/>
      <c r="AZ41" s="1223"/>
      <c r="BA41" s="1223"/>
      <c r="BB41" s="1223"/>
      <c r="BC41" s="1223"/>
      <c r="BD41" s="1223"/>
      <c r="BE41" s="1223"/>
      <c r="BF41" s="1223"/>
      <c r="BG41" s="1223"/>
      <c r="BH41" s="1223"/>
      <c r="BI41" s="1223"/>
      <c r="BJ41" s="1223"/>
      <c r="BK41" s="1223"/>
      <c r="BL41" s="1223"/>
      <c r="BM41" s="1223"/>
      <c r="BN41" s="1223"/>
      <c r="BO41" s="1223"/>
      <c r="BP41" s="1223"/>
      <c r="BQ41" s="1223"/>
      <c r="BR41" s="1223"/>
      <c r="BS41" s="1223"/>
      <c r="BT41" s="1223"/>
      <c r="BU41" s="1223"/>
      <c r="BV41" s="1223"/>
      <c r="BW41" s="1223"/>
      <c r="BX41" s="1223"/>
      <c r="BY41" s="1223"/>
      <c r="BZ41" s="1223"/>
      <c r="CA41" s="1223"/>
      <c r="CB41" s="1223"/>
      <c r="CC41" s="1223"/>
      <c r="CD41" s="1223"/>
      <c r="CE41" s="1223"/>
      <c r="CF41" s="1223"/>
      <c r="CG41" s="1223"/>
      <c r="CH41" s="1223"/>
      <c r="CI41" s="1223"/>
      <c r="CJ41" s="1223"/>
      <c r="CK41" s="1223"/>
      <c r="CL41" s="1223"/>
      <c r="CM41" s="1223"/>
      <c r="CN41" s="1223"/>
      <c r="CO41" s="1223"/>
      <c r="CP41" s="1223"/>
      <c r="CQ41" s="1223"/>
      <c r="CR41" s="1223"/>
      <c r="CS41" s="1223"/>
      <c r="CT41" s="1223"/>
      <c r="CU41" s="1223"/>
      <c r="CV41" s="1223"/>
      <c r="CW41" s="1223"/>
      <c r="CX41" s="1223"/>
      <c r="CY41" s="1223"/>
      <c r="CZ41" s="1223"/>
      <c r="DA41" s="1223"/>
      <c r="DB41" s="1223"/>
      <c r="DC41" s="1223"/>
      <c r="DD41" s="1225"/>
    </row>
    <row r="42" spans="2:109" ht="13.2" x14ac:dyDescent="0.2">
      <c r="B42" s="1226"/>
      <c r="G42" s="1233"/>
      <c r="I42" s="1234"/>
      <c r="J42" s="1234"/>
      <c r="K42" s="1234"/>
      <c r="AM42" s="1233"/>
      <c r="AN42" s="1233" t="s">
        <v>566</v>
      </c>
      <c r="AP42" s="1234"/>
      <c r="AQ42" s="1234"/>
      <c r="AR42" s="1234"/>
      <c r="AY42" s="1233"/>
      <c r="BA42" s="1234"/>
      <c r="BB42" s="1234"/>
      <c r="BC42" s="1234"/>
      <c r="BK42" s="1233"/>
      <c r="BM42" s="1234"/>
      <c r="BN42" s="1234"/>
      <c r="BO42" s="1234"/>
      <c r="BW42" s="1233"/>
      <c r="BY42" s="1234"/>
      <c r="BZ42" s="1234"/>
      <c r="CA42" s="1234"/>
      <c r="CI42" s="1233"/>
      <c r="CK42" s="1234"/>
      <c r="CL42" s="1234"/>
      <c r="CM42" s="1234"/>
      <c r="CU42" s="1233"/>
      <c r="CW42" s="1234"/>
      <c r="CX42" s="1234"/>
      <c r="CY42" s="1234"/>
    </row>
    <row r="43" spans="2:109" ht="13.5" customHeight="1" x14ac:dyDescent="0.2">
      <c r="B43" s="1226"/>
      <c r="AN43" s="1235" t="s">
        <v>567</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1226"/>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1226"/>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1226"/>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1226"/>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1226"/>
      <c r="H48" s="1244"/>
      <c r="I48" s="1244"/>
      <c r="J48" s="1244"/>
      <c r="AN48" s="1244"/>
      <c r="AO48" s="1244"/>
      <c r="AP48" s="1244"/>
      <c r="AZ48" s="1244"/>
      <c r="BA48" s="1244"/>
      <c r="BB48" s="1244"/>
      <c r="BL48" s="1244"/>
      <c r="BM48" s="1244"/>
      <c r="BN48" s="1244"/>
      <c r="BX48" s="1244"/>
      <c r="BY48" s="1244"/>
      <c r="BZ48" s="1244"/>
      <c r="CJ48" s="1244"/>
      <c r="CK48" s="1244"/>
      <c r="CL48" s="1244"/>
      <c r="CV48" s="1244"/>
      <c r="CW48" s="1244"/>
      <c r="CX48" s="1244"/>
    </row>
    <row r="49" spans="1:109" ht="13.2" x14ac:dyDescent="0.2">
      <c r="B49" s="1226"/>
      <c r="AN49" s="1220" t="s">
        <v>568</v>
      </c>
    </row>
    <row r="50" spans="1:109" ht="13.2" x14ac:dyDescent="0.2">
      <c r="B50" s="1226"/>
      <c r="G50" s="1245"/>
      <c r="H50" s="1245"/>
      <c r="I50" s="1245"/>
      <c r="J50" s="1245"/>
      <c r="K50" s="1246"/>
      <c r="L50" s="1246"/>
      <c r="M50" s="1247"/>
      <c r="N50" s="1247"/>
      <c r="AN50" s="1248"/>
      <c r="AO50" s="1249"/>
      <c r="AP50" s="1249"/>
      <c r="AQ50" s="1249"/>
      <c r="AR50" s="1249"/>
      <c r="AS50" s="1249"/>
      <c r="AT50" s="1249"/>
      <c r="AU50" s="1249"/>
      <c r="AV50" s="1249"/>
      <c r="AW50" s="1249"/>
      <c r="AX50" s="1249"/>
      <c r="AY50" s="1249"/>
      <c r="AZ50" s="1249"/>
      <c r="BA50" s="1249"/>
      <c r="BB50" s="1249"/>
      <c r="BC50" s="1249"/>
      <c r="BD50" s="1249"/>
      <c r="BE50" s="1249"/>
      <c r="BF50" s="1249"/>
      <c r="BG50" s="1249"/>
      <c r="BH50" s="1249"/>
      <c r="BI50" s="1249"/>
      <c r="BJ50" s="1249"/>
      <c r="BK50" s="1249"/>
      <c r="BL50" s="1249"/>
      <c r="BM50" s="1249"/>
      <c r="BN50" s="1249"/>
      <c r="BO50" s="1250"/>
      <c r="BP50" s="1251" t="s">
        <v>530</v>
      </c>
      <c r="BQ50" s="1251"/>
      <c r="BR50" s="1251"/>
      <c r="BS50" s="1251"/>
      <c r="BT50" s="1251"/>
      <c r="BU50" s="1251"/>
      <c r="BV50" s="1251"/>
      <c r="BW50" s="1251"/>
      <c r="BX50" s="1251" t="s">
        <v>531</v>
      </c>
      <c r="BY50" s="1251"/>
      <c r="BZ50" s="1251"/>
      <c r="CA50" s="1251"/>
      <c r="CB50" s="1251"/>
      <c r="CC50" s="1251"/>
      <c r="CD50" s="1251"/>
      <c r="CE50" s="1251"/>
      <c r="CF50" s="1251" t="s">
        <v>532</v>
      </c>
      <c r="CG50" s="1251"/>
      <c r="CH50" s="1251"/>
      <c r="CI50" s="1251"/>
      <c r="CJ50" s="1251"/>
      <c r="CK50" s="1251"/>
      <c r="CL50" s="1251"/>
      <c r="CM50" s="1251"/>
      <c r="CN50" s="1251" t="s">
        <v>533</v>
      </c>
      <c r="CO50" s="1251"/>
      <c r="CP50" s="1251"/>
      <c r="CQ50" s="1251"/>
      <c r="CR50" s="1251"/>
      <c r="CS50" s="1251"/>
      <c r="CT50" s="1251"/>
      <c r="CU50" s="1251"/>
      <c r="CV50" s="1251" t="s">
        <v>534</v>
      </c>
      <c r="CW50" s="1251"/>
      <c r="CX50" s="1251"/>
      <c r="CY50" s="1251"/>
      <c r="CZ50" s="1251"/>
      <c r="DA50" s="1251"/>
      <c r="DB50" s="1251"/>
      <c r="DC50" s="1251"/>
    </row>
    <row r="51" spans="1:109" ht="13.5" customHeight="1" x14ac:dyDescent="0.2">
      <c r="B51" s="1226"/>
      <c r="G51" s="1252"/>
      <c r="H51" s="1252"/>
      <c r="I51" s="1253"/>
      <c r="J51" s="1253"/>
      <c r="K51" s="1254"/>
      <c r="L51" s="1254"/>
      <c r="M51" s="1254"/>
      <c r="N51" s="1254"/>
      <c r="AM51" s="1244"/>
      <c r="AN51" s="1255" t="s">
        <v>569</v>
      </c>
      <c r="AO51" s="1255"/>
      <c r="AP51" s="1255"/>
      <c r="AQ51" s="1255"/>
      <c r="AR51" s="1255"/>
      <c r="AS51" s="1255"/>
      <c r="AT51" s="1255"/>
      <c r="AU51" s="1255"/>
      <c r="AV51" s="1255"/>
      <c r="AW51" s="1255"/>
      <c r="AX51" s="1255"/>
      <c r="AY51" s="1255"/>
      <c r="AZ51" s="1255"/>
      <c r="BA51" s="1255"/>
      <c r="BB51" s="1255" t="s">
        <v>570</v>
      </c>
      <c r="BC51" s="1255"/>
      <c r="BD51" s="1255"/>
      <c r="BE51" s="1255"/>
      <c r="BF51" s="1255"/>
      <c r="BG51" s="1255"/>
      <c r="BH51" s="1255"/>
      <c r="BI51" s="1255"/>
      <c r="BJ51" s="1255"/>
      <c r="BK51" s="1255"/>
      <c r="BL51" s="1255"/>
      <c r="BM51" s="1255"/>
      <c r="BN51" s="1255"/>
      <c r="BO51" s="1255"/>
      <c r="BP51" s="1256">
        <v>25.3</v>
      </c>
      <c r="BQ51" s="1256"/>
      <c r="BR51" s="1256"/>
      <c r="BS51" s="1256"/>
      <c r="BT51" s="1256"/>
      <c r="BU51" s="1256"/>
      <c r="BV51" s="1256"/>
      <c r="BW51" s="1256"/>
      <c r="BX51" s="1256">
        <v>20.9</v>
      </c>
      <c r="BY51" s="1256"/>
      <c r="BZ51" s="1256"/>
      <c r="CA51" s="1256"/>
      <c r="CB51" s="1256"/>
      <c r="CC51" s="1256"/>
      <c r="CD51" s="1256"/>
      <c r="CE51" s="1256"/>
      <c r="CF51" s="1256">
        <v>0.6</v>
      </c>
      <c r="CG51" s="1256"/>
      <c r="CH51" s="1256"/>
      <c r="CI51" s="1256"/>
      <c r="CJ51" s="1256"/>
      <c r="CK51" s="1256"/>
      <c r="CL51" s="1256"/>
      <c r="CM51" s="1256"/>
      <c r="CN51" s="1256"/>
      <c r="CO51" s="1256"/>
      <c r="CP51" s="1256"/>
      <c r="CQ51" s="1256"/>
      <c r="CR51" s="1256"/>
      <c r="CS51" s="1256"/>
      <c r="CT51" s="1256"/>
      <c r="CU51" s="1256"/>
      <c r="CV51" s="1256"/>
      <c r="CW51" s="1256"/>
      <c r="CX51" s="1256"/>
      <c r="CY51" s="1256"/>
      <c r="CZ51" s="1256"/>
      <c r="DA51" s="1256"/>
      <c r="DB51" s="1256"/>
      <c r="DC51" s="1256"/>
    </row>
    <row r="52" spans="1:109" ht="13.2" x14ac:dyDescent="0.2">
      <c r="B52" s="1226"/>
      <c r="G52" s="1252"/>
      <c r="H52" s="1252"/>
      <c r="I52" s="1253"/>
      <c r="J52" s="1253"/>
      <c r="K52" s="1254"/>
      <c r="L52" s="1254"/>
      <c r="M52" s="1254"/>
      <c r="N52" s="1254"/>
      <c r="AM52" s="1244"/>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ht="13.2" x14ac:dyDescent="0.2">
      <c r="A53" s="1234"/>
      <c r="B53" s="1226"/>
      <c r="G53" s="1252"/>
      <c r="H53" s="1252"/>
      <c r="I53" s="1245"/>
      <c r="J53" s="1245"/>
      <c r="K53" s="1254"/>
      <c r="L53" s="1254"/>
      <c r="M53" s="1254"/>
      <c r="N53" s="1254"/>
      <c r="AM53" s="1244"/>
      <c r="AN53" s="1255"/>
      <c r="AO53" s="1255"/>
      <c r="AP53" s="1255"/>
      <c r="AQ53" s="1255"/>
      <c r="AR53" s="1255"/>
      <c r="AS53" s="1255"/>
      <c r="AT53" s="1255"/>
      <c r="AU53" s="1255"/>
      <c r="AV53" s="1255"/>
      <c r="AW53" s="1255"/>
      <c r="AX53" s="1255"/>
      <c r="AY53" s="1255"/>
      <c r="AZ53" s="1255"/>
      <c r="BA53" s="1255"/>
      <c r="BB53" s="1255" t="s">
        <v>571</v>
      </c>
      <c r="BC53" s="1255"/>
      <c r="BD53" s="1255"/>
      <c r="BE53" s="1255"/>
      <c r="BF53" s="1255"/>
      <c r="BG53" s="1255"/>
      <c r="BH53" s="1255"/>
      <c r="BI53" s="1255"/>
      <c r="BJ53" s="1255"/>
      <c r="BK53" s="1255"/>
      <c r="BL53" s="1255"/>
      <c r="BM53" s="1255"/>
      <c r="BN53" s="1255"/>
      <c r="BO53" s="1255"/>
      <c r="BP53" s="1256">
        <v>67.5</v>
      </c>
      <c r="BQ53" s="1256"/>
      <c r="BR53" s="1256"/>
      <c r="BS53" s="1256"/>
      <c r="BT53" s="1256"/>
      <c r="BU53" s="1256"/>
      <c r="BV53" s="1256"/>
      <c r="BW53" s="1256"/>
      <c r="BX53" s="1256">
        <v>68.7</v>
      </c>
      <c r="BY53" s="1256"/>
      <c r="BZ53" s="1256"/>
      <c r="CA53" s="1256"/>
      <c r="CB53" s="1256"/>
      <c r="CC53" s="1256"/>
      <c r="CD53" s="1256"/>
      <c r="CE53" s="1256"/>
      <c r="CF53" s="1256">
        <v>70</v>
      </c>
      <c r="CG53" s="1256"/>
      <c r="CH53" s="1256"/>
      <c r="CI53" s="1256"/>
      <c r="CJ53" s="1256"/>
      <c r="CK53" s="1256"/>
      <c r="CL53" s="1256"/>
      <c r="CM53" s="1256"/>
      <c r="CN53" s="1256">
        <v>70.5</v>
      </c>
      <c r="CO53" s="1256"/>
      <c r="CP53" s="1256"/>
      <c r="CQ53" s="1256"/>
      <c r="CR53" s="1256"/>
      <c r="CS53" s="1256"/>
      <c r="CT53" s="1256"/>
      <c r="CU53" s="1256"/>
      <c r="CV53" s="1256">
        <v>71.400000000000006</v>
      </c>
      <c r="CW53" s="1256"/>
      <c r="CX53" s="1256"/>
      <c r="CY53" s="1256"/>
      <c r="CZ53" s="1256"/>
      <c r="DA53" s="1256"/>
      <c r="DB53" s="1256"/>
      <c r="DC53" s="1256"/>
    </row>
    <row r="54" spans="1:109" ht="13.2" x14ac:dyDescent="0.2">
      <c r="A54" s="1234"/>
      <c r="B54" s="1226"/>
      <c r="G54" s="1252"/>
      <c r="H54" s="1252"/>
      <c r="I54" s="1245"/>
      <c r="J54" s="1245"/>
      <c r="K54" s="1254"/>
      <c r="L54" s="1254"/>
      <c r="M54" s="1254"/>
      <c r="N54" s="1254"/>
      <c r="AM54" s="1244"/>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ht="13.2" x14ac:dyDescent="0.2">
      <c r="A55" s="1234"/>
      <c r="B55" s="1226"/>
      <c r="G55" s="1245"/>
      <c r="H55" s="1245"/>
      <c r="I55" s="1245"/>
      <c r="J55" s="1245"/>
      <c r="K55" s="1254"/>
      <c r="L55" s="1254"/>
      <c r="M55" s="1254"/>
      <c r="N55" s="1254"/>
      <c r="AN55" s="1251" t="s">
        <v>572</v>
      </c>
      <c r="AO55" s="1251"/>
      <c r="AP55" s="1251"/>
      <c r="AQ55" s="1251"/>
      <c r="AR55" s="1251"/>
      <c r="AS55" s="1251"/>
      <c r="AT55" s="1251"/>
      <c r="AU55" s="1251"/>
      <c r="AV55" s="1251"/>
      <c r="AW55" s="1251"/>
      <c r="AX55" s="1251"/>
      <c r="AY55" s="1251"/>
      <c r="AZ55" s="1251"/>
      <c r="BA55" s="1251"/>
      <c r="BB55" s="1255" t="s">
        <v>570</v>
      </c>
      <c r="BC55" s="1255"/>
      <c r="BD55" s="1255"/>
      <c r="BE55" s="1255"/>
      <c r="BF55" s="1255"/>
      <c r="BG55" s="1255"/>
      <c r="BH55" s="1255"/>
      <c r="BI55" s="1255"/>
      <c r="BJ55" s="1255"/>
      <c r="BK55" s="1255"/>
      <c r="BL55" s="1255"/>
      <c r="BM55" s="1255"/>
      <c r="BN55" s="1255"/>
      <c r="BO55" s="1255"/>
      <c r="BP55" s="1256">
        <v>22.7</v>
      </c>
      <c r="BQ55" s="1256"/>
      <c r="BR55" s="1256"/>
      <c r="BS55" s="1256"/>
      <c r="BT55" s="1256"/>
      <c r="BU55" s="1256"/>
      <c r="BV55" s="1256"/>
      <c r="BW55" s="1256"/>
      <c r="BX55" s="1256">
        <v>27.8</v>
      </c>
      <c r="BY55" s="1256"/>
      <c r="BZ55" s="1256"/>
      <c r="CA55" s="1256"/>
      <c r="CB55" s="1256"/>
      <c r="CC55" s="1256"/>
      <c r="CD55" s="1256"/>
      <c r="CE55" s="1256"/>
      <c r="CF55" s="1256">
        <v>19</v>
      </c>
      <c r="CG55" s="1256"/>
      <c r="CH55" s="1256"/>
      <c r="CI55" s="1256"/>
      <c r="CJ55" s="1256"/>
      <c r="CK55" s="1256"/>
      <c r="CL55" s="1256"/>
      <c r="CM55" s="1256"/>
      <c r="CN55" s="1256">
        <v>4</v>
      </c>
      <c r="CO55" s="1256"/>
      <c r="CP55" s="1256"/>
      <c r="CQ55" s="1256"/>
      <c r="CR55" s="1256"/>
      <c r="CS55" s="1256"/>
      <c r="CT55" s="1256"/>
      <c r="CU55" s="1256"/>
      <c r="CV55" s="1256">
        <v>0.4</v>
      </c>
      <c r="CW55" s="1256"/>
      <c r="CX55" s="1256"/>
      <c r="CY55" s="1256"/>
      <c r="CZ55" s="1256"/>
      <c r="DA55" s="1256"/>
      <c r="DB55" s="1256"/>
      <c r="DC55" s="1256"/>
    </row>
    <row r="56" spans="1:109" ht="13.2" x14ac:dyDescent="0.2">
      <c r="A56" s="1234"/>
      <c r="B56" s="1226"/>
      <c r="G56" s="1245"/>
      <c r="H56" s="1245"/>
      <c r="I56" s="1245"/>
      <c r="J56" s="1245"/>
      <c r="K56" s="1254"/>
      <c r="L56" s="1254"/>
      <c r="M56" s="1254"/>
      <c r="N56" s="1254"/>
      <c r="AN56" s="1251"/>
      <c r="AO56" s="1251"/>
      <c r="AP56" s="1251"/>
      <c r="AQ56" s="1251"/>
      <c r="AR56" s="1251"/>
      <c r="AS56" s="1251"/>
      <c r="AT56" s="1251"/>
      <c r="AU56" s="1251"/>
      <c r="AV56" s="1251"/>
      <c r="AW56" s="1251"/>
      <c r="AX56" s="1251"/>
      <c r="AY56" s="1251"/>
      <c r="AZ56" s="1251"/>
      <c r="BA56" s="1251"/>
      <c r="BB56" s="1255"/>
      <c r="BC56" s="1255"/>
      <c r="BD56" s="1255"/>
      <c r="BE56" s="1255"/>
      <c r="BF56" s="1255"/>
      <c r="BG56" s="1255"/>
      <c r="BH56" s="1255"/>
      <c r="BI56" s="1255"/>
      <c r="BJ56" s="1255"/>
      <c r="BK56" s="1255"/>
      <c r="BL56" s="1255"/>
      <c r="BM56" s="1255"/>
      <c r="BN56" s="1255"/>
      <c r="BO56" s="1255"/>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1234" customFormat="1" ht="13.2" x14ac:dyDescent="0.2">
      <c r="B57" s="1257"/>
      <c r="G57" s="1245"/>
      <c r="H57" s="1245"/>
      <c r="I57" s="1258"/>
      <c r="J57" s="1258"/>
      <c r="K57" s="1254"/>
      <c r="L57" s="1254"/>
      <c r="M57" s="1254"/>
      <c r="N57" s="1254"/>
      <c r="AM57" s="1220"/>
      <c r="AN57" s="1251"/>
      <c r="AO57" s="1251"/>
      <c r="AP57" s="1251"/>
      <c r="AQ57" s="1251"/>
      <c r="AR57" s="1251"/>
      <c r="AS57" s="1251"/>
      <c r="AT57" s="1251"/>
      <c r="AU57" s="1251"/>
      <c r="AV57" s="1251"/>
      <c r="AW57" s="1251"/>
      <c r="AX57" s="1251"/>
      <c r="AY57" s="1251"/>
      <c r="AZ57" s="1251"/>
      <c r="BA57" s="1251"/>
      <c r="BB57" s="1255" t="s">
        <v>571</v>
      </c>
      <c r="BC57" s="1255"/>
      <c r="BD57" s="1255"/>
      <c r="BE57" s="1255"/>
      <c r="BF57" s="1255"/>
      <c r="BG57" s="1255"/>
      <c r="BH57" s="1255"/>
      <c r="BI57" s="1255"/>
      <c r="BJ57" s="1255"/>
      <c r="BK57" s="1255"/>
      <c r="BL57" s="1255"/>
      <c r="BM57" s="1255"/>
      <c r="BN57" s="1255"/>
      <c r="BO57" s="1255"/>
      <c r="BP57" s="1256">
        <v>60.6</v>
      </c>
      <c r="BQ57" s="1256"/>
      <c r="BR57" s="1256"/>
      <c r="BS57" s="1256"/>
      <c r="BT57" s="1256"/>
      <c r="BU57" s="1256"/>
      <c r="BV57" s="1256"/>
      <c r="BW57" s="1256"/>
      <c r="BX57" s="1256">
        <v>62</v>
      </c>
      <c r="BY57" s="1256"/>
      <c r="BZ57" s="1256"/>
      <c r="CA57" s="1256"/>
      <c r="CB57" s="1256"/>
      <c r="CC57" s="1256"/>
      <c r="CD57" s="1256"/>
      <c r="CE57" s="1256"/>
      <c r="CF57" s="1256">
        <v>61.7</v>
      </c>
      <c r="CG57" s="1256"/>
      <c r="CH57" s="1256"/>
      <c r="CI57" s="1256"/>
      <c r="CJ57" s="1256"/>
      <c r="CK57" s="1256"/>
      <c r="CL57" s="1256"/>
      <c r="CM57" s="1256"/>
      <c r="CN57" s="1256">
        <v>63.5</v>
      </c>
      <c r="CO57" s="1256"/>
      <c r="CP57" s="1256"/>
      <c r="CQ57" s="1256"/>
      <c r="CR57" s="1256"/>
      <c r="CS57" s="1256"/>
      <c r="CT57" s="1256"/>
      <c r="CU57" s="1256"/>
      <c r="CV57" s="1256">
        <v>64.400000000000006</v>
      </c>
      <c r="CW57" s="1256"/>
      <c r="CX57" s="1256"/>
      <c r="CY57" s="1256"/>
      <c r="CZ57" s="1256"/>
      <c r="DA57" s="1256"/>
      <c r="DB57" s="1256"/>
      <c r="DC57" s="1256"/>
      <c r="DD57" s="1259"/>
      <c r="DE57" s="1257"/>
    </row>
    <row r="58" spans="1:109" s="1234" customFormat="1" ht="13.2" x14ac:dyDescent="0.2">
      <c r="A58" s="1220"/>
      <c r="B58" s="1257"/>
      <c r="G58" s="1245"/>
      <c r="H58" s="1245"/>
      <c r="I58" s="1258"/>
      <c r="J58" s="1258"/>
      <c r="K58" s="1254"/>
      <c r="L58" s="1254"/>
      <c r="M58" s="1254"/>
      <c r="N58" s="1254"/>
      <c r="AM58" s="1220"/>
      <c r="AN58" s="1251"/>
      <c r="AO58" s="1251"/>
      <c r="AP58" s="1251"/>
      <c r="AQ58" s="1251"/>
      <c r="AR58" s="1251"/>
      <c r="AS58" s="1251"/>
      <c r="AT58" s="1251"/>
      <c r="AU58" s="1251"/>
      <c r="AV58" s="1251"/>
      <c r="AW58" s="1251"/>
      <c r="AX58" s="1251"/>
      <c r="AY58" s="1251"/>
      <c r="AZ58" s="1251"/>
      <c r="BA58" s="1251"/>
      <c r="BB58" s="1255"/>
      <c r="BC58" s="1255"/>
      <c r="BD58" s="1255"/>
      <c r="BE58" s="1255"/>
      <c r="BF58" s="1255"/>
      <c r="BG58" s="1255"/>
      <c r="BH58" s="1255"/>
      <c r="BI58" s="1255"/>
      <c r="BJ58" s="1255"/>
      <c r="BK58" s="1255"/>
      <c r="BL58" s="1255"/>
      <c r="BM58" s="1255"/>
      <c r="BN58" s="1255"/>
      <c r="BO58" s="1255"/>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1259"/>
      <c r="DE58" s="1257"/>
    </row>
    <row r="59" spans="1:109" s="1234" customFormat="1" ht="13.2" x14ac:dyDescent="0.2">
      <c r="A59" s="1220"/>
      <c r="B59" s="1257"/>
      <c r="K59" s="1260"/>
      <c r="L59" s="1260"/>
      <c r="M59" s="1260"/>
      <c r="N59" s="1260"/>
      <c r="AQ59" s="1260"/>
      <c r="AR59" s="1260"/>
      <c r="AS59" s="1260"/>
      <c r="AT59" s="1260"/>
      <c r="BC59" s="1260"/>
      <c r="BD59" s="1260"/>
      <c r="BE59" s="1260"/>
      <c r="BF59" s="1260"/>
      <c r="BO59" s="1260"/>
      <c r="BP59" s="1260"/>
      <c r="BQ59" s="1260"/>
      <c r="BR59" s="1260"/>
      <c r="CA59" s="1260"/>
      <c r="CB59" s="1260"/>
      <c r="CC59" s="1260"/>
      <c r="CD59" s="1260"/>
      <c r="CM59" s="1260"/>
      <c r="CN59" s="1260"/>
      <c r="CO59" s="1260"/>
      <c r="CP59" s="1260"/>
      <c r="CY59" s="1260"/>
      <c r="CZ59" s="1260"/>
      <c r="DA59" s="1260"/>
      <c r="DB59" s="1260"/>
      <c r="DC59" s="1260"/>
      <c r="DD59" s="1259"/>
      <c r="DE59" s="1257"/>
    </row>
    <row r="60" spans="1:109" s="1234" customFormat="1" ht="13.2" x14ac:dyDescent="0.2">
      <c r="A60" s="1220"/>
      <c r="B60" s="1257"/>
      <c r="K60" s="1260"/>
      <c r="L60" s="1260"/>
      <c r="M60" s="1260"/>
      <c r="N60" s="1260"/>
      <c r="AQ60" s="1260"/>
      <c r="AR60" s="1260"/>
      <c r="AS60" s="1260"/>
      <c r="AT60" s="1260"/>
      <c r="BC60" s="1260"/>
      <c r="BD60" s="1260"/>
      <c r="BE60" s="1260"/>
      <c r="BF60" s="1260"/>
      <c r="BO60" s="1260"/>
      <c r="BP60" s="1260"/>
      <c r="BQ60" s="1260"/>
      <c r="BR60" s="1260"/>
      <c r="CA60" s="1260"/>
      <c r="CB60" s="1260"/>
      <c r="CC60" s="1260"/>
      <c r="CD60" s="1260"/>
      <c r="CM60" s="1260"/>
      <c r="CN60" s="1260"/>
      <c r="CO60" s="1260"/>
      <c r="CP60" s="1260"/>
      <c r="CY60" s="1260"/>
      <c r="CZ60" s="1260"/>
      <c r="DA60" s="1260"/>
      <c r="DB60" s="1260"/>
      <c r="DC60" s="1260"/>
      <c r="DD60" s="1259"/>
      <c r="DE60" s="1257"/>
    </row>
    <row r="61" spans="1:109" s="1234" customFormat="1" ht="13.2" x14ac:dyDescent="0.2">
      <c r="A61" s="1220"/>
      <c r="B61" s="1261"/>
      <c r="C61" s="1262"/>
      <c r="D61" s="1262"/>
      <c r="E61" s="1262"/>
      <c r="F61" s="1262"/>
      <c r="G61" s="1262"/>
      <c r="H61" s="1262"/>
      <c r="I61" s="1262"/>
      <c r="J61" s="1262"/>
      <c r="K61" s="1262"/>
      <c r="L61" s="1262"/>
      <c r="M61" s="1263"/>
      <c r="N61" s="1263"/>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3"/>
      <c r="AT61" s="1263"/>
      <c r="AU61" s="1262"/>
      <c r="AV61" s="1262"/>
      <c r="AW61" s="1262"/>
      <c r="AX61" s="1262"/>
      <c r="AY61" s="1262"/>
      <c r="AZ61" s="1262"/>
      <c r="BA61" s="1262"/>
      <c r="BB61" s="1262"/>
      <c r="BC61" s="1262"/>
      <c r="BD61" s="1262"/>
      <c r="BE61" s="1263"/>
      <c r="BF61" s="1263"/>
      <c r="BG61" s="1262"/>
      <c r="BH61" s="1262"/>
      <c r="BI61" s="1262"/>
      <c r="BJ61" s="1262"/>
      <c r="BK61" s="1262"/>
      <c r="BL61" s="1262"/>
      <c r="BM61" s="1262"/>
      <c r="BN61" s="1262"/>
      <c r="BO61" s="1262"/>
      <c r="BP61" s="1262"/>
      <c r="BQ61" s="1263"/>
      <c r="BR61" s="1263"/>
      <c r="BS61" s="1262"/>
      <c r="BT61" s="1262"/>
      <c r="BU61" s="1262"/>
      <c r="BV61" s="1262"/>
      <c r="BW61" s="1262"/>
      <c r="BX61" s="1262"/>
      <c r="BY61" s="1262"/>
      <c r="BZ61" s="1262"/>
      <c r="CA61" s="1262"/>
      <c r="CB61" s="1262"/>
      <c r="CC61" s="1263"/>
      <c r="CD61" s="1263"/>
      <c r="CE61" s="1262"/>
      <c r="CF61" s="1262"/>
      <c r="CG61" s="1262"/>
      <c r="CH61" s="1262"/>
      <c r="CI61" s="1262"/>
      <c r="CJ61" s="1262"/>
      <c r="CK61" s="1262"/>
      <c r="CL61" s="1262"/>
      <c r="CM61" s="1262"/>
      <c r="CN61" s="1262"/>
      <c r="CO61" s="1263"/>
      <c r="CP61" s="1263"/>
      <c r="CQ61" s="1262"/>
      <c r="CR61" s="1262"/>
      <c r="CS61" s="1262"/>
      <c r="CT61" s="1262"/>
      <c r="CU61" s="1262"/>
      <c r="CV61" s="1262"/>
      <c r="CW61" s="1262"/>
      <c r="CX61" s="1262"/>
      <c r="CY61" s="1262"/>
      <c r="CZ61" s="1262"/>
      <c r="DA61" s="1263"/>
      <c r="DB61" s="1263"/>
      <c r="DC61" s="1263"/>
      <c r="DD61" s="1264"/>
      <c r="DE61" s="1257"/>
    </row>
    <row r="62" spans="1:109" ht="13.2" x14ac:dyDescent="0.2">
      <c r="B62" s="1231"/>
      <c r="C62" s="1231"/>
      <c r="D62" s="1231"/>
      <c r="E62" s="1231"/>
      <c r="F62" s="1231"/>
      <c r="G62" s="1231"/>
      <c r="H62" s="1231"/>
      <c r="I62" s="1231"/>
      <c r="J62" s="1231"/>
      <c r="K62" s="1231"/>
      <c r="L62" s="1231"/>
      <c r="M62" s="1231"/>
      <c r="N62" s="1231"/>
      <c r="O62" s="1231"/>
      <c r="P62" s="1231"/>
      <c r="Q62" s="1231"/>
      <c r="R62" s="1231"/>
      <c r="S62" s="1231"/>
      <c r="T62" s="1231"/>
      <c r="U62" s="1231"/>
      <c r="V62" s="1231"/>
      <c r="W62" s="1231"/>
      <c r="X62" s="1231"/>
      <c r="Y62" s="1231"/>
      <c r="Z62" s="1231"/>
      <c r="AA62" s="1231"/>
      <c r="AB62" s="1231"/>
      <c r="AC62" s="1231"/>
      <c r="AD62" s="1231"/>
      <c r="AE62" s="1231"/>
      <c r="AF62" s="1231"/>
      <c r="AG62" s="1231"/>
      <c r="AH62" s="1231"/>
      <c r="AI62" s="1231"/>
      <c r="AJ62" s="1231"/>
      <c r="AK62" s="1231"/>
      <c r="AL62" s="1231"/>
      <c r="AM62" s="1231"/>
      <c r="AN62" s="1231"/>
      <c r="AO62" s="1231"/>
      <c r="AP62" s="1231"/>
      <c r="AQ62" s="1231"/>
      <c r="AR62" s="1231"/>
      <c r="AS62" s="1231"/>
      <c r="AT62" s="1231"/>
      <c r="AU62" s="1231"/>
      <c r="AV62" s="1231"/>
      <c r="AW62" s="1231"/>
      <c r="AX62" s="1231"/>
      <c r="AY62" s="1231"/>
      <c r="AZ62" s="1231"/>
      <c r="BA62" s="1231"/>
      <c r="BB62" s="1231"/>
      <c r="BC62" s="1231"/>
      <c r="BD62" s="1231"/>
      <c r="BE62" s="1231"/>
      <c r="BF62" s="1231"/>
      <c r="BG62" s="1231"/>
      <c r="BH62" s="1231"/>
      <c r="BI62" s="1231"/>
      <c r="BJ62" s="1231"/>
      <c r="BK62" s="1231"/>
      <c r="BL62" s="1231"/>
      <c r="BM62" s="1231"/>
      <c r="BN62" s="1231"/>
      <c r="BO62" s="1231"/>
      <c r="BP62" s="1231"/>
      <c r="BQ62" s="1231"/>
      <c r="BR62" s="1231"/>
      <c r="BS62" s="1231"/>
      <c r="BT62" s="1231"/>
      <c r="BU62" s="1231"/>
      <c r="BV62" s="1231"/>
      <c r="BW62" s="1231"/>
      <c r="BX62" s="1231"/>
      <c r="BY62" s="1231"/>
      <c r="BZ62" s="1231"/>
      <c r="CA62" s="1231"/>
      <c r="CB62" s="1231"/>
      <c r="CC62" s="1231"/>
      <c r="CD62" s="1231"/>
      <c r="CE62" s="1231"/>
      <c r="CF62" s="1231"/>
      <c r="CG62" s="1231"/>
      <c r="CH62" s="1231"/>
      <c r="CI62" s="1231"/>
      <c r="CJ62" s="1231"/>
      <c r="CK62" s="1231"/>
      <c r="CL62" s="1231"/>
      <c r="CM62" s="1231"/>
      <c r="CN62" s="1231"/>
      <c r="CO62" s="1231"/>
      <c r="CP62" s="1231"/>
      <c r="CQ62" s="1231"/>
      <c r="CR62" s="1231"/>
      <c r="CS62" s="1231"/>
      <c r="CT62" s="1231"/>
      <c r="CU62" s="1231"/>
      <c r="CV62" s="1231"/>
      <c r="CW62" s="1231"/>
      <c r="CX62" s="1231"/>
      <c r="CY62" s="1231"/>
      <c r="CZ62" s="1231"/>
      <c r="DA62" s="1231"/>
      <c r="DB62" s="1231"/>
      <c r="DC62" s="1231"/>
      <c r="DD62" s="1231"/>
      <c r="DE62" s="1220"/>
    </row>
    <row r="63" spans="1:109" ht="16.2" x14ac:dyDescent="0.2">
      <c r="B63" s="1265" t="s">
        <v>573</v>
      </c>
    </row>
    <row r="64" spans="1:109" ht="13.2" x14ac:dyDescent="0.2">
      <c r="B64" s="1226"/>
      <c r="G64" s="1233"/>
      <c r="I64" s="1266"/>
      <c r="J64" s="1266"/>
      <c r="K64" s="1266"/>
      <c r="L64" s="1266"/>
      <c r="M64" s="1266"/>
      <c r="N64" s="1267"/>
      <c r="AM64" s="1233"/>
      <c r="AN64" s="1233" t="s">
        <v>566</v>
      </c>
      <c r="AP64" s="1234"/>
      <c r="AQ64" s="1234"/>
      <c r="AR64" s="1234"/>
      <c r="AY64" s="1233"/>
      <c r="BA64" s="1234"/>
      <c r="BB64" s="1234"/>
      <c r="BC64" s="1234"/>
      <c r="BK64" s="1233"/>
      <c r="BM64" s="1234"/>
      <c r="BN64" s="1234"/>
      <c r="BO64" s="1234"/>
      <c r="BW64" s="1233"/>
      <c r="BY64" s="1234"/>
      <c r="BZ64" s="1234"/>
      <c r="CA64" s="1234"/>
      <c r="CI64" s="1233"/>
      <c r="CK64" s="1234"/>
      <c r="CL64" s="1234"/>
      <c r="CM64" s="1234"/>
      <c r="CU64" s="1233"/>
      <c r="CW64" s="1234"/>
      <c r="CX64" s="1234"/>
      <c r="CY64" s="1234"/>
    </row>
    <row r="65" spans="2:107" ht="13.2" x14ac:dyDescent="0.2">
      <c r="B65" s="1226"/>
      <c r="AN65" s="1235" t="s">
        <v>574</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1226"/>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1226"/>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1226"/>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1226"/>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1226"/>
      <c r="H70" s="1268"/>
      <c r="I70" s="1268"/>
      <c r="J70" s="1269"/>
      <c r="K70" s="1269"/>
      <c r="L70" s="1270"/>
      <c r="M70" s="1269"/>
      <c r="N70" s="1270"/>
      <c r="AN70" s="1244"/>
      <c r="AO70" s="1244"/>
      <c r="AP70" s="1244"/>
      <c r="AZ70" s="1244"/>
      <c r="BA70" s="1244"/>
      <c r="BB70" s="1244"/>
      <c r="BL70" s="1244"/>
      <c r="BM70" s="1244"/>
      <c r="BN70" s="1244"/>
      <c r="BX70" s="1244"/>
      <c r="BY70" s="1244"/>
      <c r="BZ70" s="1244"/>
      <c r="CJ70" s="1244"/>
      <c r="CK70" s="1244"/>
      <c r="CL70" s="1244"/>
      <c r="CV70" s="1244"/>
      <c r="CW70" s="1244"/>
      <c r="CX70" s="1244"/>
    </row>
    <row r="71" spans="2:107" ht="13.2" x14ac:dyDescent="0.2">
      <c r="B71" s="1226"/>
      <c r="G71" s="1271"/>
      <c r="I71" s="1272"/>
      <c r="J71" s="1269"/>
      <c r="K71" s="1269"/>
      <c r="L71" s="1270"/>
      <c r="M71" s="1269"/>
      <c r="N71" s="1270"/>
      <c r="AM71" s="1271"/>
      <c r="AN71" s="1220" t="s">
        <v>568</v>
      </c>
    </row>
    <row r="72" spans="2:107" ht="13.2" x14ac:dyDescent="0.2">
      <c r="B72" s="1226"/>
      <c r="G72" s="1245"/>
      <c r="H72" s="1245"/>
      <c r="I72" s="1245"/>
      <c r="J72" s="1245"/>
      <c r="K72" s="1246"/>
      <c r="L72" s="1246"/>
      <c r="M72" s="1247"/>
      <c r="N72" s="1247"/>
      <c r="AN72" s="1248"/>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50"/>
      <c r="BP72" s="1251" t="s">
        <v>530</v>
      </c>
      <c r="BQ72" s="1251"/>
      <c r="BR72" s="1251"/>
      <c r="BS72" s="1251"/>
      <c r="BT72" s="1251"/>
      <c r="BU72" s="1251"/>
      <c r="BV72" s="1251"/>
      <c r="BW72" s="1251"/>
      <c r="BX72" s="1251" t="s">
        <v>531</v>
      </c>
      <c r="BY72" s="1251"/>
      <c r="BZ72" s="1251"/>
      <c r="CA72" s="1251"/>
      <c r="CB72" s="1251"/>
      <c r="CC72" s="1251"/>
      <c r="CD72" s="1251"/>
      <c r="CE72" s="1251"/>
      <c r="CF72" s="1251" t="s">
        <v>532</v>
      </c>
      <c r="CG72" s="1251"/>
      <c r="CH72" s="1251"/>
      <c r="CI72" s="1251"/>
      <c r="CJ72" s="1251"/>
      <c r="CK72" s="1251"/>
      <c r="CL72" s="1251"/>
      <c r="CM72" s="1251"/>
      <c r="CN72" s="1251" t="s">
        <v>533</v>
      </c>
      <c r="CO72" s="1251"/>
      <c r="CP72" s="1251"/>
      <c r="CQ72" s="1251"/>
      <c r="CR72" s="1251"/>
      <c r="CS72" s="1251"/>
      <c r="CT72" s="1251"/>
      <c r="CU72" s="1251"/>
      <c r="CV72" s="1251" t="s">
        <v>534</v>
      </c>
      <c r="CW72" s="1251"/>
      <c r="CX72" s="1251"/>
      <c r="CY72" s="1251"/>
      <c r="CZ72" s="1251"/>
      <c r="DA72" s="1251"/>
      <c r="DB72" s="1251"/>
      <c r="DC72" s="1251"/>
    </row>
    <row r="73" spans="2:107" ht="13.2" x14ac:dyDescent="0.2">
      <c r="B73" s="1226"/>
      <c r="G73" s="1252"/>
      <c r="H73" s="1252"/>
      <c r="I73" s="1252"/>
      <c r="J73" s="1252"/>
      <c r="K73" s="1273"/>
      <c r="L73" s="1273"/>
      <c r="M73" s="1273"/>
      <c r="N73" s="1273"/>
      <c r="AM73" s="1244"/>
      <c r="AN73" s="1255" t="s">
        <v>569</v>
      </c>
      <c r="AO73" s="1255"/>
      <c r="AP73" s="1255"/>
      <c r="AQ73" s="1255"/>
      <c r="AR73" s="1255"/>
      <c r="AS73" s="1255"/>
      <c r="AT73" s="1255"/>
      <c r="AU73" s="1255"/>
      <c r="AV73" s="1255"/>
      <c r="AW73" s="1255"/>
      <c r="AX73" s="1255"/>
      <c r="AY73" s="1255"/>
      <c r="AZ73" s="1255"/>
      <c r="BA73" s="1255"/>
      <c r="BB73" s="1255" t="s">
        <v>570</v>
      </c>
      <c r="BC73" s="1255"/>
      <c r="BD73" s="1255"/>
      <c r="BE73" s="1255"/>
      <c r="BF73" s="1255"/>
      <c r="BG73" s="1255"/>
      <c r="BH73" s="1255"/>
      <c r="BI73" s="1255"/>
      <c r="BJ73" s="1255"/>
      <c r="BK73" s="1255"/>
      <c r="BL73" s="1255"/>
      <c r="BM73" s="1255"/>
      <c r="BN73" s="1255"/>
      <c r="BO73" s="1255"/>
      <c r="BP73" s="1256">
        <v>25.3</v>
      </c>
      <c r="BQ73" s="1256"/>
      <c r="BR73" s="1256"/>
      <c r="BS73" s="1256"/>
      <c r="BT73" s="1256"/>
      <c r="BU73" s="1256"/>
      <c r="BV73" s="1256"/>
      <c r="BW73" s="1256"/>
      <c r="BX73" s="1256">
        <v>20.9</v>
      </c>
      <c r="BY73" s="1256"/>
      <c r="BZ73" s="1256"/>
      <c r="CA73" s="1256"/>
      <c r="CB73" s="1256"/>
      <c r="CC73" s="1256"/>
      <c r="CD73" s="1256"/>
      <c r="CE73" s="1256"/>
      <c r="CF73" s="1256">
        <v>0.6</v>
      </c>
      <c r="CG73" s="1256"/>
      <c r="CH73" s="1256"/>
      <c r="CI73" s="1256"/>
      <c r="CJ73" s="1256"/>
      <c r="CK73" s="1256"/>
      <c r="CL73" s="1256"/>
      <c r="CM73" s="1256"/>
      <c r="CN73" s="1256"/>
      <c r="CO73" s="1256"/>
      <c r="CP73" s="1256"/>
      <c r="CQ73" s="1256"/>
      <c r="CR73" s="1256"/>
      <c r="CS73" s="1256"/>
      <c r="CT73" s="1256"/>
      <c r="CU73" s="1256"/>
      <c r="CV73" s="1256"/>
      <c r="CW73" s="1256"/>
      <c r="CX73" s="1256"/>
      <c r="CY73" s="1256"/>
      <c r="CZ73" s="1256"/>
      <c r="DA73" s="1256"/>
      <c r="DB73" s="1256"/>
      <c r="DC73" s="1256"/>
    </row>
    <row r="74" spans="2:107" ht="13.2" x14ac:dyDescent="0.2">
      <c r="B74" s="1226"/>
      <c r="G74" s="1252"/>
      <c r="H74" s="1252"/>
      <c r="I74" s="1252"/>
      <c r="J74" s="1252"/>
      <c r="K74" s="1273"/>
      <c r="L74" s="1273"/>
      <c r="M74" s="1273"/>
      <c r="N74" s="1273"/>
      <c r="AM74" s="1244"/>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ht="13.2" x14ac:dyDescent="0.2">
      <c r="B75" s="1226"/>
      <c r="G75" s="1252"/>
      <c r="H75" s="1252"/>
      <c r="I75" s="1245"/>
      <c r="J75" s="1245"/>
      <c r="K75" s="1254"/>
      <c r="L75" s="1254"/>
      <c r="M75" s="1254"/>
      <c r="N75" s="1254"/>
      <c r="AM75" s="1244"/>
      <c r="AN75" s="1255"/>
      <c r="AO75" s="1255"/>
      <c r="AP75" s="1255"/>
      <c r="AQ75" s="1255"/>
      <c r="AR75" s="1255"/>
      <c r="AS75" s="1255"/>
      <c r="AT75" s="1255"/>
      <c r="AU75" s="1255"/>
      <c r="AV75" s="1255"/>
      <c r="AW75" s="1255"/>
      <c r="AX75" s="1255"/>
      <c r="AY75" s="1255"/>
      <c r="AZ75" s="1255"/>
      <c r="BA75" s="1255"/>
      <c r="BB75" s="1255" t="s">
        <v>575</v>
      </c>
      <c r="BC75" s="1255"/>
      <c r="BD75" s="1255"/>
      <c r="BE75" s="1255"/>
      <c r="BF75" s="1255"/>
      <c r="BG75" s="1255"/>
      <c r="BH75" s="1255"/>
      <c r="BI75" s="1255"/>
      <c r="BJ75" s="1255"/>
      <c r="BK75" s="1255"/>
      <c r="BL75" s="1255"/>
      <c r="BM75" s="1255"/>
      <c r="BN75" s="1255"/>
      <c r="BO75" s="1255"/>
      <c r="BP75" s="1256">
        <v>9.1999999999999993</v>
      </c>
      <c r="BQ75" s="1256"/>
      <c r="BR75" s="1256"/>
      <c r="BS75" s="1256"/>
      <c r="BT75" s="1256"/>
      <c r="BU75" s="1256"/>
      <c r="BV75" s="1256"/>
      <c r="BW75" s="1256"/>
      <c r="BX75" s="1256">
        <v>9.4</v>
      </c>
      <c r="BY75" s="1256"/>
      <c r="BZ75" s="1256"/>
      <c r="CA75" s="1256"/>
      <c r="CB75" s="1256"/>
      <c r="CC75" s="1256"/>
      <c r="CD75" s="1256"/>
      <c r="CE75" s="1256"/>
      <c r="CF75" s="1256">
        <v>9.5</v>
      </c>
      <c r="CG75" s="1256"/>
      <c r="CH75" s="1256"/>
      <c r="CI75" s="1256"/>
      <c r="CJ75" s="1256"/>
      <c r="CK75" s="1256"/>
      <c r="CL75" s="1256"/>
      <c r="CM75" s="1256"/>
      <c r="CN75" s="1256">
        <v>9.6999999999999993</v>
      </c>
      <c r="CO75" s="1256"/>
      <c r="CP75" s="1256"/>
      <c r="CQ75" s="1256"/>
      <c r="CR75" s="1256"/>
      <c r="CS75" s="1256"/>
      <c r="CT75" s="1256"/>
      <c r="CU75" s="1256"/>
      <c r="CV75" s="1256">
        <v>9.5</v>
      </c>
      <c r="CW75" s="1256"/>
      <c r="CX75" s="1256"/>
      <c r="CY75" s="1256"/>
      <c r="CZ75" s="1256"/>
      <c r="DA75" s="1256"/>
      <c r="DB75" s="1256"/>
      <c r="DC75" s="1256"/>
    </row>
    <row r="76" spans="2:107" ht="13.2" x14ac:dyDescent="0.2">
      <c r="B76" s="1226"/>
      <c r="G76" s="1252"/>
      <c r="H76" s="1252"/>
      <c r="I76" s="1245"/>
      <c r="J76" s="1245"/>
      <c r="K76" s="1254"/>
      <c r="L76" s="1254"/>
      <c r="M76" s="1254"/>
      <c r="N76" s="1254"/>
      <c r="AM76" s="1244"/>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ht="13.2" x14ac:dyDescent="0.2">
      <c r="B77" s="1226"/>
      <c r="G77" s="1245"/>
      <c r="H77" s="1245"/>
      <c r="I77" s="1245"/>
      <c r="J77" s="1245"/>
      <c r="K77" s="1273"/>
      <c r="L77" s="1273"/>
      <c r="M77" s="1273"/>
      <c r="N77" s="1273"/>
      <c r="AN77" s="1251" t="s">
        <v>572</v>
      </c>
      <c r="AO77" s="1251"/>
      <c r="AP77" s="1251"/>
      <c r="AQ77" s="1251"/>
      <c r="AR77" s="1251"/>
      <c r="AS77" s="1251"/>
      <c r="AT77" s="1251"/>
      <c r="AU77" s="1251"/>
      <c r="AV77" s="1251"/>
      <c r="AW77" s="1251"/>
      <c r="AX77" s="1251"/>
      <c r="AY77" s="1251"/>
      <c r="AZ77" s="1251"/>
      <c r="BA77" s="1251"/>
      <c r="BB77" s="1255" t="s">
        <v>570</v>
      </c>
      <c r="BC77" s="1255"/>
      <c r="BD77" s="1255"/>
      <c r="BE77" s="1255"/>
      <c r="BF77" s="1255"/>
      <c r="BG77" s="1255"/>
      <c r="BH77" s="1255"/>
      <c r="BI77" s="1255"/>
      <c r="BJ77" s="1255"/>
      <c r="BK77" s="1255"/>
      <c r="BL77" s="1255"/>
      <c r="BM77" s="1255"/>
      <c r="BN77" s="1255"/>
      <c r="BO77" s="1255"/>
      <c r="BP77" s="1256">
        <v>22.7</v>
      </c>
      <c r="BQ77" s="1256"/>
      <c r="BR77" s="1256"/>
      <c r="BS77" s="1256"/>
      <c r="BT77" s="1256"/>
      <c r="BU77" s="1256"/>
      <c r="BV77" s="1256"/>
      <c r="BW77" s="1256"/>
      <c r="BX77" s="1256">
        <v>27.8</v>
      </c>
      <c r="BY77" s="1256"/>
      <c r="BZ77" s="1256"/>
      <c r="CA77" s="1256"/>
      <c r="CB77" s="1256"/>
      <c r="CC77" s="1256"/>
      <c r="CD77" s="1256"/>
      <c r="CE77" s="1256"/>
      <c r="CF77" s="1256">
        <v>19</v>
      </c>
      <c r="CG77" s="1256"/>
      <c r="CH77" s="1256"/>
      <c r="CI77" s="1256"/>
      <c r="CJ77" s="1256"/>
      <c r="CK77" s="1256"/>
      <c r="CL77" s="1256"/>
      <c r="CM77" s="1256"/>
      <c r="CN77" s="1256">
        <v>4</v>
      </c>
      <c r="CO77" s="1256"/>
      <c r="CP77" s="1256"/>
      <c r="CQ77" s="1256"/>
      <c r="CR77" s="1256"/>
      <c r="CS77" s="1256"/>
      <c r="CT77" s="1256"/>
      <c r="CU77" s="1256"/>
      <c r="CV77" s="1256">
        <v>0.4</v>
      </c>
      <c r="CW77" s="1256"/>
      <c r="CX77" s="1256"/>
      <c r="CY77" s="1256"/>
      <c r="CZ77" s="1256"/>
      <c r="DA77" s="1256"/>
      <c r="DB77" s="1256"/>
      <c r="DC77" s="1256"/>
    </row>
    <row r="78" spans="2:107" ht="13.2" x14ac:dyDescent="0.2">
      <c r="B78" s="1226"/>
      <c r="G78" s="1245"/>
      <c r="H78" s="1245"/>
      <c r="I78" s="1245"/>
      <c r="J78" s="1245"/>
      <c r="K78" s="1273"/>
      <c r="L78" s="1273"/>
      <c r="M78" s="1273"/>
      <c r="N78" s="1273"/>
      <c r="AN78" s="1251"/>
      <c r="AO78" s="1251"/>
      <c r="AP78" s="1251"/>
      <c r="AQ78" s="1251"/>
      <c r="AR78" s="1251"/>
      <c r="AS78" s="1251"/>
      <c r="AT78" s="1251"/>
      <c r="AU78" s="1251"/>
      <c r="AV78" s="1251"/>
      <c r="AW78" s="1251"/>
      <c r="AX78" s="1251"/>
      <c r="AY78" s="1251"/>
      <c r="AZ78" s="1251"/>
      <c r="BA78" s="1251"/>
      <c r="BB78" s="1255"/>
      <c r="BC78" s="1255"/>
      <c r="BD78" s="1255"/>
      <c r="BE78" s="1255"/>
      <c r="BF78" s="1255"/>
      <c r="BG78" s="1255"/>
      <c r="BH78" s="1255"/>
      <c r="BI78" s="1255"/>
      <c r="BJ78" s="1255"/>
      <c r="BK78" s="1255"/>
      <c r="BL78" s="1255"/>
      <c r="BM78" s="1255"/>
      <c r="BN78" s="1255"/>
      <c r="BO78" s="1255"/>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ht="13.2" x14ac:dyDescent="0.2">
      <c r="B79" s="1226"/>
      <c r="G79" s="1245"/>
      <c r="H79" s="1245"/>
      <c r="I79" s="1258"/>
      <c r="J79" s="1258"/>
      <c r="K79" s="1274"/>
      <c r="L79" s="1274"/>
      <c r="M79" s="1274"/>
      <c r="N79" s="1274"/>
      <c r="AN79" s="1251"/>
      <c r="AO79" s="1251"/>
      <c r="AP79" s="1251"/>
      <c r="AQ79" s="1251"/>
      <c r="AR79" s="1251"/>
      <c r="AS79" s="1251"/>
      <c r="AT79" s="1251"/>
      <c r="AU79" s="1251"/>
      <c r="AV79" s="1251"/>
      <c r="AW79" s="1251"/>
      <c r="AX79" s="1251"/>
      <c r="AY79" s="1251"/>
      <c r="AZ79" s="1251"/>
      <c r="BA79" s="1251"/>
      <c r="BB79" s="1255" t="s">
        <v>575</v>
      </c>
      <c r="BC79" s="1255"/>
      <c r="BD79" s="1255"/>
      <c r="BE79" s="1255"/>
      <c r="BF79" s="1255"/>
      <c r="BG79" s="1255"/>
      <c r="BH79" s="1255"/>
      <c r="BI79" s="1255"/>
      <c r="BJ79" s="1255"/>
      <c r="BK79" s="1255"/>
      <c r="BL79" s="1255"/>
      <c r="BM79" s="1255"/>
      <c r="BN79" s="1255"/>
      <c r="BO79" s="1255"/>
      <c r="BP79" s="1256">
        <v>7.7</v>
      </c>
      <c r="BQ79" s="1256"/>
      <c r="BR79" s="1256"/>
      <c r="BS79" s="1256"/>
      <c r="BT79" s="1256"/>
      <c r="BU79" s="1256"/>
      <c r="BV79" s="1256"/>
      <c r="BW79" s="1256"/>
      <c r="BX79" s="1256">
        <v>7.5</v>
      </c>
      <c r="BY79" s="1256"/>
      <c r="BZ79" s="1256"/>
      <c r="CA79" s="1256"/>
      <c r="CB79" s="1256"/>
      <c r="CC79" s="1256"/>
      <c r="CD79" s="1256"/>
      <c r="CE79" s="1256"/>
      <c r="CF79" s="1256">
        <v>8</v>
      </c>
      <c r="CG79" s="1256"/>
      <c r="CH79" s="1256"/>
      <c r="CI79" s="1256"/>
      <c r="CJ79" s="1256"/>
      <c r="CK79" s="1256"/>
      <c r="CL79" s="1256"/>
      <c r="CM79" s="1256"/>
      <c r="CN79" s="1256">
        <v>8</v>
      </c>
      <c r="CO79" s="1256"/>
      <c r="CP79" s="1256"/>
      <c r="CQ79" s="1256"/>
      <c r="CR79" s="1256"/>
      <c r="CS79" s="1256"/>
      <c r="CT79" s="1256"/>
      <c r="CU79" s="1256"/>
      <c r="CV79" s="1256">
        <v>8.3000000000000007</v>
      </c>
      <c r="CW79" s="1256"/>
      <c r="CX79" s="1256"/>
      <c r="CY79" s="1256"/>
      <c r="CZ79" s="1256"/>
      <c r="DA79" s="1256"/>
      <c r="DB79" s="1256"/>
      <c r="DC79" s="1256"/>
    </row>
    <row r="80" spans="2:107" ht="13.2" x14ac:dyDescent="0.2">
      <c r="B80" s="1226"/>
      <c r="G80" s="1245"/>
      <c r="H80" s="1245"/>
      <c r="I80" s="1258"/>
      <c r="J80" s="1258"/>
      <c r="K80" s="1274"/>
      <c r="L80" s="1274"/>
      <c r="M80" s="1274"/>
      <c r="N80" s="1274"/>
      <c r="AN80" s="1251"/>
      <c r="AO80" s="1251"/>
      <c r="AP80" s="1251"/>
      <c r="AQ80" s="1251"/>
      <c r="AR80" s="1251"/>
      <c r="AS80" s="1251"/>
      <c r="AT80" s="1251"/>
      <c r="AU80" s="1251"/>
      <c r="AV80" s="1251"/>
      <c r="AW80" s="1251"/>
      <c r="AX80" s="1251"/>
      <c r="AY80" s="1251"/>
      <c r="AZ80" s="1251"/>
      <c r="BA80" s="1251"/>
      <c r="BB80" s="1255"/>
      <c r="BC80" s="1255"/>
      <c r="BD80" s="1255"/>
      <c r="BE80" s="1255"/>
      <c r="BF80" s="1255"/>
      <c r="BG80" s="1255"/>
      <c r="BH80" s="1255"/>
      <c r="BI80" s="1255"/>
      <c r="BJ80" s="1255"/>
      <c r="BK80" s="1255"/>
      <c r="BL80" s="1255"/>
      <c r="BM80" s="1255"/>
      <c r="BN80" s="1255"/>
      <c r="BO80" s="1255"/>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ht="13.2" x14ac:dyDescent="0.2">
      <c r="B81" s="1226"/>
    </row>
    <row r="82" spans="2:109" ht="16.2" x14ac:dyDescent="0.2">
      <c r="B82" s="1226"/>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ht="13.2" x14ac:dyDescent="0.2">
      <c r="B83" s="1228"/>
      <c r="C83" s="1229"/>
      <c r="D83" s="1229"/>
      <c r="E83" s="1229"/>
      <c r="F83" s="1229"/>
      <c r="G83" s="1229"/>
      <c r="H83" s="1229"/>
      <c r="I83" s="1229"/>
      <c r="J83" s="1229"/>
      <c r="K83" s="1229"/>
      <c r="L83" s="1229"/>
      <c r="M83" s="1229"/>
      <c r="N83" s="1229"/>
      <c r="O83" s="1229"/>
      <c r="P83" s="1229"/>
      <c r="Q83" s="1229"/>
      <c r="R83" s="1229"/>
      <c r="S83" s="1229"/>
      <c r="T83" s="1229"/>
      <c r="U83" s="1229"/>
      <c r="V83" s="1229"/>
      <c r="W83" s="1229"/>
      <c r="X83" s="1229"/>
      <c r="Y83" s="1229"/>
      <c r="Z83" s="1229"/>
      <c r="AA83" s="1229"/>
      <c r="AB83" s="1229"/>
      <c r="AC83" s="1229"/>
      <c r="AD83" s="1229"/>
      <c r="AE83" s="1229"/>
      <c r="AF83" s="1229"/>
      <c r="AG83" s="1229"/>
      <c r="AH83" s="1229"/>
      <c r="AI83" s="1229"/>
      <c r="AJ83" s="1229"/>
      <c r="AK83" s="1229"/>
      <c r="AL83" s="1229"/>
      <c r="AM83" s="1229"/>
      <c r="AN83" s="1229"/>
      <c r="AO83" s="1229"/>
      <c r="AP83" s="1229"/>
      <c r="AQ83" s="1229"/>
      <c r="AR83" s="1229"/>
      <c r="AS83" s="1229"/>
      <c r="AT83" s="1229"/>
      <c r="AU83" s="1229"/>
      <c r="AV83" s="1229"/>
      <c r="AW83" s="1229"/>
      <c r="AX83" s="1229"/>
      <c r="AY83" s="1229"/>
      <c r="AZ83" s="1229"/>
      <c r="BA83" s="1229"/>
      <c r="BB83" s="1229"/>
      <c r="BC83" s="1229"/>
      <c r="BD83" s="1229"/>
      <c r="BE83" s="1229"/>
      <c r="BF83" s="1229"/>
      <c r="BG83" s="1229"/>
      <c r="BH83" s="1229"/>
      <c r="BI83" s="1229"/>
      <c r="BJ83" s="1229"/>
      <c r="BK83" s="1229"/>
      <c r="BL83" s="1229"/>
      <c r="BM83" s="1229"/>
      <c r="BN83" s="1229"/>
      <c r="BO83" s="1229"/>
      <c r="BP83" s="1229"/>
      <c r="BQ83" s="1229"/>
      <c r="BR83" s="1229"/>
      <c r="BS83" s="1229"/>
      <c r="BT83" s="1229"/>
      <c r="BU83" s="1229"/>
      <c r="BV83" s="1229"/>
      <c r="BW83" s="1229"/>
      <c r="BX83" s="1229"/>
      <c r="BY83" s="1229"/>
      <c r="BZ83" s="1229"/>
      <c r="CA83" s="1229"/>
      <c r="CB83" s="1229"/>
      <c r="CC83" s="1229"/>
      <c r="CD83" s="1229"/>
      <c r="CE83" s="1229"/>
      <c r="CF83" s="1229"/>
      <c r="CG83" s="1229"/>
      <c r="CH83" s="1229"/>
      <c r="CI83" s="1229"/>
      <c r="CJ83" s="1229"/>
      <c r="CK83" s="1229"/>
      <c r="CL83" s="1229"/>
      <c r="CM83" s="1229"/>
      <c r="CN83" s="1229"/>
      <c r="CO83" s="1229"/>
      <c r="CP83" s="1229"/>
      <c r="CQ83" s="1229"/>
      <c r="CR83" s="1229"/>
      <c r="CS83" s="1229"/>
      <c r="CT83" s="1229"/>
      <c r="CU83" s="1229"/>
      <c r="CV83" s="1229"/>
      <c r="CW83" s="1229"/>
      <c r="CX83" s="1229"/>
      <c r="CY83" s="1229"/>
      <c r="CZ83" s="1229"/>
      <c r="DA83" s="1229"/>
      <c r="DB83" s="1229"/>
      <c r="DC83" s="1229"/>
      <c r="DD83" s="1230"/>
    </row>
    <row r="84" spans="2:109" ht="13.2" x14ac:dyDescent="0.2">
      <c r="DD84" s="1220"/>
      <c r="DE84" s="1220"/>
    </row>
    <row r="85" spans="2:109" ht="13.2" x14ac:dyDescent="0.2">
      <c r="DD85" s="1220"/>
      <c r="DE85" s="1220"/>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pageSetup paperSize="8" scale="67"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7AF0-85A5-4002-87D6-95A9D0D40A40}">
  <dimension ref="A1:DR125"/>
  <sheetViews>
    <sheetView tabSelected="1" view="pageBreakPreview" zoomScale="60" zoomScaleNormal="100" workbookViewId="0">
      <selection activeCell="BW18" sqref="BW18"/>
    </sheetView>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480</v>
      </c>
    </row>
  </sheetData>
  <phoneticPr fontId="2"/>
  <pageMargins left="0.7" right="0.7" top="0.75" bottom="0.75" header="0.3" footer="0.3"/>
  <pageSetup paperSize="8" scale="47"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B7061-FABD-4D37-B938-C10C1421714D}">
  <dimension ref="A1:DR125"/>
  <sheetViews>
    <sheetView view="pageBreakPreview" topLeftCell="A77" zoomScale="60" zoomScaleNormal="25" workbookViewId="0">
      <selection sqref="A1:XFD1048576"/>
    </sheetView>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480</v>
      </c>
    </row>
  </sheetData>
  <phoneticPr fontId="2"/>
  <pageMargins left="0.7" right="0.7" top="0.75" bottom="0.75" header="0.3" footer="0.3"/>
  <pageSetup paperSize="8" scale="47"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50</v>
      </c>
      <c r="E2" s="149"/>
      <c r="F2" s="150" t="s">
        <v>529</v>
      </c>
      <c r="G2" s="151"/>
      <c r="H2" s="152"/>
    </row>
    <row r="3" spans="1:8" x14ac:dyDescent="0.2">
      <c r="A3" s="148" t="s">
        <v>522</v>
      </c>
      <c r="B3" s="153"/>
      <c r="C3" s="154"/>
      <c r="D3" s="155">
        <v>152185</v>
      </c>
      <c r="E3" s="156"/>
      <c r="F3" s="157">
        <v>70166</v>
      </c>
      <c r="G3" s="158"/>
      <c r="H3" s="159"/>
    </row>
    <row r="4" spans="1:8" x14ac:dyDescent="0.2">
      <c r="A4" s="160"/>
      <c r="B4" s="161"/>
      <c r="C4" s="162"/>
      <c r="D4" s="163">
        <v>113678</v>
      </c>
      <c r="E4" s="164"/>
      <c r="F4" s="165">
        <v>36115</v>
      </c>
      <c r="G4" s="166"/>
      <c r="H4" s="167"/>
    </row>
    <row r="5" spans="1:8" x14ac:dyDescent="0.2">
      <c r="A5" s="148" t="s">
        <v>524</v>
      </c>
      <c r="B5" s="153"/>
      <c r="C5" s="154"/>
      <c r="D5" s="155">
        <v>92641</v>
      </c>
      <c r="E5" s="156"/>
      <c r="F5" s="157">
        <v>70329</v>
      </c>
      <c r="G5" s="158"/>
      <c r="H5" s="159"/>
    </row>
    <row r="6" spans="1:8" x14ac:dyDescent="0.2">
      <c r="A6" s="160"/>
      <c r="B6" s="161"/>
      <c r="C6" s="162"/>
      <c r="D6" s="163">
        <v>49034</v>
      </c>
      <c r="E6" s="164"/>
      <c r="F6" s="165">
        <v>39403</v>
      </c>
      <c r="G6" s="166"/>
      <c r="H6" s="167"/>
    </row>
    <row r="7" spans="1:8" x14ac:dyDescent="0.2">
      <c r="A7" s="148" t="s">
        <v>525</v>
      </c>
      <c r="B7" s="153"/>
      <c r="C7" s="154"/>
      <c r="D7" s="155">
        <v>94723</v>
      </c>
      <c r="E7" s="156"/>
      <c r="F7" s="157">
        <v>71871</v>
      </c>
      <c r="G7" s="158"/>
      <c r="H7" s="159"/>
    </row>
    <row r="8" spans="1:8" x14ac:dyDescent="0.2">
      <c r="A8" s="160"/>
      <c r="B8" s="161"/>
      <c r="C8" s="162"/>
      <c r="D8" s="163">
        <v>42166</v>
      </c>
      <c r="E8" s="164"/>
      <c r="F8" s="165">
        <v>38232</v>
      </c>
      <c r="G8" s="166"/>
      <c r="H8" s="167"/>
    </row>
    <row r="9" spans="1:8" x14ac:dyDescent="0.2">
      <c r="A9" s="148" t="s">
        <v>526</v>
      </c>
      <c r="B9" s="153"/>
      <c r="C9" s="154"/>
      <c r="D9" s="155">
        <v>117687</v>
      </c>
      <c r="E9" s="156"/>
      <c r="F9" s="157">
        <v>71807</v>
      </c>
      <c r="G9" s="158"/>
      <c r="H9" s="159"/>
    </row>
    <row r="10" spans="1:8" x14ac:dyDescent="0.2">
      <c r="A10" s="160"/>
      <c r="B10" s="161"/>
      <c r="C10" s="162"/>
      <c r="D10" s="163">
        <v>55103</v>
      </c>
      <c r="E10" s="164"/>
      <c r="F10" s="165">
        <v>37333</v>
      </c>
      <c r="G10" s="166"/>
      <c r="H10" s="167"/>
    </row>
    <row r="11" spans="1:8" x14ac:dyDescent="0.2">
      <c r="A11" s="148" t="s">
        <v>527</v>
      </c>
      <c r="B11" s="153"/>
      <c r="C11" s="154"/>
      <c r="D11" s="155">
        <v>87126</v>
      </c>
      <c r="E11" s="156"/>
      <c r="F11" s="157">
        <v>80821</v>
      </c>
      <c r="G11" s="158"/>
      <c r="H11" s="159"/>
    </row>
    <row r="12" spans="1:8" x14ac:dyDescent="0.2">
      <c r="A12" s="160"/>
      <c r="B12" s="161"/>
      <c r="C12" s="168"/>
      <c r="D12" s="163">
        <v>66131</v>
      </c>
      <c r="E12" s="164"/>
      <c r="F12" s="165">
        <v>49586</v>
      </c>
      <c r="G12" s="166"/>
      <c r="H12" s="167"/>
    </row>
    <row r="13" spans="1:8" x14ac:dyDescent="0.2">
      <c r="A13" s="148"/>
      <c r="B13" s="153"/>
      <c r="C13" s="169"/>
      <c r="D13" s="170">
        <v>108872</v>
      </c>
      <c r="E13" s="171"/>
      <c r="F13" s="172">
        <v>72999</v>
      </c>
      <c r="G13" s="173"/>
      <c r="H13" s="159"/>
    </row>
    <row r="14" spans="1:8" x14ac:dyDescent="0.2">
      <c r="A14" s="160"/>
      <c r="B14" s="161"/>
      <c r="C14" s="162"/>
      <c r="D14" s="163">
        <v>65222</v>
      </c>
      <c r="E14" s="164"/>
      <c r="F14" s="165">
        <v>40134</v>
      </c>
      <c r="G14" s="166"/>
      <c r="H14" s="167"/>
    </row>
    <row r="17" spans="1:11" x14ac:dyDescent="0.2">
      <c r="A17" s="144" t="s">
        <v>51</v>
      </c>
    </row>
    <row r="18" spans="1:11" x14ac:dyDescent="0.2">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2">
      <c r="A19" s="174" t="s">
        <v>52</v>
      </c>
      <c r="B19" s="174">
        <f>ROUND(VALUE(SUBSTITUTE(実質収支比率等に係る経年分析!F$48,"▲","-")),2)</f>
        <v>4.91</v>
      </c>
      <c r="C19" s="174">
        <f>ROUND(VALUE(SUBSTITUTE(実質収支比率等に係る経年分析!G$48,"▲","-")),2)</f>
        <v>9.49</v>
      </c>
      <c r="D19" s="174">
        <f>ROUND(VALUE(SUBSTITUTE(実質収支比率等に係る経年分析!H$48,"▲","-")),2)</f>
        <v>10.91</v>
      </c>
      <c r="E19" s="174">
        <f>ROUND(VALUE(SUBSTITUTE(実質収支比率等に係る経年分析!I$48,"▲","-")),2)</f>
        <v>12.45</v>
      </c>
      <c r="F19" s="174">
        <f>ROUND(VALUE(SUBSTITUTE(実質収支比率等に係る経年分析!J$48,"▲","-")),2)</f>
        <v>6.6</v>
      </c>
    </row>
    <row r="20" spans="1:11" x14ac:dyDescent="0.2">
      <c r="A20" s="174" t="s">
        <v>53</v>
      </c>
      <c r="B20" s="174">
        <f>ROUND(VALUE(SUBSTITUTE(実質収支比率等に係る経年分析!F$47,"▲","-")),2)</f>
        <v>28.44</v>
      </c>
      <c r="C20" s="174">
        <f>ROUND(VALUE(SUBSTITUTE(実質収支比率等に係る経年分析!G$47,"▲","-")),2)</f>
        <v>26.27</v>
      </c>
      <c r="D20" s="174">
        <f>ROUND(VALUE(SUBSTITUTE(実質収支比率等に係る経年分析!H$47,"▲","-")),2)</f>
        <v>31.73</v>
      </c>
      <c r="E20" s="174">
        <f>ROUND(VALUE(SUBSTITUTE(実質収支比率等に係る経年分析!I$47,"▲","-")),2)</f>
        <v>37.82</v>
      </c>
      <c r="F20" s="174">
        <f>ROUND(VALUE(SUBSTITUTE(実質収支比率等に係る経年分析!J$47,"▲","-")),2)</f>
        <v>41.85</v>
      </c>
    </row>
    <row r="21" spans="1:11" x14ac:dyDescent="0.2">
      <c r="A21" s="174" t="s">
        <v>54</v>
      </c>
      <c r="B21" s="174">
        <f>IF(ISNUMBER(VALUE(SUBSTITUTE(実質収支比率等に係る経年分析!F$49,"▲","-"))),ROUND(VALUE(SUBSTITUTE(実質収支比率等に係る経年分析!F$49,"▲","-")),2),NA())</f>
        <v>-5.08</v>
      </c>
      <c r="C21" s="174">
        <f>IF(ISNUMBER(VALUE(SUBSTITUTE(実質収支比率等に係る経年分析!G$49,"▲","-"))),ROUND(VALUE(SUBSTITUTE(実質収支比率等に係る経年分析!G$49,"▲","-")),2),NA())</f>
        <v>2.34</v>
      </c>
      <c r="D21" s="174">
        <f>IF(ISNUMBER(VALUE(SUBSTITUTE(実質収支比率等に係る経年分析!H$49,"▲","-"))),ROUND(VALUE(SUBSTITUTE(実質収支比率等に係る経年分析!H$49,"▲","-")),2),NA())</f>
        <v>7.48</v>
      </c>
      <c r="E21" s="174">
        <f>IF(ISNUMBER(VALUE(SUBSTITUTE(実質収支比率等に係る経年分析!I$49,"▲","-"))),ROUND(VALUE(SUBSTITUTE(実質収支比率等に係る経年分析!I$49,"▲","-")),2),NA())</f>
        <v>5.79</v>
      </c>
      <c r="F21" s="174">
        <f>IF(ISNUMBER(VALUE(SUBSTITUTE(実質収支比率等に係る経年分析!J$49,"▲","-"))),ROUND(VALUE(SUBSTITUTE(実質収支比率等に係る経年分析!J$49,"▲","-")),2),NA())</f>
        <v>-1.78</v>
      </c>
    </row>
    <row r="24" spans="1:11" x14ac:dyDescent="0.2">
      <c r="A24" s="144" t="s">
        <v>55</v>
      </c>
    </row>
    <row r="25" spans="1:11" x14ac:dyDescent="0.2">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2">
      <c r="A26" s="175"/>
      <c r="B26" s="175" t="s">
        <v>56</v>
      </c>
      <c r="C26" s="175" t="s">
        <v>57</v>
      </c>
      <c r="D26" s="175" t="s">
        <v>56</v>
      </c>
      <c r="E26" s="175" t="s">
        <v>57</v>
      </c>
      <c r="F26" s="175" t="s">
        <v>56</v>
      </c>
      <c r="G26" s="175" t="s">
        <v>57</v>
      </c>
      <c r="H26" s="175" t="s">
        <v>56</v>
      </c>
      <c r="I26" s="175" t="s">
        <v>57</v>
      </c>
      <c r="J26" s="175" t="s">
        <v>56</v>
      </c>
      <c r="K26" s="175" t="s">
        <v>57</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0.05</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0.04</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0.03</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0.01</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0.01</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後期高齢者医療特別会計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0.01</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0.01</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0.02</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0.02</v>
      </c>
    </row>
    <row r="30" spans="1:11" x14ac:dyDescent="0.2">
      <c r="A30" s="175" t="str">
        <f>IF(連結実質赤字比率に係る赤字・黒字の構成分析!C$40="",NA(),連結実質赤字比率に係る赤字・黒字の構成分析!C$40)</f>
        <v>国民健康保険診療施設特別会計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0.05</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0.08</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0.05</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0.05</v>
      </c>
    </row>
    <row r="31" spans="1:11" x14ac:dyDescent="0.2">
      <c r="A31" s="175" t="str">
        <f>IF(連結実質赤字比率に係る赤字・黒字の構成分析!C$39="",NA(),連結実質赤字比率に係る赤字・黒字の構成分析!C$39)</f>
        <v>国民健康保険特別会計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0.93</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1.05</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0.66</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0.42</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0.27</v>
      </c>
    </row>
    <row r="32" spans="1:11" x14ac:dyDescent="0.2">
      <c r="A32" s="175" t="str">
        <f>IF(連結実質赤字比率に係る赤字・黒字の構成分析!C$38="",NA(),連結実質赤字比率に係る赤字・黒字の構成分析!C$38)</f>
        <v>介護保険特別会計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1.2</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1.37</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1.1000000000000001</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1.75</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1.81</v>
      </c>
    </row>
    <row r="33" spans="1:16" x14ac:dyDescent="0.2">
      <c r="A33" s="175" t="str">
        <f>IF(連結実質赤字比率に係る赤字・黒字の構成分析!C$37="",NA(),連結実質赤字比率に係る赤字・黒字の構成分析!C$37)</f>
        <v>下水道事業会計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1.53</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1.69</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1.85</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2.15</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2.19</v>
      </c>
    </row>
    <row r="34" spans="1:16" x14ac:dyDescent="0.2">
      <c r="A34" s="175" t="str">
        <f>IF(連結実質赤字比率に係る赤字・黒字の構成分析!C$36="",NA(),連結実質赤字比率に係る赤字・黒字の構成分析!C$36)</f>
        <v>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8.19</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8.7799999999999994</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8.2899999999999991</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8.65</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5.55</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4.8499999999999996</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9.44</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10.88</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12.43</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6.58</v>
      </c>
    </row>
    <row r="36" spans="1:16" x14ac:dyDescent="0.2">
      <c r="A36" s="175" t="str">
        <f>IF(連結実質赤字比率に係る赤字・黒字の構成分析!C$34="",NA(),連結実質赤字比率に係る赤字・黒字の構成分析!C$34)</f>
        <v>病院事業会計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7.39</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10.71</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12.67</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15.47</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9.39</v>
      </c>
    </row>
    <row r="39" spans="1:16" x14ac:dyDescent="0.2">
      <c r="A39" s="144" t="s">
        <v>58</v>
      </c>
    </row>
    <row r="40" spans="1:16" x14ac:dyDescent="0.2">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2">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2">
      <c r="A42" s="176" t="s">
        <v>61</v>
      </c>
      <c r="B42" s="176"/>
      <c r="C42" s="176"/>
      <c r="D42" s="176">
        <f>'実質公債費比率（分子）の構造'!K$52</f>
        <v>6520</v>
      </c>
      <c r="E42" s="176"/>
      <c r="F42" s="176"/>
      <c r="G42" s="176">
        <f>'実質公債費比率（分子）の構造'!L$52</f>
        <v>6381</v>
      </c>
      <c r="H42" s="176"/>
      <c r="I42" s="176"/>
      <c r="J42" s="176">
        <f>'実質公債費比率（分子）の構造'!M$52</f>
        <v>6235</v>
      </c>
      <c r="K42" s="176"/>
      <c r="L42" s="176"/>
      <c r="M42" s="176">
        <f>'実質公債費比率（分子）の構造'!N$52</f>
        <v>6081</v>
      </c>
      <c r="N42" s="176"/>
      <c r="O42" s="176"/>
      <c r="P42" s="176">
        <f>'実質公債費比率（分子）の構造'!O$52</f>
        <v>5939</v>
      </c>
    </row>
    <row r="43" spans="1:16" x14ac:dyDescent="0.2">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62</v>
      </c>
      <c r="B44" s="176">
        <f>'実質公債費比率（分子）の構造'!K$50</f>
        <v>142</v>
      </c>
      <c r="C44" s="176"/>
      <c r="D44" s="176"/>
      <c r="E44" s="176">
        <f>'実質公債費比率（分子）の構造'!L$50</f>
        <v>144</v>
      </c>
      <c r="F44" s="176"/>
      <c r="G44" s="176"/>
      <c r="H44" s="176">
        <f>'実質公債費比率（分子）の構造'!M$50</f>
        <v>143</v>
      </c>
      <c r="I44" s="176"/>
      <c r="J44" s="176"/>
      <c r="K44" s="176">
        <f>'実質公債費比率（分子）の構造'!N$50</f>
        <v>144</v>
      </c>
      <c r="L44" s="176"/>
      <c r="M44" s="176"/>
      <c r="N44" s="176">
        <f>'実質公債費比率（分子）の構造'!O$50</f>
        <v>146</v>
      </c>
      <c r="O44" s="176"/>
      <c r="P44" s="176"/>
    </row>
    <row r="45" spans="1:16" x14ac:dyDescent="0.2">
      <c r="A45" s="176" t="s">
        <v>63</v>
      </c>
      <c r="B45" s="176">
        <f>'実質公債費比率（分子）の構造'!K$49</f>
        <v>29</v>
      </c>
      <c r="C45" s="176"/>
      <c r="D45" s="176"/>
      <c r="E45" s="176" t="str">
        <f>'実質公債費比率（分子）の構造'!L$49</f>
        <v>-</v>
      </c>
      <c r="F45" s="176"/>
      <c r="G45" s="176"/>
      <c r="H45" s="176" t="str">
        <f>'実質公債費比率（分子）の構造'!M$49</f>
        <v>-</v>
      </c>
      <c r="I45" s="176"/>
      <c r="J45" s="176"/>
      <c r="K45" s="176" t="str">
        <f>'実質公債費比率（分子）の構造'!N$49</f>
        <v>-</v>
      </c>
      <c r="L45" s="176"/>
      <c r="M45" s="176"/>
      <c r="N45" s="176" t="str">
        <f>'実質公債費比率（分子）の構造'!O$49</f>
        <v>-</v>
      </c>
      <c r="O45" s="176"/>
      <c r="P45" s="176"/>
    </row>
    <row r="46" spans="1:16" x14ac:dyDescent="0.2">
      <c r="A46" s="176" t="s">
        <v>64</v>
      </c>
      <c r="B46" s="176">
        <f>'実質公債費比率（分子）の構造'!K$48</f>
        <v>1555</v>
      </c>
      <c r="C46" s="176"/>
      <c r="D46" s="176"/>
      <c r="E46" s="176">
        <f>'実質公債費比率（分子）の構造'!L$48</f>
        <v>1533</v>
      </c>
      <c r="F46" s="176"/>
      <c r="G46" s="176"/>
      <c r="H46" s="176">
        <f>'実質公債費比率（分子）の構造'!M$48</f>
        <v>1424</v>
      </c>
      <c r="I46" s="176"/>
      <c r="J46" s="176"/>
      <c r="K46" s="176">
        <f>'実質公債費比率（分子）の構造'!N$48</f>
        <v>1341</v>
      </c>
      <c r="L46" s="176"/>
      <c r="M46" s="176"/>
      <c r="N46" s="176">
        <f>'実質公債費比率（分子）の構造'!O$48</f>
        <v>1269</v>
      </c>
      <c r="O46" s="176"/>
      <c r="P46" s="176"/>
    </row>
    <row r="47" spans="1:16" x14ac:dyDescent="0.2">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66</v>
      </c>
      <c r="B49" s="176">
        <f>'実質公債費比率（分子）の構造'!K$45</f>
        <v>7217</v>
      </c>
      <c r="C49" s="176"/>
      <c r="D49" s="176"/>
      <c r="E49" s="176">
        <f>'実質公債費比率（分子）の構造'!L$45</f>
        <v>7124</v>
      </c>
      <c r="F49" s="176"/>
      <c r="G49" s="176"/>
      <c r="H49" s="176">
        <f>'実質公債費比率（分子）の構造'!M$45</f>
        <v>7110</v>
      </c>
      <c r="I49" s="176"/>
      <c r="J49" s="176"/>
      <c r="K49" s="176">
        <f>'実質公債費比率（分子）の構造'!N$45</f>
        <v>7058</v>
      </c>
      <c r="L49" s="176"/>
      <c r="M49" s="176"/>
      <c r="N49" s="176">
        <f>'実質公債費比率（分子）の構造'!O$45</f>
        <v>6807</v>
      </c>
      <c r="O49" s="176"/>
      <c r="P49" s="176"/>
    </row>
    <row r="50" spans="1:16" x14ac:dyDescent="0.2">
      <c r="A50" s="176" t="s">
        <v>67</v>
      </c>
      <c r="B50" s="176" t="e">
        <f>NA()</f>
        <v>#N/A</v>
      </c>
      <c r="C50" s="176">
        <f>IF(ISNUMBER('実質公債費比率（分子）の構造'!K$53),'実質公債費比率（分子）の構造'!K$53,NA())</f>
        <v>2423</v>
      </c>
      <c r="D50" s="176" t="e">
        <f>NA()</f>
        <v>#N/A</v>
      </c>
      <c r="E50" s="176" t="e">
        <f>NA()</f>
        <v>#N/A</v>
      </c>
      <c r="F50" s="176">
        <f>IF(ISNUMBER('実質公債費比率（分子）の構造'!L$53),'実質公債費比率（分子）の構造'!L$53,NA())</f>
        <v>2420</v>
      </c>
      <c r="G50" s="176" t="e">
        <f>NA()</f>
        <v>#N/A</v>
      </c>
      <c r="H50" s="176" t="e">
        <f>NA()</f>
        <v>#N/A</v>
      </c>
      <c r="I50" s="176">
        <f>IF(ISNUMBER('実質公債費比率（分子）の構造'!M$53),'実質公債費比率（分子）の構造'!M$53,NA())</f>
        <v>2442</v>
      </c>
      <c r="J50" s="176" t="e">
        <f>NA()</f>
        <v>#N/A</v>
      </c>
      <c r="K50" s="176" t="e">
        <f>NA()</f>
        <v>#N/A</v>
      </c>
      <c r="L50" s="176">
        <f>IF(ISNUMBER('実質公債費比率（分子）の構造'!N$53),'実質公債費比率（分子）の構造'!N$53,NA())</f>
        <v>2462</v>
      </c>
      <c r="M50" s="176" t="e">
        <f>NA()</f>
        <v>#N/A</v>
      </c>
      <c r="N50" s="176" t="e">
        <f>NA()</f>
        <v>#N/A</v>
      </c>
      <c r="O50" s="176">
        <f>IF(ISNUMBER('実質公債費比率（分子）の構造'!O$53),'実質公債費比率（分子）の構造'!O$53,NA())</f>
        <v>2283</v>
      </c>
      <c r="P50" s="176" t="e">
        <f>NA()</f>
        <v>#N/A</v>
      </c>
    </row>
    <row r="53" spans="1:16" x14ac:dyDescent="0.2">
      <c r="A53" s="144" t="s">
        <v>68</v>
      </c>
    </row>
    <row r="54" spans="1:16" x14ac:dyDescent="0.2">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2">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2">
      <c r="A56" s="175" t="s">
        <v>43</v>
      </c>
      <c r="B56" s="175"/>
      <c r="C56" s="175"/>
      <c r="D56" s="175">
        <f>'将来負担比率（分子）の構造'!I$52</f>
        <v>50586</v>
      </c>
      <c r="E56" s="175"/>
      <c r="F56" s="175"/>
      <c r="G56" s="175">
        <f>'将来負担比率（分子）の構造'!J$52</f>
        <v>48969</v>
      </c>
      <c r="H56" s="175"/>
      <c r="I56" s="175"/>
      <c r="J56" s="175">
        <f>'将来負担比率（分子）の構造'!K$52</f>
        <v>47901</v>
      </c>
      <c r="K56" s="175"/>
      <c r="L56" s="175"/>
      <c r="M56" s="175">
        <f>'将来負担比率（分子）の構造'!L$52</f>
        <v>47138</v>
      </c>
      <c r="N56" s="175"/>
      <c r="O56" s="175"/>
      <c r="P56" s="175">
        <f>'将来負担比率（分子）の構造'!M$52</f>
        <v>45652</v>
      </c>
    </row>
    <row r="57" spans="1:16" x14ac:dyDescent="0.2">
      <c r="A57" s="175" t="s">
        <v>42</v>
      </c>
      <c r="B57" s="175"/>
      <c r="C57" s="175"/>
      <c r="D57" s="175">
        <f>'将来負担比率（分子）の構造'!I$51</f>
        <v>2072</v>
      </c>
      <c r="E57" s="175"/>
      <c r="F57" s="175"/>
      <c r="G57" s="175">
        <f>'将来負担比率（分子）の構造'!J$51</f>
        <v>2200</v>
      </c>
      <c r="H57" s="175"/>
      <c r="I57" s="175"/>
      <c r="J57" s="175">
        <f>'将来負担比率（分子）の構造'!K$51</f>
        <v>2461</v>
      </c>
      <c r="K57" s="175"/>
      <c r="L57" s="175"/>
      <c r="M57" s="175">
        <f>'将来負担比率（分子）の構造'!L$51</f>
        <v>2150</v>
      </c>
      <c r="N57" s="175"/>
      <c r="O57" s="175"/>
      <c r="P57" s="175">
        <f>'将来負担比率（分子）の構造'!M$51</f>
        <v>2370</v>
      </c>
    </row>
    <row r="58" spans="1:16" x14ac:dyDescent="0.2">
      <c r="A58" s="175" t="s">
        <v>41</v>
      </c>
      <c r="B58" s="175"/>
      <c r="C58" s="175"/>
      <c r="D58" s="175">
        <f>'将来負担比率（分子）の構造'!I$50</f>
        <v>14693</v>
      </c>
      <c r="E58" s="175"/>
      <c r="F58" s="175"/>
      <c r="G58" s="175">
        <f>'将来負担比率（分子）の構造'!J$50</f>
        <v>13981</v>
      </c>
      <c r="H58" s="175"/>
      <c r="I58" s="175"/>
      <c r="J58" s="175">
        <f>'将来負担比率（分子）の構造'!K$50</f>
        <v>17024</v>
      </c>
      <c r="K58" s="175"/>
      <c r="L58" s="175"/>
      <c r="M58" s="175">
        <f>'将来負担比率（分子）の構造'!L$50</f>
        <v>19236</v>
      </c>
      <c r="N58" s="175"/>
      <c r="O58" s="175"/>
      <c r="P58" s="175">
        <f>'将来負担比率（分子）の構造'!M$50</f>
        <v>21458</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35</v>
      </c>
      <c r="B62" s="175">
        <f>'将来負担比率（分子）の構造'!I$45</f>
        <v>7583</v>
      </c>
      <c r="C62" s="175"/>
      <c r="D62" s="175"/>
      <c r="E62" s="175">
        <f>'将来負担比率（分子）の構造'!J$45</f>
        <v>7034</v>
      </c>
      <c r="F62" s="175"/>
      <c r="G62" s="175"/>
      <c r="H62" s="175">
        <f>'将来負担比率（分子）の構造'!K$45</f>
        <v>6875</v>
      </c>
      <c r="I62" s="175"/>
      <c r="J62" s="175"/>
      <c r="K62" s="175">
        <f>'将来負担比率（分子）の構造'!L$45</f>
        <v>6925</v>
      </c>
      <c r="L62" s="175"/>
      <c r="M62" s="175"/>
      <c r="N62" s="175">
        <f>'将来負担比率（分子）の構造'!M$45</f>
        <v>6842</v>
      </c>
      <c r="O62" s="175"/>
      <c r="P62" s="175"/>
    </row>
    <row r="63" spans="1:16" x14ac:dyDescent="0.2">
      <c r="A63" s="175" t="s">
        <v>34</v>
      </c>
      <c r="B63" s="175" t="str">
        <f>'将来負担比率（分子）の構造'!I$44</f>
        <v>-</v>
      </c>
      <c r="C63" s="175"/>
      <c r="D63" s="175"/>
      <c r="E63" s="175" t="str">
        <f>'将来負担比率（分子）の構造'!J$44</f>
        <v>-</v>
      </c>
      <c r="F63" s="175"/>
      <c r="G63" s="175"/>
      <c r="H63" s="175" t="str">
        <f>'将来負担比率（分子）の構造'!K$44</f>
        <v>-</v>
      </c>
      <c r="I63" s="175"/>
      <c r="J63" s="175"/>
      <c r="K63" s="175" t="str">
        <f>'将来負担比率（分子）の構造'!L$44</f>
        <v>-</v>
      </c>
      <c r="L63" s="175"/>
      <c r="M63" s="175"/>
      <c r="N63" s="175" t="str">
        <f>'将来負担比率（分子）の構造'!M$44</f>
        <v>-</v>
      </c>
      <c r="O63" s="175"/>
      <c r="P63" s="175"/>
    </row>
    <row r="64" spans="1:16" x14ac:dyDescent="0.2">
      <c r="A64" s="175" t="s">
        <v>33</v>
      </c>
      <c r="B64" s="175">
        <f>'将来負担比率（分子）の構造'!I$43</f>
        <v>12169</v>
      </c>
      <c r="C64" s="175"/>
      <c r="D64" s="175"/>
      <c r="E64" s="175">
        <f>'将来負担比率（分子）の構造'!J$43</f>
        <v>11127</v>
      </c>
      <c r="F64" s="175"/>
      <c r="G64" s="175"/>
      <c r="H64" s="175">
        <f>'将来負担比率（分子）の構造'!K$43</f>
        <v>9982</v>
      </c>
      <c r="I64" s="175"/>
      <c r="J64" s="175"/>
      <c r="K64" s="175">
        <f>'将来負担比率（分子）の構造'!L$43</f>
        <v>9216</v>
      </c>
      <c r="L64" s="175"/>
      <c r="M64" s="175"/>
      <c r="N64" s="175">
        <f>'将来負担比率（分子）の構造'!M$43</f>
        <v>8304</v>
      </c>
      <c r="O64" s="175"/>
      <c r="P64" s="175"/>
    </row>
    <row r="65" spans="1:16" x14ac:dyDescent="0.2">
      <c r="A65" s="175" t="s">
        <v>32</v>
      </c>
      <c r="B65" s="175">
        <f>'将来負担比率（分子）の構造'!I$42</f>
        <v>577</v>
      </c>
      <c r="C65" s="175"/>
      <c r="D65" s="175"/>
      <c r="E65" s="175">
        <f>'将来負担比率（分子）の構造'!J$42</f>
        <v>444</v>
      </c>
      <c r="F65" s="175"/>
      <c r="G65" s="175"/>
      <c r="H65" s="175">
        <f>'将来負担比率（分子）の構造'!K$42</f>
        <v>309</v>
      </c>
      <c r="I65" s="175"/>
      <c r="J65" s="175"/>
      <c r="K65" s="175">
        <f>'将来負担比率（分子）の構造'!L$42</f>
        <v>172</v>
      </c>
      <c r="L65" s="175"/>
      <c r="M65" s="175"/>
      <c r="N65" s="175">
        <f>'将来負担比率（分子）の構造'!M$42</f>
        <v>33</v>
      </c>
      <c r="O65" s="175"/>
      <c r="P65" s="175"/>
    </row>
    <row r="66" spans="1:16" x14ac:dyDescent="0.2">
      <c r="A66" s="175" t="s">
        <v>31</v>
      </c>
      <c r="B66" s="175">
        <f>'将来負担比率（分子）の構造'!I$41</f>
        <v>53365</v>
      </c>
      <c r="C66" s="175"/>
      <c r="D66" s="175"/>
      <c r="E66" s="175">
        <f>'将来負担比率（分子）の構造'!J$41</f>
        <v>51803</v>
      </c>
      <c r="F66" s="175"/>
      <c r="G66" s="175"/>
      <c r="H66" s="175">
        <f>'将来負担比率（分子）の構造'!K$41</f>
        <v>50380</v>
      </c>
      <c r="I66" s="175"/>
      <c r="J66" s="175"/>
      <c r="K66" s="175">
        <f>'将来負担比率（分子）の構造'!L$41</f>
        <v>49697</v>
      </c>
      <c r="L66" s="175"/>
      <c r="M66" s="175"/>
      <c r="N66" s="175">
        <f>'将来負担比率（分子）の構造'!M$41</f>
        <v>48192</v>
      </c>
      <c r="O66" s="175"/>
      <c r="P66" s="175"/>
    </row>
    <row r="67" spans="1:16" x14ac:dyDescent="0.2">
      <c r="A67" s="175" t="s">
        <v>71</v>
      </c>
      <c r="B67" s="175" t="e">
        <f>NA()</f>
        <v>#N/A</v>
      </c>
      <c r="C67" s="175">
        <f>IF(ISNUMBER('将来負担比率（分子）の構造'!I$53), IF('将来負担比率（分子）の構造'!I$53 &lt; 0, 0, '将来負担比率（分子）の構造'!I$53), NA())</f>
        <v>6342</v>
      </c>
      <c r="D67" s="175" t="e">
        <f>NA()</f>
        <v>#N/A</v>
      </c>
      <c r="E67" s="175" t="e">
        <f>NA()</f>
        <v>#N/A</v>
      </c>
      <c r="F67" s="175">
        <f>IF(ISNUMBER('将来負担比率（分子）の構造'!J$53), IF('将来負担比率（分子）の構造'!J$53 &lt; 0, 0, '将来負担比率（分子）の構造'!J$53), NA())</f>
        <v>5259</v>
      </c>
      <c r="G67" s="175" t="e">
        <f>NA()</f>
        <v>#N/A</v>
      </c>
      <c r="H67" s="175" t="e">
        <f>NA()</f>
        <v>#N/A</v>
      </c>
      <c r="I67" s="175">
        <f>IF(ISNUMBER('将来負担比率（分子）の構造'!K$53), IF('将来負担比率（分子）の構造'!K$53 &lt; 0, 0, '将来負担比率（分子）の構造'!K$53), NA())</f>
        <v>160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72</v>
      </c>
      <c r="B70" s="177"/>
      <c r="C70" s="177"/>
      <c r="D70" s="177"/>
      <c r="E70" s="177"/>
      <c r="F70" s="177"/>
    </row>
    <row r="71" spans="1:16" x14ac:dyDescent="0.2">
      <c r="A71" s="178"/>
      <c r="B71" s="178" t="str">
        <f>基金残高に係る経年分析!F54</f>
        <v>R03</v>
      </c>
      <c r="C71" s="178" t="str">
        <f>基金残高に係る経年分析!G54</f>
        <v>R04</v>
      </c>
      <c r="D71" s="178" t="str">
        <f>基金残高に係る経年分析!H54</f>
        <v>R05</v>
      </c>
    </row>
    <row r="72" spans="1:16" x14ac:dyDescent="0.2">
      <c r="A72" s="178" t="s">
        <v>73</v>
      </c>
      <c r="B72" s="179">
        <f>基金残高に係る経年分析!F55</f>
        <v>10077</v>
      </c>
      <c r="C72" s="179">
        <f>基金残高に係る経年分析!G55</f>
        <v>11515</v>
      </c>
      <c r="D72" s="179">
        <f>基金残高に係る経年分析!H55</f>
        <v>12753</v>
      </c>
    </row>
    <row r="73" spans="1:16" x14ac:dyDescent="0.2">
      <c r="A73" s="178" t="s">
        <v>74</v>
      </c>
      <c r="B73" s="179">
        <f>基金残高に係る経年分析!F56</f>
        <v>2816</v>
      </c>
      <c r="C73" s="179">
        <f>基金残高に係る経年分析!G56</f>
        <v>3677</v>
      </c>
      <c r="D73" s="179">
        <f>基金残高に係る経年分析!H56</f>
        <v>4671</v>
      </c>
    </row>
    <row r="74" spans="1:16" x14ac:dyDescent="0.2">
      <c r="A74" s="178" t="s">
        <v>75</v>
      </c>
      <c r="B74" s="179">
        <f>基金残高に係る経年分析!F57</f>
        <v>4026</v>
      </c>
      <c r="C74" s="179">
        <f>基金残高に係る経年分析!G57</f>
        <v>3629</v>
      </c>
      <c r="D74" s="179">
        <f>基金残高に係る経年分析!H57</f>
        <v>3433</v>
      </c>
    </row>
  </sheetData>
  <sheetProtection algorithmName="SHA-512" hashValue="QTeXKtP7Hfrs9CrDrU4tNAHAZ+jLyRr5zugBuprV4AW9DtVRvRtgCqRSoFFJ4Koyd/kF1Jo8g4iHzDemWhk6Fw==" saltValue="ww2T/NcO18+j3SJNWjgw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lpstr>公会計指標分析・財政指標組合せ分析表!Print_Area</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2026-10-05T00:05:58Z</cp:lastPrinted>
  <dcterms:created xsi:type="dcterms:W3CDTF">2025-02-19T05:13:13Z</dcterms:created>
  <dcterms:modified xsi:type="dcterms:W3CDTF">2026-10-05T00:08:38Z</dcterms:modified>
  <cp:category/>
</cp:coreProperties>
</file>