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87\share\令和６年度\03 普通会計決算統計（R5決算）\08-02 令和５年度財政状況資料集の作成\03 市町村→県\"/>
    </mc:Choice>
  </mc:AlternateContent>
  <bookViews>
    <workbookView xWindow="0" yWindow="0" windowWidth="28800" windowHeight="1195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C37" i="10"/>
  <c r="BE36" i="10"/>
  <c r="C36" i="10"/>
  <c r="BE35" i="10"/>
  <c r="CO34" i="10"/>
  <c r="CO35" i="10" s="1"/>
  <c r="CO36" i="10" s="1"/>
  <c r="BW34" i="10"/>
  <c r="BW35" i="10" s="1"/>
  <c r="BW36" i="10" s="1"/>
  <c r="BW37" i="10" s="1"/>
  <c r="BW38" i="10" s="1"/>
  <c r="C34" i="10"/>
  <c r="C35" i="10" l="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AM34" i="10"/>
  <c r="AM35" i="10" s="1"/>
  <c r="AM36" i="10" s="1"/>
</calcChain>
</file>

<file path=xl/sharedStrings.xml><?xml version="1.0" encoding="utf-8"?>
<sst xmlns="http://schemas.openxmlformats.org/spreadsheetml/2006/main" count="1077" uniqueCount="565">
  <si>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</si>
  <si>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</si>
  <si>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</si>
  <si>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</si>
  <si>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</si>
  <si>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</si>
  <si>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</si>
  <si>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</si>
  <si>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</si>
  <si>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</si>
  <si>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</si>
  <si>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</si>
  <si>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</si>
  <si>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</si>
  <si>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</si>
  <si>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</si>
  <si>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</si>
  <si>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</si>
  <si>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</si>
  <si>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</si>
  <si>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</si>
  <si>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</si>
  <si>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</si>
  <si>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</si>
  <si>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</si>
  <si>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</si>
  <si>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</si>
  <si>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</si>
  <si>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</si>
  <si>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</si>
  <si>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</si>
  <si>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</si>
  <si>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</si>
  <si>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</si>
  <si>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</si>
  <si>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</si>
  <si>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</si>
  <si>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</si>
  <si>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</si>
  <si>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</si>
  <si>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</si>
  <si>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</si>
  <si>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</si>
  <si>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</si>
  <si>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</si>
  <si>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</si>
  <si>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</si>
  <si>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</si>
  <si>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</si>
  <si>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</si>
  <si>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</si>
  <si>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</si>
  <si>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</si>
  <si>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</si>
  <si>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</si>
  <si>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</si>
  <si>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</si>
  <si>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</si>
  <si>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</si>
  <si>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</si>
  <si>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</si>
  <si>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</si>
  <si>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</si>
  <si>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</si>
  <si>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</si>
  <si>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</si>
  <si>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</si>
  <si>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</si>
  <si>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</si>
  <si>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</si>
  <si>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</si>
  <si>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</si>
  <si>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</si>
  <si>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</si>
  <si>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</si>
  <si>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</si>
  <si>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</si>
  <si>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</si>
  <si>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</si>
  <si>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</si>
  <si>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</si>
  <si>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</si>
  <si>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</si>
  <si>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</si>
  <si>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</si>
  <si>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</si>
  <si>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</si>
  <si>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</si>
  <si>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</si>
  <si>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</si>
  <si>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</si>
  <si>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</si>
  <si>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</si>
  <si>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</si>
  <si>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天草市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</si>
  <si>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</si>
  <si>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</si>
  <si>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</si>
  <si>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</si>
  <si>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</si>
  <si>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</si>
  <si>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</si>
  <si>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</si>
  <si>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</si>
  <si>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</si>
  <si>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</si>
  <si>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</si>
  <si>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</si>
  <si>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</si>
  <si>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</si>
  <si>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</si>
  <si>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</si>
  <si>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</si>
  <si>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</si>
  <si>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</si>
  <si>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</si>
  <si>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</si>
  <si>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</si>
  <si>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</si>
  <si>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</si>
  <si>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</si>
  <si>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</si>
  <si>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</si>
  <si>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</si>
  <si>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</si>
  <si>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</si>
  <si>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</si>
  <si>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</si>
  <si>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</si>
  <si>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</si>
  <si>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</si>
  <si>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</si>
  <si>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</si>
  <si>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</si>
  <si>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</si>
  <si>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</si>
  <si>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</si>
  <si>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</si>
  <si>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</si>
  <si>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</si>
  <si>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</si>
  <si>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</si>
  <si>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6"/>
  </si>
  <si>
    <t>うち日本人(％)</t>
    <phoneticPr fontId="5"/>
  </si>
  <si>
    <t>-2.3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</si>
  <si>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</si>
  <si>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</si>
  <si>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</si>
  <si>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</si>
  <si>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</si>
  <si>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</si>
  <si>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</si>
  <si>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</si>
  <si>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</si>
  <si>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</si>
  <si>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</si>
  <si>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</si>
  <si>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</si>
  <si>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</si>
  <si>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</si>
  <si>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</si>
  <si>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</si>
  <si>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</si>
  <si>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</si>
  <si>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</si>
  <si>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</si>
  <si>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</si>
  <si>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</si>
  <si>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</si>
  <si>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</si>
  <si>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</si>
  <si>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</si>
  <si>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</si>
  <si>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</si>
  <si>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</si>
  <si>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</si>
  <si>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</si>
  <si>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</si>
  <si>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</si>
  <si>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</si>
  <si>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</si>
  <si>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</si>
  <si>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</si>
  <si>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</si>
  <si>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</si>
  <si>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</si>
  <si>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</si>
  <si>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</si>
  <si>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</si>
  <si>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</si>
  <si>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</si>
  <si>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</si>
  <si>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</si>
  <si>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</si>
  <si>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</si>
  <si>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</si>
  <si>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</si>
  <si>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</si>
  <si>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</si>
  <si>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</si>
  <si>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</si>
  <si>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</si>
  <si>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</si>
  <si>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</si>
  <si>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熊本県天草市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</si>
  <si>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</si>
  <si>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</si>
  <si>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</si>
  <si>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</si>
  <si>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</si>
  <si>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</si>
  <si>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</si>
  <si>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</si>
  <si>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</si>
  <si>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</si>
  <si>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</si>
  <si>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</si>
  <si>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</si>
  <si>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</si>
  <si>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</si>
  <si>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</si>
  <si>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</si>
  <si>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</si>
  <si>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</si>
  <si>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</si>
  <si>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</si>
  <si>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</si>
  <si>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</si>
  <si>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</si>
  <si>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</si>
  <si>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</si>
  <si>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</si>
  <si>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</si>
  <si>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</si>
  <si>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</si>
  <si>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</si>
  <si>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</si>
  <si>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</si>
  <si>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</si>
  <si>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</si>
  <si>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</si>
  <si>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</si>
  <si>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</si>
  <si>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</si>
  <si>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</si>
  <si>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</si>
  <si>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</si>
  <si>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</si>
  <si>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</si>
  <si>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</si>
  <si>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</si>
  <si>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</si>
  <si>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</si>
  <si>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</si>
  <si>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</si>
  <si>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</si>
  <si>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</si>
  <si>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</si>
  <si>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</si>
  <si>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</si>
  <si>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</si>
  <si>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</si>
  <si>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</si>
  <si>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</si>
  <si>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</si>
  <si>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</si>
  <si>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</si>
  <si>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</si>
  <si>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</si>
  <si>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</si>
  <si>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</si>
  <si>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</si>
  <si>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</si>
  <si>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</si>
  <si>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</si>
  <si>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</si>
  <si>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</si>
  <si>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</si>
  <si>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</si>
  <si>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</si>
  <si>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</si>
  <si>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</si>
  <si>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</si>
  <si>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</si>
  <si>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</si>
  <si>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</si>
  <si>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</si>
  <si>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</si>
  <si>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</si>
  <si>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</si>
  <si>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</si>
  <si>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</si>
  <si>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</si>
  <si>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</si>
  <si>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</si>
  <si>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</si>
  <si>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</si>
  <si>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</si>
  <si>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</si>
  <si>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</si>
  <si>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</si>
  <si>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</si>
  <si>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</si>
  <si>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</si>
  <si>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</si>
  <si>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</si>
  <si>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</si>
  <si>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</si>
  <si>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</si>
  <si>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</si>
  <si>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</si>
  <si>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</si>
  <si>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</si>
  <si>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</si>
  <si>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</si>
  <si>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</si>
  <si>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</si>
  <si>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</si>
  <si>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</si>
  <si>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</si>
  <si>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</si>
  <si>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</si>
  <si>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</si>
  <si>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</si>
  <si>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</si>
  <si>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</si>
  <si>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</si>
  <si>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</si>
  <si>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</si>
  <si>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</si>
  <si>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</si>
  <si>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</si>
  <si>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</si>
  <si>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</si>
  <si>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</si>
  <si>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</si>
  <si>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</si>
  <si>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</si>
  <si>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</si>
  <si>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</si>
  <si>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</si>
  <si>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</si>
  <si>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</si>
  <si>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</si>
  <si>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</si>
  <si>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</si>
  <si>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</si>
  <si>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</si>
  <si>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</si>
  <si>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</si>
  <si>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</si>
  <si>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</si>
  <si>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</si>
  <si>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</si>
  <si>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</si>
  <si>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熊本県天草市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</si>
  <si>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</si>
  <si>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</si>
  <si>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</si>
  <si>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</si>
  <si>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</si>
  <si>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</si>
  <si>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</si>
  <si>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</si>
  <si>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</si>
  <si>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</si>
  <si>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</si>
  <si>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</si>
  <si>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</si>
  <si>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</si>
  <si>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</si>
  <si>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</si>
  <si>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</si>
  <si>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</si>
  <si>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</si>
  <si>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</si>
  <si>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斎場事業特別会計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</si>
  <si>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</si>
  <si>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</si>
  <si>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</si>
  <si>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</si>
  <si>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</si>
  <si>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</si>
  <si>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</si>
  <si>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</si>
  <si>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</si>
  <si>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</si>
  <si>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</si>
  <si>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</si>
  <si>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</si>
  <si>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</si>
  <si>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国民健康保険診療施設特別会計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</si>
  <si>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</si>
  <si>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</si>
  <si>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</si>
  <si>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</si>
  <si>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</si>
  <si>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下水道事業会計</t>
    <phoneticPr fontId="5"/>
  </si>
  <si>
    <t>浄化槽市町村整備推進事業特別会計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</si>
  <si>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</si>
  <si>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</si>
  <si>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</si>
  <si>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</si>
  <si>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</si>
  <si>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</si>
  <si>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</si>
  <si>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</si>
  <si>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</si>
  <si>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</si>
  <si>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</si>
  <si>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</si>
  <si>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</si>
  <si>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</si>
  <si>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</si>
  <si>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</si>
  <si>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</si>
  <si>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</si>
  <si>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</si>
  <si>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</si>
  <si>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</si>
  <si>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</si>
  <si>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</si>
  <si>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</si>
  <si>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</si>
  <si>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</si>
  <si>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</si>
  <si>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</si>
  <si>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</si>
  <si>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</si>
  <si>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</si>
  <si>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</si>
  <si>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</si>
  <si>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</si>
  <si>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</si>
  <si>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</si>
  <si>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</si>
  <si>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</si>
  <si>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</si>
  <si>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</si>
  <si>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</si>
  <si>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</si>
  <si>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</si>
  <si>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</si>
  <si>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</si>
  <si>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</si>
  <si>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</si>
  <si>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</si>
  <si>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</si>
  <si>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</si>
  <si>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</si>
  <si>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</si>
  <si>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</si>
  <si>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</si>
  <si>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</si>
  <si>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</si>
  <si>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</si>
  <si>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</si>
  <si>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</si>
  <si>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</si>
  <si>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</si>
  <si>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</si>
  <si>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</si>
  <si>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</si>
  <si>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</si>
  <si>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</si>
  <si>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</si>
  <si>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</si>
  <si>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</si>
  <si>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</si>
  <si>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</si>
  <si>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</si>
  <si>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</si>
  <si>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</si>
  <si>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</si>
  <si>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</si>
  <si>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</si>
  <si>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</si>
  <si>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</si>
  <si>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</si>
  <si>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</si>
  <si>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</si>
  <si>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</si>
  <si>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</si>
  <si>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</si>
  <si>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</si>
  <si>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</si>
  <si>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</si>
  <si>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</si>
  <si>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</si>
  <si>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</si>
  <si>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</si>
  <si>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</si>
  <si>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</si>
  <si>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</si>
  <si>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</si>
  <si>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</si>
  <si>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</si>
  <si>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</si>
  <si>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</si>
  <si>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</si>
  <si>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</si>
  <si>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</si>
  <si>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</si>
  <si>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</si>
  <si>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</si>
  <si>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</si>
  <si>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</si>
  <si>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</si>
  <si>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</si>
  <si>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</si>
  <si>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</si>
  <si>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</si>
  <si>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</si>
  <si>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</si>
  <si>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</si>
  <si>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</si>
  <si>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</si>
  <si>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</si>
  <si>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</si>
  <si>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</si>
  <si>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</si>
  <si>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</si>
  <si>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</si>
  <si>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</si>
  <si>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</si>
  <si>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</si>
  <si>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</si>
  <si>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</si>
  <si>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</si>
  <si>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</si>
  <si>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</si>
  <si>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</si>
  <si>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</si>
  <si>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</si>
  <si>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</si>
  <si>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5.08</t>
  </si>
  <si>
    <t>▲ 1.78</t>
  </si>
  <si>
    <t>病院事業会計</t>
  </si>
  <si>
    <t>一般会計</t>
  </si>
  <si>
    <t>水道事業会計</t>
  </si>
  <si>
    <t>下水道事業会計</t>
  </si>
  <si>
    <t>介護保険特別会計</t>
  </si>
  <si>
    <t>国民健康保険特別会計</t>
  </si>
  <si>
    <t>国民健康保険診療施設特別会計</t>
  </si>
  <si>
    <t>後期高齢者医療特別会計</t>
  </si>
  <si>
    <t>その他会計（赤字）</t>
  </si>
  <si>
    <t>その他会計（黒字）</t>
  </si>
  <si>
    <t>R01</t>
    <phoneticPr fontId="5"/>
  </si>
  <si>
    <t>R02</t>
    <phoneticPr fontId="5"/>
  </si>
  <si>
    <t>R03</t>
    <phoneticPr fontId="5"/>
  </si>
  <si>
    <t>R04</t>
    <phoneticPr fontId="5"/>
  </si>
  <si>
    <t>R05</t>
    <phoneticPr fontId="5"/>
  </si>
  <si>
    <t>上天草衛生施設組合</t>
    <rPh sb="0" eb="3">
      <t>カミアマクサ</t>
    </rPh>
    <rPh sb="3" eb="7">
      <t>エイセイシセツ</t>
    </rPh>
    <rPh sb="7" eb="9">
      <t>クミアイ</t>
    </rPh>
    <phoneticPr fontId="2"/>
  </si>
  <si>
    <t>上天草・宇城水道企業団</t>
    <rPh sb="0" eb="3">
      <t>カミアマクサ</t>
    </rPh>
    <rPh sb="4" eb="6">
      <t>ウキ</t>
    </rPh>
    <rPh sb="6" eb="8">
      <t>スイドウ</t>
    </rPh>
    <rPh sb="8" eb="11">
      <t>キギョウダン</t>
    </rPh>
    <phoneticPr fontId="2"/>
  </si>
  <si>
    <t>天草広域連合</t>
    <rPh sb="0" eb="6">
      <t>アマクサコウイキレンゴウ</t>
    </rPh>
    <phoneticPr fontId="2"/>
  </si>
  <si>
    <t>熊本県後期高齢者医療連合（一般会計）</t>
    <rPh sb="0" eb="3">
      <t>クマモトケン</t>
    </rPh>
    <rPh sb="3" eb="8">
      <t>コウキコウレイシャ</t>
    </rPh>
    <rPh sb="8" eb="10">
      <t>イリョウ</t>
    </rPh>
    <rPh sb="10" eb="12">
      <t>レンゴウ</t>
    </rPh>
    <rPh sb="13" eb="17">
      <t>イッパンカイケイ</t>
    </rPh>
    <phoneticPr fontId="2"/>
  </si>
  <si>
    <t>熊本県後期高齢者医療連合（後期高齢者医療特別会計）</t>
    <rPh sb="0" eb="3">
      <t>クマモトケン</t>
    </rPh>
    <rPh sb="3" eb="8">
      <t>コウキコウレイシャ</t>
    </rPh>
    <rPh sb="8" eb="10">
      <t>イリョウ</t>
    </rPh>
    <rPh sb="10" eb="12">
      <t>レンゴウ</t>
    </rPh>
    <rPh sb="13" eb="18">
      <t>コウキコウレイシャ</t>
    </rPh>
    <rPh sb="18" eb="24">
      <t>イリョウトクベツカイケイ</t>
    </rPh>
    <phoneticPr fontId="2"/>
  </si>
  <si>
    <t>㈱うしぶか</t>
  </si>
  <si>
    <t>㈲愛夢里</t>
    <rPh sb="1" eb="2">
      <t>アイ</t>
    </rPh>
    <rPh sb="2" eb="3">
      <t>ユメ</t>
    </rPh>
    <rPh sb="3" eb="4">
      <t>サト</t>
    </rPh>
    <phoneticPr fontId="2"/>
  </si>
  <si>
    <t>-</t>
    <phoneticPr fontId="2"/>
  </si>
  <si>
    <t>地域振興基金</t>
    <rPh sb="0" eb="6">
      <t>チイキシンコウキキン</t>
    </rPh>
    <phoneticPr fontId="5"/>
  </si>
  <si>
    <t>ふるさと応援寄附基金</t>
    <rPh sb="4" eb="6">
      <t>オウエン</t>
    </rPh>
    <rPh sb="6" eb="8">
      <t>キフ</t>
    </rPh>
    <rPh sb="8" eb="10">
      <t>キキン</t>
    </rPh>
    <phoneticPr fontId="2"/>
  </si>
  <si>
    <t>福祉基金</t>
    <rPh sb="0" eb="4">
      <t>フクシキキン</t>
    </rPh>
    <phoneticPr fontId="2"/>
  </si>
  <si>
    <t>森林環境譲与税基金</t>
    <rPh sb="0" eb="7">
      <t>シンリンカンキョウジョウヨゼイ</t>
    </rPh>
    <rPh sb="7" eb="9">
      <t>キキン</t>
    </rPh>
    <phoneticPr fontId="2"/>
  </si>
  <si>
    <t>ふるさと・水と土保全基金</t>
    <rPh sb="5" eb="6">
      <t>ミズ</t>
    </rPh>
    <rPh sb="7" eb="8">
      <t>ツチ</t>
    </rPh>
    <rPh sb="8" eb="10">
      <t>ホゼン</t>
    </rPh>
    <rPh sb="10" eb="12">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</si>
</sst>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98" xfId="12" applyNumberFormat="1" applyFont="1" applyBorder="1" applyAlignment="1" applyProtection="1">
      <alignment horizontal="right" vertical="center" shrinkToFit="1"/>
      <protection locked="0"/>
    </xf>
    <xf numFmtId="177" fontId="35" fillId="0" borderId="99" xfId="12" applyNumberFormat="1" applyFont="1" applyBorder="1" applyAlignment="1" applyProtection="1">
      <alignment horizontal="right" vertical="center" shrinkToFit="1"/>
      <protection locked="0"/>
    </xf>
    <xf numFmtId="177" fontId="35" fillId="0" borderId="107"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70166</c:v>
                </c:pt>
                <c:pt idx="1">
                  <c:v>70329</c:v>
                </c:pt>
                <c:pt idx="2">
                  <c:v>71871</c:v>
                </c:pt>
                <c:pt idx="3">
                  <c:v>71807</c:v>
                </c:pt>
                <c:pt idx="4">
                  <c:v>80821</c:v>
                </c:pt>
              </c:numCache>
            </c:numRef>
          </c:val>
          <c:smooth val="0"/>
          <c:extLst>
            <c:ext xmlns:c16="http://schemas.microsoft.com/office/drawing/2014/chart" uri="{C3380CC4-5D6E-409C-BE32-E72D297353CC}">
              <c16:uniqueId val="{00000000-5013-4B5E-811D-6ECD8F503F8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152185</c:v>
                </c:pt>
                <c:pt idx="1">
                  <c:v>92641</c:v>
                </c:pt>
                <c:pt idx="2">
                  <c:v>94723</c:v>
                </c:pt>
                <c:pt idx="3">
                  <c:v>117687</c:v>
                </c:pt>
                <c:pt idx="4">
                  <c:v>87126</c:v>
                </c:pt>
              </c:numCache>
            </c:numRef>
          </c:val>
          <c:smooth val="0"/>
          <c:extLst>
            <c:ext xmlns:c16="http://schemas.microsoft.com/office/drawing/2014/chart" uri="{C3380CC4-5D6E-409C-BE32-E72D297353CC}">
              <c16:uniqueId val="{00000001-5013-4B5E-811D-6ECD8F503F8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4.91</c:v>
                </c:pt>
                <c:pt idx="1">
                  <c:v>9.49</c:v>
                </c:pt>
                <c:pt idx="2">
                  <c:v>10.91</c:v>
                </c:pt>
                <c:pt idx="3">
                  <c:v>12.45</c:v>
                </c:pt>
                <c:pt idx="4">
                  <c:v>6.6</c:v>
                </c:pt>
              </c:numCache>
            </c:numRef>
          </c:val>
          <c:extLst>
            <c:ext xmlns:c16="http://schemas.microsoft.com/office/drawing/2014/chart" uri="{C3380CC4-5D6E-409C-BE32-E72D297353CC}">
              <c16:uniqueId val="{00000000-1C5E-4E7B-9D04-FDE91EA9F00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28.44</c:v>
                </c:pt>
                <c:pt idx="1">
                  <c:v>26.27</c:v>
                </c:pt>
                <c:pt idx="2">
                  <c:v>31.73</c:v>
                </c:pt>
                <c:pt idx="3">
                  <c:v>37.82</c:v>
                </c:pt>
                <c:pt idx="4">
                  <c:v>41.85</c:v>
                </c:pt>
              </c:numCache>
            </c:numRef>
          </c:val>
          <c:extLst>
            <c:ext xmlns:c16="http://schemas.microsoft.com/office/drawing/2014/chart" uri="{C3380CC4-5D6E-409C-BE32-E72D297353CC}">
              <c16:uniqueId val="{00000001-1C5E-4E7B-9D04-FDE91EA9F00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-5.08</c:v>
                </c:pt>
                <c:pt idx="1">
                  <c:v>2.34</c:v>
                </c:pt>
                <c:pt idx="2">
                  <c:v>7.48</c:v>
                </c:pt>
                <c:pt idx="3">
                  <c:v>5.79</c:v>
                </c:pt>
                <c:pt idx="4">
                  <c:v>-1.78</c:v>
                </c:pt>
              </c:numCache>
            </c:numRef>
          </c:val>
          <c:smooth val="0"/>
          <c:extLst>
            <c:ext xmlns:c16="http://schemas.microsoft.com/office/drawing/2014/chart" uri="{C3380CC4-5D6E-409C-BE32-E72D297353CC}">
              <c16:uniqueId val="{00000002-1C5E-4E7B-9D04-FDE91EA9F00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0.05</c:v>
                </c:pt>
                <c:pt idx="2">
                  <c:v>#N/A</c:v>
                </c:pt>
                <c:pt idx="3">
                  <c:v>0.04</c:v>
                </c:pt>
                <c:pt idx="4">
                  <c:v>#N/A</c:v>
                </c:pt>
                <c:pt idx="5">
                  <c:v>0.03</c:v>
                </c:pt>
                <c:pt idx="6">
                  <c:v>#N/A</c:v>
                </c:pt>
                <c:pt idx="7">
                  <c:v>0.01</c:v>
                </c:pt>
                <c:pt idx="8">
                  <c:v>#N/A</c:v>
                </c:pt>
                <c:pt idx="9">
                  <c:v>0.01</c:v>
                </c:pt>
              </c:numCache>
            </c:numRef>
          </c:val>
          <c:extLst>
            <c:ext xmlns:c16="http://schemas.microsoft.com/office/drawing/2014/chart" uri="{C3380CC4-5D6E-409C-BE32-E72D297353CC}">
              <c16:uniqueId val="{00000000-06AC-4A01-938F-C796CBD7D2B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6AC-4A01-938F-C796CBD7D2B2}"/>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0.01</c:v>
                </c:pt>
                <c:pt idx="2">
                  <c:v>#N/A</c:v>
                </c:pt>
                <c:pt idx="3">
                  <c:v>0</c:v>
                </c:pt>
                <c:pt idx="4">
                  <c:v>#N/A</c:v>
                </c:pt>
                <c:pt idx="5">
                  <c:v>0.01</c:v>
                </c:pt>
                <c:pt idx="6">
                  <c:v>#N/A</c:v>
                </c:pt>
                <c:pt idx="7">
                  <c:v>0.02</c:v>
                </c:pt>
                <c:pt idx="8">
                  <c:v>#N/A</c:v>
                </c:pt>
                <c:pt idx="9">
                  <c:v>0.02</c:v>
                </c:pt>
              </c:numCache>
            </c:numRef>
          </c:val>
          <c:extLst>
            <c:ext xmlns:c16="http://schemas.microsoft.com/office/drawing/2014/chart" uri="{C3380CC4-5D6E-409C-BE32-E72D297353CC}">
              <c16:uniqueId val="{00000002-06AC-4A01-938F-C796CBD7D2B2}"/>
            </c:ext>
          </c:extLst>
        </c:ser>
        <c:ser>
          <c:idx val="3"/>
          <c:order val="3"/>
          <c:tx>
            <c:strRef>
              <c:f>データシート!$A$30</c:f>
              <c:strCache>
                <c:ptCount val="1"/>
                <c:pt idx="0">
                  <c:v>国民健康保険診療施設特別会計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0.05</c:v>
                </c:pt>
                <c:pt idx="2">
                  <c:v>#N/A</c:v>
                </c:pt>
                <c:pt idx="3">
                  <c:v>0.08</c:v>
                </c:pt>
                <c:pt idx="4">
                  <c:v>#N/A</c:v>
                </c:pt>
                <c:pt idx="5">
                  <c:v>0.11</c:v>
                </c:pt>
                <c:pt idx="6">
                  <c:v>#N/A</c:v>
                </c:pt>
                <c:pt idx="7">
                  <c:v>0.05</c:v>
                </c:pt>
                <c:pt idx="8">
                  <c:v>#N/A</c:v>
                </c:pt>
                <c:pt idx="9">
                  <c:v>0.05</c:v>
                </c:pt>
              </c:numCache>
            </c:numRef>
          </c:val>
          <c:extLst>
            <c:ext xmlns:c16="http://schemas.microsoft.com/office/drawing/2014/chart" uri="{C3380CC4-5D6E-409C-BE32-E72D297353CC}">
              <c16:uniqueId val="{00000003-06AC-4A01-938F-C796CBD7D2B2}"/>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0.93</c:v>
                </c:pt>
                <c:pt idx="2">
                  <c:v>#N/A</c:v>
                </c:pt>
                <c:pt idx="3">
                  <c:v>1.05</c:v>
                </c:pt>
                <c:pt idx="4">
                  <c:v>#N/A</c:v>
                </c:pt>
                <c:pt idx="5">
                  <c:v>0.66</c:v>
                </c:pt>
                <c:pt idx="6">
                  <c:v>#N/A</c:v>
                </c:pt>
                <c:pt idx="7">
                  <c:v>0.42</c:v>
                </c:pt>
                <c:pt idx="8">
                  <c:v>#N/A</c:v>
                </c:pt>
                <c:pt idx="9">
                  <c:v>0.27</c:v>
                </c:pt>
              </c:numCache>
            </c:numRef>
          </c:val>
          <c:extLst>
            <c:ext xmlns:c16="http://schemas.microsoft.com/office/drawing/2014/chart" uri="{C3380CC4-5D6E-409C-BE32-E72D297353CC}">
              <c16:uniqueId val="{00000004-06AC-4A01-938F-C796CBD7D2B2}"/>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1.2</c:v>
                </c:pt>
                <c:pt idx="2">
                  <c:v>#N/A</c:v>
                </c:pt>
                <c:pt idx="3">
                  <c:v>1.37</c:v>
                </c:pt>
                <c:pt idx="4">
                  <c:v>#N/A</c:v>
                </c:pt>
                <c:pt idx="5">
                  <c:v>1.1000000000000001</c:v>
                </c:pt>
                <c:pt idx="6">
                  <c:v>#N/A</c:v>
                </c:pt>
                <c:pt idx="7">
                  <c:v>1.75</c:v>
                </c:pt>
                <c:pt idx="8">
                  <c:v>#N/A</c:v>
                </c:pt>
                <c:pt idx="9">
                  <c:v>1.81</c:v>
                </c:pt>
              </c:numCache>
            </c:numRef>
          </c:val>
          <c:extLst>
            <c:ext xmlns:c16="http://schemas.microsoft.com/office/drawing/2014/chart" uri="{C3380CC4-5D6E-409C-BE32-E72D297353CC}">
              <c16:uniqueId val="{00000005-06AC-4A01-938F-C796CBD7D2B2}"/>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1.53</c:v>
                </c:pt>
                <c:pt idx="2">
                  <c:v>#N/A</c:v>
                </c:pt>
                <c:pt idx="3">
                  <c:v>1.69</c:v>
                </c:pt>
                <c:pt idx="4">
                  <c:v>#N/A</c:v>
                </c:pt>
                <c:pt idx="5">
                  <c:v>1.85</c:v>
                </c:pt>
                <c:pt idx="6">
                  <c:v>#N/A</c:v>
                </c:pt>
                <c:pt idx="7">
                  <c:v>2.15</c:v>
                </c:pt>
                <c:pt idx="8">
                  <c:v>#N/A</c:v>
                </c:pt>
                <c:pt idx="9">
                  <c:v>2.19</c:v>
                </c:pt>
              </c:numCache>
            </c:numRef>
          </c:val>
          <c:extLst>
            <c:ext xmlns:c16="http://schemas.microsoft.com/office/drawing/2014/chart" uri="{C3380CC4-5D6E-409C-BE32-E72D297353CC}">
              <c16:uniqueId val="{00000006-06AC-4A01-938F-C796CBD7D2B2}"/>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8.19</c:v>
                </c:pt>
                <c:pt idx="2">
                  <c:v>#N/A</c:v>
                </c:pt>
                <c:pt idx="3">
                  <c:v>8.7799999999999994</c:v>
                </c:pt>
                <c:pt idx="4">
                  <c:v>#N/A</c:v>
                </c:pt>
                <c:pt idx="5">
                  <c:v>8.2899999999999991</c:v>
                </c:pt>
                <c:pt idx="6">
                  <c:v>#N/A</c:v>
                </c:pt>
                <c:pt idx="7">
                  <c:v>8.65</c:v>
                </c:pt>
                <c:pt idx="8">
                  <c:v>#N/A</c:v>
                </c:pt>
                <c:pt idx="9">
                  <c:v>5.55</c:v>
                </c:pt>
              </c:numCache>
            </c:numRef>
          </c:val>
          <c:extLst>
            <c:ext xmlns:c16="http://schemas.microsoft.com/office/drawing/2014/chart" uri="{C3380CC4-5D6E-409C-BE32-E72D297353CC}">
              <c16:uniqueId val="{00000007-06AC-4A01-938F-C796CBD7D2B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4.8499999999999996</c:v>
                </c:pt>
                <c:pt idx="2">
                  <c:v>#N/A</c:v>
                </c:pt>
                <c:pt idx="3">
                  <c:v>9.44</c:v>
                </c:pt>
                <c:pt idx="4">
                  <c:v>#N/A</c:v>
                </c:pt>
                <c:pt idx="5">
                  <c:v>10.88</c:v>
                </c:pt>
                <c:pt idx="6">
                  <c:v>#N/A</c:v>
                </c:pt>
                <c:pt idx="7">
                  <c:v>12.43</c:v>
                </c:pt>
                <c:pt idx="8">
                  <c:v>#N/A</c:v>
                </c:pt>
                <c:pt idx="9">
                  <c:v>6.58</c:v>
                </c:pt>
              </c:numCache>
            </c:numRef>
          </c:val>
          <c:extLst>
            <c:ext xmlns:c16="http://schemas.microsoft.com/office/drawing/2014/chart" uri="{C3380CC4-5D6E-409C-BE32-E72D297353CC}">
              <c16:uniqueId val="{00000008-06AC-4A01-938F-C796CBD7D2B2}"/>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7.39</c:v>
                </c:pt>
                <c:pt idx="2">
                  <c:v>#N/A</c:v>
                </c:pt>
                <c:pt idx="3">
                  <c:v>10.71</c:v>
                </c:pt>
                <c:pt idx="4">
                  <c:v>#N/A</c:v>
                </c:pt>
                <c:pt idx="5">
                  <c:v>12.67</c:v>
                </c:pt>
                <c:pt idx="6">
                  <c:v>#N/A</c:v>
                </c:pt>
                <c:pt idx="7">
                  <c:v>15.47</c:v>
                </c:pt>
                <c:pt idx="8">
                  <c:v>#N/A</c:v>
                </c:pt>
                <c:pt idx="9">
                  <c:v>9.39</c:v>
                </c:pt>
              </c:numCache>
            </c:numRef>
          </c:val>
          <c:extLst>
            <c:ext xmlns:c16="http://schemas.microsoft.com/office/drawing/2014/chart" uri="{C3380CC4-5D6E-409C-BE32-E72D297353CC}">
              <c16:uniqueId val="{00000009-06AC-4A01-938F-C796CBD7D2B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6520</c:v>
                </c:pt>
                <c:pt idx="5">
                  <c:v>6381</c:v>
                </c:pt>
                <c:pt idx="8">
                  <c:v>6235</c:v>
                </c:pt>
                <c:pt idx="11">
                  <c:v>6081</c:v>
                </c:pt>
                <c:pt idx="14">
                  <c:v>5939</c:v>
                </c:pt>
              </c:numCache>
            </c:numRef>
          </c:val>
          <c:extLst>
            <c:ext xmlns:c16="http://schemas.microsoft.com/office/drawing/2014/chart" uri="{C3380CC4-5D6E-409C-BE32-E72D297353CC}">
              <c16:uniqueId val="{00000000-C015-46D8-B185-555D7B60B9D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015-46D8-B185-555D7B60B9D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142</c:v>
                </c:pt>
                <c:pt idx="3">
                  <c:v>144</c:v>
                </c:pt>
                <c:pt idx="6">
                  <c:v>143</c:v>
                </c:pt>
                <c:pt idx="9">
                  <c:v>144</c:v>
                </c:pt>
                <c:pt idx="12">
                  <c:v>146</c:v>
                </c:pt>
              </c:numCache>
            </c:numRef>
          </c:val>
          <c:extLst>
            <c:ext xmlns:c16="http://schemas.microsoft.com/office/drawing/2014/chart" uri="{C3380CC4-5D6E-409C-BE32-E72D297353CC}">
              <c16:uniqueId val="{00000002-C015-46D8-B185-555D7B60B9D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29</c:v>
                </c:pt>
                <c:pt idx="3">
                  <c:v>0</c:v>
                </c:pt>
                <c:pt idx="6">
                  <c:v>0</c:v>
                </c:pt>
                <c:pt idx="9">
                  <c:v>0</c:v>
                </c:pt>
                <c:pt idx="12">
                  <c:v>0</c:v>
                </c:pt>
              </c:numCache>
            </c:numRef>
          </c:val>
          <c:extLst>
            <c:ext xmlns:c16="http://schemas.microsoft.com/office/drawing/2014/chart" uri="{C3380CC4-5D6E-409C-BE32-E72D297353CC}">
              <c16:uniqueId val="{00000003-C015-46D8-B185-555D7B60B9D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1555</c:v>
                </c:pt>
                <c:pt idx="3">
                  <c:v>1533</c:v>
                </c:pt>
                <c:pt idx="6">
                  <c:v>1424</c:v>
                </c:pt>
                <c:pt idx="9">
                  <c:v>1341</c:v>
                </c:pt>
                <c:pt idx="12">
                  <c:v>1269</c:v>
                </c:pt>
              </c:numCache>
            </c:numRef>
          </c:val>
          <c:extLst>
            <c:ext xmlns:c16="http://schemas.microsoft.com/office/drawing/2014/chart" uri="{C3380CC4-5D6E-409C-BE32-E72D297353CC}">
              <c16:uniqueId val="{00000004-C015-46D8-B185-555D7B60B9D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015-46D8-B185-555D7B60B9D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015-46D8-B185-555D7B60B9D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7217</c:v>
                </c:pt>
                <c:pt idx="3">
                  <c:v>7124</c:v>
                </c:pt>
                <c:pt idx="6">
                  <c:v>7110</c:v>
                </c:pt>
                <c:pt idx="9">
                  <c:v>7058</c:v>
                </c:pt>
                <c:pt idx="12">
                  <c:v>6807</c:v>
                </c:pt>
              </c:numCache>
            </c:numRef>
          </c:val>
          <c:extLst>
            <c:ext xmlns:c16="http://schemas.microsoft.com/office/drawing/2014/chart" uri="{C3380CC4-5D6E-409C-BE32-E72D297353CC}">
              <c16:uniqueId val="{00000007-C015-46D8-B185-555D7B60B9D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2423</c:v>
                </c:pt>
                <c:pt idx="2">
                  <c:v>#N/A</c:v>
                </c:pt>
                <c:pt idx="3">
                  <c:v>#N/A</c:v>
                </c:pt>
                <c:pt idx="4">
                  <c:v>2420</c:v>
                </c:pt>
                <c:pt idx="5">
                  <c:v>#N/A</c:v>
                </c:pt>
                <c:pt idx="6">
                  <c:v>#N/A</c:v>
                </c:pt>
                <c:pt idx="7">
                  <c:v>2442</c:v>
                </c:pt>
                <c:pt idx="8">
                  <c:v>#N/A</c:v>
                </c:pt>
                <c:pt idx="9">
                  <c:v>#N/A</c:v>
                </c:pt>
                <c:pt idx="10">
                  <c:v>2462</c:v>
                </c:pt>
                <c:pt idx="11">
                  <c:v>#N/A</c:v>
                </c:pt>
                <c:pt idx="12">
                  <c:v>#N/A</c:v>
                </c:pt>
                <c:pt idx="13">
                  <c:v>2283</c:v>
                </c:pt>
                <c:pt idx="14">
                  <c:v>#N/A</c:v>
                </c:pt>
              </c:numCache>
            </c:numRef>
          </c:val>
          <c:smooth val="0"/>
          <c:extLst>
            <c:ext xmlns:c16="http://schemas.microsoft.com/office/drawing/2014/chart" uri="{C3380CC4-5D6E-409C-BE32-E72D297353CC}">
              <c16:uniqueId val="{00000008-C015-46D8-B185-555D7B60B9D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50586</c:v>
                </c:pt>
                <c:pt idx="5">
                  <c:v>48969</c:v>
                </c:pt>
                <c:pt idx="8">
                  <c:v>47901</c:v>
                </c:pt>
                <c:pt idx="11">
                  <c:v>47138</c:v>
                </c:pt>
                <c:pt idx="14">
                  <c:v>45652</c:v>
                </c:pt>
              </c:numCache>
            </c:numRef>
          </c:val>
          <c:extLst>
            <c:ext xmlns:c16="http://schemas.microsoft.com/office/drawing/2014/chart" uri="{C3380CC4-5D6E-409C-BE32-E72D297353CC}">
              <c16:uniqueId val="{00000000-817F-4A54-9A21-FD620A196AE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2072</c:v>
                </c:pt>
                <c:pt idx="5">
                  <c:v>2200</c:v>
                </c:pt>
                <c:pt idx="8">
                  <c:v>2461</c:v>
                </c:pt>
                <c:pt idx="11">
                  <c:v>2150</c:v>
                </c:pt>
                <c:pt idx="14">
                  <c:v>2370</c:v>
                </c:pt>
              </c:numCache>
            </c:numRef>
          </c:val>
          <c:extLst>
            <c:ext xmlns:c16="http://schemas.microsoft.com/office/drawing/2014/chart" uri="{C3380CC4-5D6E-409C-BE32-E72D297353CC}">
              <c16:uniqueId val="{00000001-817F-4A54-9A21-FD620A196AE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14693</c:v>
                </c:pt>
                <c:pt idx="5">
                  <c:v>13981</c:v>
                </c:pt>
                <c:pt idx="8">
                  <c:v>17024</c:v>
                </c:pt>
                <c:pt idx="11">
                  <c:v>19236</c:v>
                </c:pt>
                <c:pt idx="14">
                  <c:v>21458</c:v>
                </c:pt>
              </c:numCache>
            </c:numRef>
          </c:val>
          <c:extLst>
            <c:ext xmlns:c16="http://schemas.microsoft.com/office/drawing/2014/chart" uri="{C3380CC4-5D6E-409C-BE32-E72D297353CC}">
              <c16:uniqueId val="{00000002-817F-4A54-9A21-FD620A196AE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17F-4A54-9A21-FD620A196AE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17F-4A54-9A21-FD620A196AE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17F-4A54-9A21-FD620A196AE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7583</c:v>
                </c:pt>
                <c:pt idx="3">
                  <c:v>7034</c:v>
                </c:pt>
                <c:pt idx="6">
                  <c:v>6875</c:v>
                </c:pt>
                <c:pt idx="9">
                  <c:v>6925</c:v>
                </c:pt>
                <c:pt idx="12">
                  <c:v>6842</c:v>
                </c:pt>
              </c:numCache>
            </c:numRef>
          </c:val>
          <c:extLst>
            <c:ext xmlns:c16="http://schemas.microsoft.com/office/drawing/2014/chart" uri="{C3380CC4-5D6E-409C-BE32-E72D297353CC}">
              <c16:uniqueId val="{00000006-817F-4A54-9A21-FD620A196AE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817F-4A54-9A21-FD620A196AE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12169</c:v>
                </c:pt>
                <c:pt idx="3">
                  <c:v>11127</c:v>
                </c:pt>
                <c:pt idx="6">
                  <c:v>9982</c:v>
                </c:pt>
                <c:pt idx="9">
                  <c:v>9216</c:v>
                </c:pt>
                <c:pt idx="12">
                  <c:v>8304</c:v>
                </c:pt>
              </c:numCache>
            </c:numRef>
          </c:val>
          <c:extLst>
            <c:ext xmlns:c16="http://schemas.microsoft.com/office/drawing/2014/chart" uri="{C3380CC4-5D6E-409C-BE32-E72D297353CC}">
              <c16:uniqueId val="{00000008-817F-4A54-9A21-FD620A196AE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577</c:v>
                </c:pt>
                <c:pt idx="3">
                  <c:v>444</c:v>
                </c:pt>
                <c:pt idx="6">
                  <c:v>309</c:v>
                </c:pt>
                <c:pt idx="9">
                  <c:v>172</c:v>
                </c:pt>
                <c:pt idx="12">
                  <c:v>33</c:v>
                </c:pt>
              </c:numCache>
            </c:numRef>
          </c:val>
          <c:extLst>
            <c:ext xmlns:c16="http://schemas.microsoft.com/office/drawing/2014/chart" uri="{C3380CC4-5D6E-409C-BE32-E72D297353CC}">
              <c16:uniqueId val="{00000009-817F-4A54-9A21-FD620A196AE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53365</c:v>
                </c:pt>
                <c:pt idx="3">
                  <c:v>51803</c:v>
                </c:pt>
                <c:pt idx="6">
                  <c:v>50380</c:v>
                </c:pt>
                <c:pt idx="9">
                  <c:v>49697</c:v>
                </c:pt>
                <c:pt idx="12">
                  <c:v>48192</c:v>
                </c:pt>
              </c:numCache>
            </c:numRef>
          </c:val>
          <c:extLst>
            <c:ext xmlns:c16="http://schemas.microsoft.com/office/drawing/2014/chart" uri="{C3380CC4-5D6E-409C-BE32-E72D297353CC}">
              <c16:uniqueId val="{0000000A-817F-4A54-9A21-FD620A196AE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6342</c:v>
                </c:pt>
                <c:pt idx="2">
                  <c:v>#N/A</c:v>
                </c:pt>
                <c:pt idx="3">
                  <c:v>#N/A</c:v>
                </c:pt>
                <c:pt idx="4">
                  <c:v>5259</c:v>
                </c:pt>
                <c:pt idx="5">
                  <c:v>#N/A</c:v>
                </c:pt>
                <c:pt idx="6">
                  <c:v>#N/A</c:v>
                </c:pt>
                <c:pt idx="7">
                  <c:v>160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17F-4A54-9A21-FD620A196AE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10077</c:v>
                </c:pt>
                <c:pt idx="1">
                  <c:v>11515</c:v>
                </c:pt>
                <c:pt idx="2">
                  <c:v>12753</c:v>
                </c:pt>
              </c:numCache>
            </c:numRef>
          </c:val>
          <c:extLst>
            <c:ext xmlns:c16="http://schemas.microsoft.com/office/drawing/2014/chart" uri="{C3380CC4-5D6E-409C-BE32-E72D297353CC}">
              <c16:uniqueId val="{00000000-AB3A-456B-A70E-E5AAE45F9CA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2816</c:v>
                </c:pt>
                <c:pt idx="1">
                  <c:v>3677</c:v>
                </c:pt>
                <c:pt idx="2">
                  <c:v>4671</c:v>
                </c:pt>
              </c:numCache>
            </c:numRef>
          </c:val>
          <c:extLst>
            <c:ext xmlns:c16="http://schemas.microsoft.com/office/drawing/2014/chart" uri="{C3380CC4-5D6E-409C-BE32-E72D297353CC}">
              <c16:uniqueId val="{00000001-AB3A-456B-A70E-E5AAE45F9CA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4026</c:v>
                </c:pt>
                <c:pt idx="1">
                  <c:v>3629</c:v>
                </c:pt>
                <c:pt idx="2">
                  <c:v>3433</c:v>
                </c:pt>
              </c:numCache>
            </c:numRef>
          </c:val>
          <c:extLst>
            <c:ext xmlns:c16="http://schemas.microsoft.com/office/drawing/2014/chart" uri="{C3380CC4-5D6E-409C-BE32-E72D297353CC}">
              <c16:uniqueId val="{00000002-AB3A-456B-A70E-E5AAE45F9CA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熊本県天草市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73,437
72,955
683.82
61,156,822
58,852,685
2,012,114
30,471,288
48,192,275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人口減少や全国平均を上回る高齢化率（令和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年国勢調査における高齢化率</a:t>
          </a:r>
          <a:r>
            <a:rPr kumimoji="1" lang="en-US" altLang="ja-JP" sz="1300">
              <a:latin typeface="ＭＳ Ｐゴシック" panose="020B0600070205080204" pitchFamily="50" charset="-128"/>
              <a:ea typeface="ＭＳ Ｐゴシック" panose="020B0600070205080204" pitchFamily="50" charset="-128"/>
            </a:rPr>
            <a:t>41.17%</a:t>
          </a:r>
          <a:r>
            <a:rPr kumimoji="1" lang="ja-JP" altLang="en-US" sz="1300">
              <a:latin typeface="ＭＳ Ｐゴシック" panose="020B0600070205080204" pitchFamily="50" charset="-128"/>
              <a:ea typeface="ＭＳ Ｐゴシック" panose="020B0600070205080204" pitchFamily="50" charset="-128"/>
            </a:rPr>
            <a:t>）に加え、基幹産業である第</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次産業の衰退等により自主財源が乏しく、地方交付税に依存した財政状況となっており、類似団体平均を大きく下回っている。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　今後とも国の動向や社会情勢を踏まえ、主要計画である行政経営改革大綱等に基づき、行政運営のスリム化を進め、行政課題への対応や質の高い行政サービスを効率的に提供していくため、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84667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0023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95250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38</xdr:row>
      <xdr:rowOff>103310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618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135467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4676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46567</xdr:rowOff>
    </xdr:from>
    <xdr:to>
      <xdr:col>19</xdr:col>
      <xdr:colOff>184150</xdr:colOff>
      <xdr:row>39</xdr:row>
      <xdr:rowOff>148167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158344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135467</xdr:rowOff>
    </xdr:from>
    <xdr:to>
      <xdr:col>15</xdr:col>
      <xdr:colOff>82550</xdr:colOff>
      <xdr:row>43</xdr:row>
      <xdr:rowOff>135467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86783</xdr:rowOff>
    </xdr:from>
    <xdr:to>
      <xdr:col>15</xdr:col>
      <xdr:colOff>133350</xdr:colOff>
      <xdr:row>40</xdr:row>
      <xdr:rowOff>16933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27110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135467</xdr:rowOff>
    </xdr:from>
    <xdr:to>
      <xdr:col>11</xdr:col>
      <xdr:colOff>31750</xdr:colOff>
      <xdr:row>43</xdr:row>
      <xdr:rowOff>135467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37</xdr:row>
      <xdr:rowOff>67733</xdr:rowOff>
    </xdr:from>
    <xdr:to>
      <xdr:col>11</xdr:col>
      <xdr:colOff>82550</xdr:colOff>
      <xdr:row>37</xdr:row>
      <xdr:rowOff>169334</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411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8060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107950</xdr:rowOff>
    </xdr:from>
    <xdr:to>
      <xdr:col>7</xdr:col>
      <xdr:colOff>31750</xdr:colOff>
      <xdr:row>38</xdr:row>
      <xdr:rowOff>38100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48277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84667</xdr:rowOff>
    </xdr:from>
    <xdr:to>
      <xdr:col>15</xdr:col>
      <xdr:colOff>133350</xdr:colOff>
      <xdr:row>44</xdr:row>
      <xdr:rowOff>14817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171044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84667</xdr:rowOff>
    </xdr:from>
    <xdr:to>
      <xdr:col>11</xdr:col>
      <xdr:colOff>82550</xdr:colOff>
      <xdr:row>44</xdr:row>
      <xdr:rowOff>14817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171044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改定による人件費の増、労務単価上昇及び物価高騰の影響による物件費の増に伴い経常経費充当一般財源（分子）が増加したことに加え、普通交付税算出方法等の見直しによる地方交付税の減少等により前年度より</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人口減少などにより市税収入の増加も将来的に期待できない中、今後の財政運営はより一層厳しくなると見込まれるため、事務事業の見直しを更に進めることで義務的経費の削減に努め、持続可能な財政運営基盤の確立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122174</xdr:rowOff>
    </xdr:from>
    <xdr:to>
      <xdr:col>23</xdr:col>
      <xdr:colOff>133350</xdr:colOff>
      <xdr:row>65</xdr:row>
      <xdr:rowOff>80264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66274"/>
          <a:ext cx="0" cy="11582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52341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9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80264</xdr:rowOff>
    </xdr:from>
    <xdr:to>
      <xdr:col>24</xdr:col>
      <xdr:colOff>12700</xdr:colOff>
      <xdr:row>65</xdr:row>
      <xdr:rowOff>80264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2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37101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09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122174</xdr:rowOff>
    </xdr:from>
    <xdr:to>
      <xdr:col>24</xdr:col>
      <xdr:colOff>12700</xdr:colOff>
      <xdr:row>58</xdr:row>
      <xdr:rowOff>122174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6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129032</xdr:rowOff>
    </xdr:from>
    <xdr:to>
      <xdr:col>23</xdr:col>
      <xdr:colOff>133350</xdr:colOff>
      <xdr:row>62</xdr:row>
      <xdr:rowOff>5842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587482"/>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151655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1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8128</xdr:rowOff>
    </xdr:from>
    <xdr:to>
      <xdr:col>23</xdr:col>
      <xdr:colOff>184150</xdr:colOff>
      <xdr:row>62</xdr:row>
      <xdr:rowOff>109728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66294</xdr:rowOff>
    </xdr:from>
    <xdr:to>
      <xdr:col>19</xdr:col>
      <xdr:colOff>133350</xdr:colOff>
      <xdr:row>61</xdr:row>
      <xdr:rowOff>129032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524744"/>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131318</xdr:rowOff>
    </xdr:from>
    <xdr:to>
      <xdr:col>19</xdr:col>
      <xdr:colOff>184150</xdr:colOff>
      <xdr:row>62</xdr:row>
      <xdr:rowOff>61468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46245</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76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66294</xdr:rowOff>
    </xdr:from>
    <xdr:to>
      <xdr:col>15</xdr:col>
      <xdr:colOff>82550</xdr:colOff>
      <xdr:row>62</xdr:row>
      <xdr:rowOff>97536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524744"/>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148336</xdr:rowOff>
    </xdr:from>
    <xdr:to>
      <xdr:col>15</xdr:col>
      <xdr:colOff>133350</xdr:colOff>
      <xdr:row>61</xdr:row>
      <xdr:rowOff>78486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3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88663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20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97536</xdr:rowOff>
    </xdr:from>
    <xdr:to>
      <xdr:col>11</xdr:col>
      <xdr:colOff>31750</xdr:colOff>
      <xdr:row>62</xdr:row>
      <xdr:rowOff>165100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72743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145796</xdr:rowOff>
    </xdr:from>
    <xdr:to>
      <xdr:col>11</xdr:col>
      <xdr:colOff>82550</xdr:colOff>
      <xdr:row>62</xdr:row>
      <xdr:rowOff>75946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86123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37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8128</xdr:rowOff>
    </xdr:from>
    <xdr:to>
      <xdr:col>7</xdr:col>
      <xdr:colOff>31750</xdr:colOff>
      <xdr:row>62</xdr:row>
      <xdr:rowOff>109728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119905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0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126492</xdr:rowOff>
    </xdr:from>
    <xdr:to>
      <xdr:col>23</xdr:col>
      <xdr:colOff>184150</xdr:colOff>
      <xdr:row>62</xdr:row>
      <xdr:rowOff>56642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143019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43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78232</xdr:rowOff>
    </xdr:from>
    <xdr:to>
      <xdr:col>19</xdr:col>
      <xdr:colOff>184150</xdr:colOff>
      <xdr:row>62</xdr:row>
      <xdr:rowOff>8382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5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18559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305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15494</xdr:rowOff>
    </xdr:from>
    <xdr:to>
      <xdr:col>15</xdr:col>
      <xdr:colOff>133350</xdr:colOff>
      <xdr:row>61</xdr:row>
      <xdr:rowOff>117094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101871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46736</xdr:rowOff>
    </xdr:from>
    <xdr:to>
      <xdr:col>11</xdr:col>
      <xdr:colOff>82550</xdr:colOff>
      <xdr:row>62</xdr:row>
      <xdr:rowOff>148336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133113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114300</xdr:rowOff>
    </xdr:from>
    <xdr:to>
      <xdr:col>7</xdr:col>
      <xdr:colOff>31750</xdr:colOff>
      <xdr:row>63</xdr:row>
      <xdr:rowOff>44450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29227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[199,766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労務単価の値上がり等によるごみ収集運搬委託料の増加及び物価高騰による学校給食の材料代値上がりが要因で、前年度より</a:t>
          </a:r>
          <a:r>
            <a:rPr kumimoji="1" lang="en-US" altLang="ja-JP" sz="1200">
              <a:latin typeface="ＭＳ Ｐゴシック" panose="020B0600070205080204" pitchFamily="50" charset="-128"/>
              <a:ea typeface="ＭＳ Ｐゴシック" panose="020B0600070205080204" pitchFamily="50" charset="-128"/>
            </a:rPr>
            <a:t>9,506</a:t>
          </a:r>
          <a:r>
            <a:rPr kumimoji="1" lang="ja-JP" altLang="en-US" sz="1200">
              <a:latin typeface="ＭＳ Ｐゴシック" panose="020B0600070205080204" pitchFamily="50" charset="-128"/>
              <a:ea typeface="ＭＳ Ｐゴシック" panose="020B0600070205080204" pitchFamily="50" charset="-128"/>
            </a:rPr>
            <a:t>円増加した。</a:t>
          </a:r>
        </a:p>
        <a:p>
          <a:r>
            <a:rPr kumimoji="1" lang="ja-JP" altLang="en-US" sz="1200">
              <a:latin typeface="ＭＳ Ｐゴシック" panose="020B0600070205080204" pitchFamily="50" charset="-128"/>
              <a:ea typeface="ＭＳ Ｐゴシック" panose="020B0600070205080204" pitchFamily="50" charset="-128"/>
            </a:rPr>
            <a:t>　広大な市域に集落が点在する本市では、類似団体平均より職員数が多い状況にあることや合併により公共施設の保有量が多いことが要因で、類似団体平均を上回っている。</a:t>
          </a:r>
        </a:p>
        <a:p>
          <a:r>
            <a:rPr kumimoji="1" lang="ja-JP" altLang="en-US" sz="1200">
              <a:latin typeface="ＭＳ Ｐゴシック" panose="020B0600070205080204" pitchFamily="50" charset="-128"/>
              <a:ea typeface="ＭＳ Ｐゴシック" panose="020B0600070205080204" pitchFamily="50" charset="-128"/>
            </a:rPr>
            <a:t>　今後も職員の定員管理を行うとともに、事務事業等の見直しによる物件費の抑制、公共施設等総合管理計画に基づく施設の統廃合や計画的な維持管理に努める。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87122</xdr:rowOff>
    </xdr:from>
    <xdr:to>
      <xdr:col>23</xdr:col>
      <xdr:colOff>133350</xdr:colOff>
      <xdr:row>89</xdr:row>
      <xdr:rowOff>135564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74572"/>
          <a:ext cx="0" cy="14200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107641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135564</xdr:rowOff>
    </xdr:from>
    <xdr:to>
      <xdr:col>24</xdr:col>
      <xdr:colOff>12700</xdr:colOff>
      <xdr:row>89</xdr:row>
      <xdr:rowOff>135564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9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2049</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1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87122</xdr:rowOff>
    </xdr:from>
    <xdr:to>
      <xdr:col>24</xdr:col>
      <xdr:colOff>12700</xdr:colOff>
      <xdr:row>81</xdr:row>
      <xdr:rowOff>87122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7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124857</xdr:rowOff>
    </xdr:from>
    <xdr:to>
      <xdr:col>23</xdr:col>
      <xdr:colOff>133350</xdr:colOff>
      <xdr:row>85</xdr:row>
      <xdr:rowOff>29868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526657"/>
          <a:ext cx="838200" cy="7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164589</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223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148062</xdr:rowOff>
    </xdr:from>
    <xdr:to>
      <xdr:col>23</xdr:col>
      <xdr:colOff>184150</xdr:colOff>
      <xdr:row>84</xdr:row>
      <xdr:rowOff>78212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102586</xdr:rowOff>
    </xdr:from>
    <xdr:to>
      <xdr:col>19</xdr:col>
      <xdr:colOff>133350</xdr:colOff>
      <xdr:row>84</xdr:row>
      <xdr:rowOff>124857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504386"/>
          <a:ext cx="889000" cy="2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133159</xdr:rowOff>
    </xdr:from>
    <xdr:to>
      <xdr:col>19</xdr:col>
      <xdr:colOff>184150</xdr:colOff>
      <xdr:row>84</xdr:row>
      <xdr:rowOff>63309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36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73486</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132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73791</xdr:rowOff>
    </xdr:from>
    <xdr:to>
      <xdr:col>15</xdr:col>
      <xdr:colOff>82550</xdr:colOff>
      <xdr:row>84</xdr:row>
      <xdr:rowOff>102586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475591"/>
          <a:ext cx="889000" cy="28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93988</xdr:rowOff>
    </xdr:from>
    <xdr:to>
      <xdr:col>15</xdr:col>
      <xdr:colOff>133350</xdr:colOff>
      <xdr:row>84</xdr:row>
      <xdr:rowOff>24138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32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34315</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9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97486</xdr:rowOff>
    </xdr:from>
    <xdr:to>
      <xdr:col>11</xdr:col>
      <xdr:colOff>31750</xdr:colOff>
      <xdr:row>84</xdr:row>
      <xdr:rowOff>73791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327836"/>
          <a:ext cx="889000" cy="14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140984</xdr:rowOff>
    </xdr:from>
    <xdr:to>
      <xdr:col>11</xdr:col>
      <xdr:colOff>82550</xdr:colOff>
      <xdr:row>83</xdr:row>
      <xdr:rowOff>71134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81311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96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35647</xdr:rowOff>
    </xdr:from>
    <xdr:to>
      <xdr:col>7</xdr:col>
      <xdr:colOff>31750</xdr:colOff>
      <xdr:row>82</xdr:row>
      <xdr:rowOff>137247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147424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6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150518</xdr:rowOff>
    </xdr:from>
    <xdr:to>
      <xdr:col>23</xdr:col>
      <xdr:colOff>184150</xdr:colOff>
      <xdr:row>85</xdr:row>
      <xdr:rowOff>80668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55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122595</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524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74057</xdr:rowOff>
    </xdr:from>
    <xdr:to>
      <xdr:col>19</xdr:col>
      <xdr:colOff>184150</xdr:colOff>
      <xdr:row>85</xdr:row>
      <xdr:rowOff>4207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47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160434</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56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51786</xdr:rowOff>
    </xdr:from>
    <xdr:to>
      <xdr:col>15</xdr:col>
      <xdr:colOff>133350</xdr:colOff>
      <xdr:row>84</xdr:row>
      <xdr:rowOff>153386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45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138163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539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22991</xdr:rowOff>
    </xdr:from>
    <xdr:to>
      <xdr:col>11</xdr:col>
      <xdr:colOff>82550</xdr:colOff>
      <xdr:row>84</xdr:row>
      <xdr:rowOff>124591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42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109368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511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46686</xdr:rowOff>
    </xdr:from>
    <xdr:to>
      <xdr:col>7</xdr:col>
      <xdr:colOff>31750</xdr:colOff>
      <xdr:row>83</xdr:row>
      <xdr:rowOff>148286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27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133063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36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人事院勧告や熊本県の人事委員会勧告等を参考に給与改定を行っており、ラスパイレス指数は類似団体平均とほぼ同程度となっている。</a:t>
          </a:r>
        </a:p>
        <a:p>
          <a:r>
            <a:rPr kumimoji="1" lang="ja-JP" altLang="en-US" sz="1300">
              <a:latin typeface="ＭＳ Ｐゴシック" panose="020B0600070205080204" pitchFamily="50" charset="-128"/>
              <a:ea typeface="ＭＳ Ｐゴシック" panose="020B0600070205080204" pitchFamily="50" charset="-128"/>
            </a:rPr>
            <a:t>　今後も、人事院勧告や熊本県及び県内他市の職員給与の状況等を参考にしながら、適性な給与水準を維持する。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35379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100693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605000"/>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100693</xdr:rowOff>
    </xdr:from>
    <xdr:to>
      <xdr:col>77</xdr:col>
      <xdr:colOff>44450</xdr:colOff>
      <xdr:row>85</xdr:row>
      <xdr:rowOff>135164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6739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33763</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78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66221</xdr:rowOff>
    </xdr:from>
    <xdr:to>
      <xdr:col>72</xdr:col>
      <xdr:colOff>203200</xdr:colOff>
      <xdr:row>85</xdr:row>
      <xdr:rowOff>135164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63947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66221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6050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85470</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50998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168927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49893</xdr:rowOff>
    </xdr:from>
    <xdr:to>
      <xdr:col>77</xdr:col>
      <xdr:colOff>95250</xdr:colOff>
      <xdr:row>85</xdr:row>
      <xdr:rowOff>151493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84364</xdr:rowOff>
    </xdr:from>
    <xdr:to>
      <xdr:col>73</xdr:col>
      <xdr:colOff>44450</xdr:colOff>
      <xdr:row>86</xdr:row>
      <xdr:rowOff>14514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15421</xdr:rowOff>
    </xdr:from>
    <xdr:to>
      <xdr:col>68</xdr:col>
      <xdr:colOff>203200</xdr:colOff>
      <xdr:row>85</xdr:row>
      <xdr:rowOff>117021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以降定員管理に関する計画に基づき職員総数は大幅に減少してきており、現行の定員管理に関する計画でも、人口の減少に併せて職員数も緩やかに減少することを定めている。しかし、広大な市域の中に集落が点在する本市においては、市民サービスの円滑な提供や地域振興の支援のために、各支所や出先機関に職員を配置していることから、人口当たり職員数は類似団体平均より多くなっている。</a:t>
          </a:r>
        </a:p>
        <a:p>
          <a:r>
            <a:rPr kumimoji="1" lang="ja-JP" altLang="en-US" sz="1300">
              <a:latin typeface="ＭＳ Ｐゴシック" panose="020B0600070205080204" pitchFamily="50" charset="-128"/>
              <a:ea typeface="ＭＳ Ｐゴシック" panose="020B0600070205080204" pitchFamily="50" charset="-128"/>
            </a:rPr>
            <a:t>　今後も、効率的な行政運営を推進するとともに、効果的な人員配置を行いながら、適性な職員数の管理に努める。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67</xdr:row>
      <xdr:rowOff>38644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36596"/>
          <a:ext cx="0" cy="1389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10721</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9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38644</xdr:rowOff>
    </xdr:from>
    <xdr:to>
      <xdr:col>81</xdr:col>
      <xdr:colOff>133350</xdr:colOff>
      <xdr:row>67</xdr:row>
      <xdr:rowOff>38644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25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145808</xdr:rowOff>
    </xdr:from>
    <xdr:to>
      <xdr:col>81</xdr:col>
      <xdr:colOff>44450</xdr:colOff>
      <xdr:row>61</xdr:row>
      <xdr:rowOff>151554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604258"/>
          <a:ext cx="8382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105790</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392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89263</xdr:rowOff>
    </xdr:from>
    <xdr:to>
      <xdr:col>81</xdr:col>
      <xdr:colOff>95250</xdr:colOff>
      <xdr:row>62</xdr:row>
      <xdr:rowOff>19413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47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141212</xdr:rowOff>
    </xdr:from>
    <xdr:to>
      <xdr:col>77</xdr:col>
      <xdr:colOff>44450</xdr:colOff>
      <xdr:row>61</xdr:row>
      <xdr:rowOff>145808</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599662"/>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75474</xdr:rowOff>
    </xdr:from>
    <xdr:to>
      <xdr:col>77</xdr:col>
      <xdr:colOff>95250</xdr:colOff>
      <xdr:row>62</xdr:row>
      <xdr:rowOff>5624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15801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02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121678</xdr:rowOff>
    </xdr:from>
    <xdr:to>
      <xdr:col>72</xdr:col>
      <xdr:colOff>203200</xdr:colOff>
      <xdr:row>61</xdr:row>
      <xdr:rowOff>141212</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580128"/>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65133</xdr:rowOff>
    </xdr:from>
    <xdr:to>
      <xdr:col>73</xdr:col>
      <xdr:colOff>44450</xdr:colOff>
      <xdr:row>61</xdr:row>
      <xdr:rowOff>166733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5460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29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121678</xdr:rowOff>
    </xdr:from>
    <xdr:to>
      <xdr:col>68</xdr:col>
      <xdr:colOff>152400</xdr:colOff>
      <xdr:row>61</xdr:row>
      <xdr:rowOff>156149</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580128"/>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21469</xdr:rowOff>
    </xdr:from>
    <xdr:to>
      <xdr:col>68</xdr:col>
      <xdr:colOff>203200</xdr:colOff>
      <xdr:row>61</xdr:row>
      <xdr:rowOff>123069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133246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26065</xdr:rowOff>
    </xdr:from>
    <xdr:to>
      <xdr:col>64</xdr:col>
      <xdr:colOff>152400</xdr:colOff>
      <xdr:row>61</xdr:row>
      <xdr:rowOff>127665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137842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5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100754</xdr:rowOff>
    </xdr:from>
    <xdr:to>
      <xdr:col>81</xdr:col>
      <xdr:colOff>95250</xdr:colOff>
      <xdr:row>62</xdr:row>
      <xdr:rowOff>30904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72831</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531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95008</xdr:rowOff>
    </xdr:from>
    <xdr:to>
      <xdr:col>77</xdr:col>
      <xdr:colOff>95250</xdr:colOff>
      <xdr:row>62</xdr:row>
      <xdr:rowOff>25158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55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9935</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639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90412</xdr:rowOff>
    </xdr:from>
    <xdr:to>
      <xdr:col>73</xdr:col>
      <xdr:colOff>44450</xdr:colOff>
      <xdr:row>62</xdr:row>
      <xdr:rowOff>20562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54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5339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63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70878</xdr:rowOff>
    </xdr:from>
    <xdr:to>
      <xdr:col>68</xdr:col>
      <xdr:colOff>203200</xdr:colOff>
      <xdr:row>62</xdr:row>
      <xdr:rowOff>1028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52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157255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61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105349</xdr:rowOff>
    </xdr:from>
    <xdr:to>
      <xdr:col>64</xdr:col>
      <xdr:colOff>152400</xdr:colOff>
      <xdr:row>62</xdr:row>
      <xdr:rowOff>35499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56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20276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65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元利償還金が減少したことにより、前年度より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ポイント低下した。</a:t>
          </a:r>
        </a:p>
        <a:p>
          <a:r>
            <a:rPr kumimoji="1" lang="ja-JP" altLang="en-US" sz="1300">
              <a:latin typeface="ＭＳ Ｐゴシック" panose="020B0600070205080204" pitchFamily="50" charset="-128"/>
              <a:ea typeface="ＭＳ Ｐゴシック" panose="020B0600070205080204" pitchFamily="50" charset="-128"/>
            </a:rPr>
            <a:t>　今後も人口減少等による地方交付税の減少に加え、老朽化した公共施設の改修・更新等による費用の増加が見込まれるため、地方債に大きく頼ることのない財政運営に努める。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111881</xdr:rowOff>
    </xdr:from>
    <xdr:to>
      <xdr:col>81</xdr:col>
      <xdr:colOff>44450</xdr:colOff>
      <xdr:row>44</xdr:row>
      <xdr:rowOff>119138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84081"/>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91215</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119138</xdr:rowOff>
    </xdr:from>
    <xdr:to>
      <xdr:col>81</xdr:col>
      <xdr:colOff>133350</xdr:colOff>
      <xdr:row>44</xdr:row>
      <xdr:rowOff>119138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26808</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602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111881</xdr:rowOff>
    </xdr:from>
    <xdr:to>
      <xdr:col>81</xdr:col>
      <xdr:colOff>133350</xdr:colOff>
      <xdr:row>36</xdr:row>
      <xdr:rowOff>111881</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84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13909</xdr:rowOff>
    </xdr:from>
    <xdr:to>
      <xdr:col>81</xdr:col>
      <xdr:colOff>44450</xdr:colOff>
      <xdr:row>42</xdr:row>
      <xdr:rowOff>36891</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6179800" y="7214809"/>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13201</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8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168124</xdr:rowOff>
    </xdr:from>
    <xdr:to>
      <xdr:col>81</xdr:col>
      <xdr:colOff>95250</xdr:colOff>
      <xdr:row>41</xdr:row>
      <xdr:rowOff>98274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13909</xdr:rowOff>
    </xdr:from>
    <xdr:to>
      <xdr:col>77</xdr:col>
      <xdr:colOff>44450</xdr:colOff>
      <xdr:row>42</xdr:row>
      <xdr:rowOff>36891</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7214809"/>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133652</xdr:rowOff>
    </xdr:from>
    <xdr:to>
      <xdr:col>77</xdr:col>
      <xdr:colOff>95250</xdr:colOff>
      <xdr:row>41</xdr:row>
      <xdr:rowOff>63802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73979</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760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2419</xdr:rowOff>
    </xdr:from>
    <xdr:to>
      <xdr:col>72</xdr:col>
      <xdr:colOff>203200</xdr:colOff>
      <xdr:row>42</xdr:row>
      <xdr:rowOff>13909</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4401800" y="72033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73979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150888</xdr:rowOff>
    </xdr:from>
    <xdr:to>
      <xdr:col>68</xdr:col>
      <xdr:colOff>152400</xdr:colOff>
      <xdr:row>42</xdr:row>
      <xdr:rowOff>2419</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3512800" y="718033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99181</xdr:rowOff>
    </xdr:from>
    <xdr:to>
      <xdr:col>64</xdr:col>
      <xdr:colOff>152400</xdr:colOff>
      <xdr:row>41</xdr:row>
      <xdr:rowOff>29331</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39508</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72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134559</xdr:rowOff>
    </xdr:from>
    <xdr:to>
      <xdr:col>81</xdr:col>
      <xdr:colOff>95250</xdr:colOff>
      <xdr:row>42</xdr:row>
      <xdr:rowOff>64709</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106636</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7136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157541</xdr:rowOff>
    </xdr:from>
    <xdr:to>
      <xdr:col>77</xdr:col>
      <xdr:colOff>95250</xdr:colOff>
      <xdr:row>42</xdr:row>
      <xdr:rowOff>87691</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72468</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727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134559</xdr:rowOff>
    </xdr:from>
    <xdr:to>
      <xdr:col>73</xdr:col>
      <xdr:colOff>44450</xdr:colOff>
      <xdr:row>42</xdr:row>
      <xdr:rowOff>64709</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49486</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123069</xdr:rowOff>
    </xdr:from>
    <xdr:to>
      <xdr:col>68</xdr:col>
      <xdr:colOff>203200</xdr:colOff>
      <xdr:row>42</xdr:row>
      <xdr:rowOff>53219</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37996</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723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100088</xdr:rowOff>
    </xdr:from>
    <xdr:to>
      <xdr:col>64</xdr:col>
      <xdr:colOff>152400</xdr:colOff>
      <xdr:row>42</xdr:row>
      <xdr:rowOff>30238</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15015</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地方債残高の減少により将来負担額が減少、財政調整基金等の充当可能基金の増加により充当可能財源等が増加したことに伴い、将来負担額を充当可能財源等が上回り将来負担比率が算定されなかった。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人口減少による地方交付税の減少に加え、老朽化した公共施設の改修・更新等に伴う費用の増加や棚底城跡ガイダンス施設・倉岳支所建設事業が予定されていることから地方債の増発や基金の取り崩しが予測されるため、より一層財政の健全化に努める。</a:t>
          </a: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37374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313214"/>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9451</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78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37374</xdr:rowOff>
    </xdr:from>
    <xdr:to>
      <xdr:col>81</xdr:col>
      <xdr:colOff>133350</xdr:colOff>
      <xdr:row>22</xdr:row>
      <xdr:rowOff>37374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80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13</xdr:row>
      <xdr:rowOff>91259</xdr:rowOff>
    </xdr:from>
    <xdr:to>
      <xdr:col>72</xdr:col>
      <xdr:colOff>203200</xdr:colOff>
      <xdr:row>14</xdr:row>
      <xdr:rowOff>153065</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4401800" y="2320109"/>
          <a:ext cx="889000" cy="23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10237</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2390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38160</xdr:rowOff>
    </xdr:from>
    <xdr:to>
      <xdr:col>81</xdr:col>
      <xdr:colOff>95250</xdr:colOff>
      <xdr:row>13</xdr:row>
      <xdr:rowOff>139760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26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153065</xdr:rowOff>
    </xdr:from>
    <xdr:to>
      <xdr:col>68</xdr:col>
      <xdr:colOff>152400</xdr:colOff>
      <xdr:row>15</xdr:row>
      <xdr:rowOff>32173</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3512800" y="2553365"/>
          <a:ext cx="889000" cy="5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79526</xdr:rowOff>
    </xdr:from>
    <xdr:to>
      <xdr:col>77</xdr:col>
      <xdr:colOff>95250</xdr:colOff>
      <xdr:row>14</xdr:row>
      <xdr:rowOff>9676</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30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19853</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077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80433</xdr:rowOff>
    </xdr:from>
    <xdr:to>
      <xdr:col>73</xdr:col>
      <xdr:colOff>44450</xdr:colOff>
      <xdr:row>15</xdr:row>
      <xdr:rowOff>10583</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4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166810</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56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10100</xdr:rowOff>
    </xdr:from>
    <xdr:to>
      <xdr:col>68</xdr:col>
      <xdr:colOff>203200</xdr:colOff>
      <xdr:row>15</xdr:row>
      <xdr:rowOff>111700</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5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96477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6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122948</xdr:rowOff>
    </xdr:from>
    <xdr:to>
      <xdr:col>64</xdr:col>
      <xdr:colOff>152400</xdr:colOff>
      <xdr:row>15</xdr:row>
      <xdr:rowOff>53098</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52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63275</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29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40459</xdr:rowOff>
    </xdr:from>
    <xdr:to>
      <xdr:col>73</xdr:col>
      <xdr:colOff>44450</xdr:colOff>
      <xdr:row>13</xdr:row>
      <xdr:rowOff>142059</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26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152236</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2038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102265</xdr:rowOff>
    </xdr:from>
    <xdr:to>
      <xdr:col>68</xdr:col>
      <xdr:colOff>203200</xdr:colOff>
      <xdr:row>15</xdr:row>
      <xdr:rowOff>32415</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250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42592</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227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152823</xdr:rowOff>
    </xdr:from>
    <xdr:to>
      <xdr:col>64</xdr:col>
      <xdr:colOff>152400</xdr:colOff>
      <xdr:row>15</xdr:row>
      <xdr:rowOff>82973</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255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67750</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263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熊本県天草市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73,437
72,955
683.82
61,156,822
58,852,685
2,012,114
30,471,288
48,192,275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行政経営改革大綱に基づいた人員管理の適正化により職員数は減したが早期及び自己都合等による退職者増に伴い退職金が増加し、前年度より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今後は定年延長の影響により、人件費は横ばいとなる見込みであるが、引き続き事務事業の改善等による行政の効率化を進め、職員数や給与水準の管理を徹底して行い、人件費全体の抑制に努める。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40</xdr:row>
      <xdr:rowOff>81280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111760</xdr:rowOff>
    </xdr:from>
    <xdr:to>
      <xdr:col>24</xdr:col>
      <xdr:colOff>25400</xdr:colOff>
      <xdr:row>34</xdr:row>
      <xdr:rowOff>149860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9410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78757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111760</xdr:rowOff>
    </xdr:from>
    <xdr:to>
      <xdr:col>19</xdr:col>
      <xdr:colOff>187325</xdr:colOff>
      <xdr:row>34</xdr:row>
      <xdr:rowOff>157480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941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157480</xdr:rowOff>
    </xdr:from>
    <xdr:to>
      <xdr:col>15</xdr:col>
      <xdr:colOff>98425</xdr:colOff>
      <xdr:row>35</xdr:row>
      <xdr:rowOff>153670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9867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153670</xdr:rowOff>
    </xdr:from>
    <xdr:to>
      <xdr:col>11</xdr:col>
      <xdr:colOff>9525</xdr:colOff>
      <xdr:row>36</xdr:row>
      <xdr:rowOff>5080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154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26670</xdr:rowOff>
    </xdr:from>
    <xdr:to>
      <xdr:col>11</xdr:col>
      <xdr:colOff>60325</xdr:colOff>
      <xdr:row>37</xdr:row>
      <xdr:rowOff>128270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113047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147337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99060</xdr:rowOff>
    </xdr:from>
    <xdr:to>
      <xdr:col>24</xdr:col>
      <xdr:colOff>76200</xdr:colOff>
      <xdr:row>35</xdr:row>
      <xdr:rowOff>29210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115587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60960</xdr:rowOff>
    </xdr:from>
    <xdr:to>
      <xdr:col>20</xdr:col>
      <xdr:colOff>38100</xdr:colOff>
      <xdr:row>34</xdr:row>
      <xdr:rowOff>162560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1287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65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106680</xdr:rowOff>
    </xdr:from>
    <xdr:to>
      <xdr:col>15</xdr:col>
      <xdr:colOff>149225</xdr:colOff>
      <xdr:row>35</xdr:row>
      <xdr:rowOff>36830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47007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102870</xdr:rowOff>
    </xdr:from>
    <xdr:to>
      <xdr:col>11</xdr:col>
      <xdr:colOff>60325</xdr:colOff>
      <xdr:row>36</xdr:row>
      <xdr:rowOff>33020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43197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125730</xdr:rowOff>
    </xdr:from>
    <xdr:to>
      <xdr:col>6</xdr:col>
      <xdr:colOff>171450</xdr:colOff>
      <xdr:row>36</xdr:row>
      <xdr:rowOff>55880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66057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労務単価の値上がり等によりごみ収集運搬委託料が増加したことや物価高騰により学校給食の材料代が増加したことが要因で、前年度より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類似団体平均を下回っているものの上昇傾向であり、今後も事務事業の見直しを行いながら、経常物件費の抑制に努める。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152400</xdr:rowOff>
    </xdr:from>
    <xdr:to>
      <xdr:col>82</xdr:col>
      <xdr:colOff>107950</xdr:colOff>
      <xdr:row>21</xdr:row>
      <xdr:rowOff>146050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098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67327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152400</xdr:rowOff>
    </xdr:from>
    <xdr:to>
      <xdr:col>82</xdr:col>
      <xdr:colOff>196850</xdr:colOff>
      <xdr:row>12</xdr:row>
      <xdr:rowOff>152400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0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69850</xdr:rowOff>
    </xdr:from>
    <xdr:to>
      <xdr:col>82</xdr:col>
      <xdr:colOff>107950</xdr:colOff>
      <xdr:row>15</xdr:row>
      <xdr:rowOff>120650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6416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139700</xdr:rowOff>
    </xdr:from>
    <xdr:to>
      <xdr:col>78</xdr:col>
      <xdr:colOff>69850</xdr:colOff>
      <xdr:row>15</xdr:row>
      <xdr:rowOff>69850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5400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139700</xdr:rowOff>
    </xdr:from>
    <xdr:to>
      <xdr:col>73</xdr:col>
      <xdr:colOff>180975</xdr:colOff>
      <xdr:row>14</xdr:row>
      <xdr:rowOff>165100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540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120650</xdr:rowOff>
    </xdr:from>
    <xdr:to>
      <xdr:col>74</xdr:col>
      <xdr:colOff>31750</xdr:colOff>
      <xdr:row>16</xdr:row>
      <xdr:rowOff>50800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35577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139700</xdr:rowOff>
    </xdr:from>
    <xdr:to>
      <xdr:col>69</xdr:col>
      <xdr:colOff>92075</xdr:colOff>
      <xdr:row>14</xdr:row>
      <xdr:rowOff>165100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540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12700</xdr:rowOff>
    </xdr:from>
    <xdr:to>
      <xdr:col>69</xdr:col>
      <xdr:colOff>142875</xdr:colOff>
      <xdr:row>16</xdr:row>
      <xdr:rowOff>114300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99077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165100</xdr:rowOff>
    </xdr:from>
    <xdr:to>
      <xdr:col>65</xdr:col>
      <xdr:colOff>53975</xdr:colOff>
      <xdr:row>17</xdr:row>
      <xdr:rowOff>95250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80027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9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69850</xdr:rowOff>
    </xdr:from>
    <xdr:to>
      <xdr:col>82</xdr:col>
      <xdr:colOff>158750</xdr:colOff>
      <xdr:row>16</xdr:row>
      <xdr:rowOff>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86377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19050</xdr:rowOff>
    </xdr:from>
    <xdr:to>
      <xdr:col>78</xdr:col>
      <xdr:colOff>120650</xdr:colOff>
      <xdr:row>15</xdr:row>
      <xdr:rowOff>120650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130827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35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88900</xdr:rowOff>
    </xdr:from>
    <xdr:to>
      <xdr:col>74</xdr:col>
      <xdr:colOff>31750</xdr:colOff>
      <xdr:row>15</xdr:row>
      <xdr:rowOff>19050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48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29227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25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114300</xdr:rowOff>
    </xdr:from>
    <xdr:to>
      <xdr:col>69</xdr:col>
      <xdr:colOff>142875</xdr:colOff>
      <xdr:row>15</xdr:row>
      <xdr:rowOff>44450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54627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88900</xdr:rowOff>
    </xdr:from>
    <xdr:to>
      <xdr:col>65</xdr:col>
      <xdr:colOff>53975</xdr:colOff>
      <xdr:row>15</xdr:row>
      <xdr:rowOff>19050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48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29227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25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障がい福祉サービスにおいて利用者の障がい区分の重度化による給付費の増加、新型コロナ及び季節性インフルエンザの流行による子ども医療費の増加が要因で、前年度より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昇した。今後も高齢化の進行や福祉ニーズの多様化により社会保障関係経費は同水準で推移していく見込みであり、社会保障制度に関する国の動向等を注視しながら、より効果的な事業の実施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97282</xdr:rowOff>
    </xdr:from>
    <xdr:to>
      <xdr:col>24</xdr:col>
      <xdr:colOff>25400</xdr:colOff>
      <xdr:row>61</xdr:row>
      <xdr:rowOff>124714</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84132"/>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96791</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5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124714</xdr:rowOff>
    </xdr:from>
    <xdr:to>
      <xdr:col>24</xdr:col>
      <xdr:colOff>114300</xdr:colOff>
      <xdr:row>61</xdr:row>
      <xdr:rowOff>124714</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83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12209</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2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97282</xdr:rowOff>
    </xdr:from>
    <xdr:to>
      <xdr:col>24</xdr:col>
      <xdr:colOff>114300</xdr:colOff>
      <xdr:row>53</xdr:row>
      <xdr:rowOff>97282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84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30988</xdr:rowOff>
    </xdr:from>
    <xdr:to>
      <xdr:col>24</xdr:col>
      <xdr:colOff>25400</xdr:colOff>
      <xdr:row>56</xdr:row>
      <xdr:rowOff>104140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63218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113301</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371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96774</xdr:rowOff>
    </xdr:from>
    <xdr:to>
      <xdr:col>24</xdr:col>
      <xdr:colOff>76200</xdr:colOff>
      <xdr:row>56</xdr:row>
      <xdr:rowOff>26924</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2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30988</xdr:rowOff>
    </xdr:from>
    <xdr:to>
      <xdr:col>19</xdr:col>
      <xdr:colOff>187325</xdr:colOff>
      <xdr:row>56</xdr:row>
      <xdr:rowOff>30988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6321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69342</xdr:rowOff>
    </xdr:from>
    <xdr:to>
      <xdr:col>20</xdr:col>
      <xdr:colOff>38100</xdr:colOff>
      <xdr:row>55</xdr:row>
      <xdr:rowOff>170942</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9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9669</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267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30988</xdr:rowOff>
    </xdr:from>
    <xdr:to>
      <xdr:col>15</xdr:col>
      <xdr:colOff>98425</xdr:colOff>
      <xdr:row>56</xdr:row>
      <xdr:rowOff>40132</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6321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51054</xdr:rowOff>
    </xdr:from>
    <xdr:to>
      <xdr:col>15</xdr:col>
      <xdr:colOff>149225</xdr:colOff>
      <xdr:row>55</xdr:row>
      <xdr:rowOff>152654</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8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162831</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24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40132</xdr:rowOff>
    </xdr:from>
    <xdr:to>
      <xdr:col>11</xdr:col>
      <xdr:colOff>9525</xdr:colOff>
      <xdr:row>57</xdr:row>
      <xdr:rowOff>14986</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64133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151638</xdr:rowOff>
    </xdr:from>
    <xdr:to>
      <xdr:col>11</xdr:col>
      <xdr:colOff>60325</xdr:colOff>
      <xdr:row>56</xdr:row>
      <xdr:rowOff>81788</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91965</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62484</xdr:rowOff>
    </xdr:from>
    <xdr:to>
      <xdr:col>6</xdr:col>
      <xdr:colOff>171450</xdr:colOff>
      <xdr:row>56</xdr:row>
      <xdr:rowOff>164084</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2811</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25417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6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151638</xdr:rowOff>
    </xdr:from>
    <xdr:to>
      <xdr:col>20</xdr:col>
      <xdr:colOff>38100</xdr:colOff>
      <xdr:row>56</xdr:row>
      <xdr:rowOff>81788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66565</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667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151638</xdr:rowOff>
    </xdr:from>
    <xdr:to>
      <xdr:col>15</xdr:col>
      <xdr:colOff>149225</xdr:colOff>
      <xdr:row>56</xdr:row>
      <xdr:rowOff>81788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66565</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66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160782</xdr:rowOff>
    </xdr:from>
    <xdr:to>
      <xdr:col>11</xdr:col>
      <xdr:colOff>60325</xdr:colOff>
      <xdr:row>56</xdr:row>
      <xdr:rowOff>90932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59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75709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676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135636</xdr:rowOff>
    </xdr:from>
    <xdr:to>
      <xdr:col>6</xdr:col>
      <xdr:colOff>171450</xdr:colOff>
      <xdr:row>57</xdr:row>
      <xdr:rowOff>65786</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50563</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介護保険特別会計への繰出金が減少したものの、後期高齢医療の療養給付費負担金増により後期高齢者医療広域連合負担金が増加したことが要因で、前年度より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類似団体平均より下回っている状況にあるが、特別会計の運営においても普通会計と同様に、更なる経費の削減と合理化を図り、普通会計の負担軽減に努める。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69850</xdr:rowOff>
    </xdr:from>
    <xdr:to>
      <xdr:col>82</xdr:col>
      <xdr:colOff>107950</xdr:colOff>
      <xdr:row>60</xdr:row>
      <xdr:rowOff>107950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89852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80027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107950</xdr:rowOff>
    </xdr:from>
    <xdr:to>
      <xdr:col>82</xdr:col>
      <xdr:colOff>196850</xdr:colOff>
      <xdr:row>60</xdr:row>
      <xdr:rowOff>107950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156227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69850</xdr:rowOff>
    </xdr:from>
    <xdr:to>
      <xdr:col>82</xdr:col>
      <xdr:colOff>196850</xdr:colOff>
      <xdr:row>52</xdr:row>
      <xdr:rowOff>69850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50800</xdr:rowOff>
    </xdr:from>
    <xdr:to>
      <xdr:col>82</xdr:col>
      <xdr:colOff>107950</xdr:colOff>
      <xdr:row>55</xdr:row>
      <xdr:rowOff>107950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4805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127000</xdr:rowOff>
    </xdr:from>
    <xdr:to>
      <xdr:col>78</xdr:col>
      <xdr:colOff>69850</xdr:colOff>
      <xdr:row>55</xdr:row>
      <xdr:rowOff>50800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3853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19050</xdr:rowOff>
    </xdr:from>
    <xdr:to>
      <xdr:col>78</xdr:col>
      <xdr:colOff>120650</xdr:colOff>
      <xdr:row>56</xdr:row>
      <xdr:rowOff>120650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105427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127000</xdr:rowOff>
    </xdr:from>
    <xdr:to>
      <xdr:col>73</xdr:col>
      <xdr:colOff>180975</xdr:colOff>
      <xdr:row>55</xdr:row>
      <xdr:rowOff>107950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385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133350</xdr:rowOff>
    </xdr:from>
    <xdr:to>
      <xdr:col>74</xdr:col>
      <xdr:colOff>31750</xdr:colOff>
      <xdr:row>56</xdr:row>
      <xdr:rowOff>63500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48277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107950</xdr:rowOff>
    </xdr:from>
    <xdr:to>
      <xdr:col>69</xdr:col>
      <xdr:colOff>92075</xdr:colOff>
      <xdr:row>55</xdr:row>
      <xdr:rowOff>107950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537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19050</xdr:rowOff>
    </xdr:from>
    <xdr:to>
      <xdr:col>69</xdr:col>
      <xdr:colOff>142875</xdr:colOff>
      <xdr:row>56</xdr:row>
      <xdr:rowOff>120650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105427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19050</xdr:rowOff>
    </xdr:from>
    <xdr:to>
      <xdr:col>65</xdr:col>
      <xdr:colOff>53975</xdr:colOff>
      <xdr:row>58</xdr:row>
      <xdr:rowOff>120650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105427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57150</xdr:rowOff>
    </xdr:from>
    <xdr:to>
      <xdr:col>82</xdr:col>
      <xdr:colOff>158750</xdr:colOff>
      <xdr:row>55</xdr:row>
      <xdr:rowOff>158750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73677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0</xdr:rowOff>
    </xdr:from>
    <xdr:to>
      <xdr:col>78</xdr:col>
      <xdr:colOff>120650</xdr:colOff>
      <xdr:row>55</xdr:row>
      <xdr:rowOff>101600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111777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76200</xdr:rowOff>
    </xdr:from>
    <xdr:to>
      <xdr:col>74</xdr:col>
      <xdr:colOff>31750</xdr:colOff>
      <xdr:row>55</xdr:row>
      <xdr:rowOff>6350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16527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57150</xdr:rowOff>
    </xdr:from>
    <xdr:to>
      <xdr:col>69</xdr:col>
      <xdr:colOff>142875</xdr:colOff>
      <xdr:row>55</xdr:row>
      <xdr:rowOff>158750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168927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57150</xdr:rowOff>
    </xdr:from>
    <xdr:to>
      <xdr:col>65</xdr:col>
      <xdr:colOff>53975</xdr:colOff>
      <xdr:row>55</xdr:row>
      <xdr:rowOff>158750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168927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天草広域連合負担金や下水道事業補助金が減少したことが要因で、前年度より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ポイント低下した。</a:t>
          </a:r>
        </a:p>
        <a:p>
          <a:r>
            <a:rPr kumimoji="1" lang="ja-JP" altLang="en-US" sz="1300">
              <a:latin typeface="ＭＳ Ｐゴシック" panose="020B0600070205080204" pitchFamily="50" charset="-128"/>
              <a:ea typeface="ＭＳ Ｐゴシック" panose="020B0600070205080204" pitchFamily="50" charset="-128"/>
            </a:rPr>
            <a:t>　類似団体平均を上回っている状況にあり、補助金等が果たしている役割や効果等を改めて検証し、交付基準等の見直しを進める必要がある。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129286</xdr:rowOff>
    </xdr:from>
    <xdr:to>
      <xdr:col>82</xdr:col>
      <xdr:colOff>107950</xdr:colOff>
      <xdr:row>39</xdr:row>
      <xdr:rowOff>88138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78713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60215</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88138</xdr:rowOff>
    </xdr:from>
    <xdr:to>
      <xdr:col>82</xdr:col>
      <xdr:colOff>196850</xdr:colOff>
      <xdr:row>39</xdr:row>
      <xdr:rowOff>88138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44213</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129286</xdr:rowOff>
    </xdr:from>
    <xdr:to>
      <xdr:col>82</xdr:col>
      <xdr:colOff>196850</xdr:colOff>
      <xdr:row>33</xdr:row>
      <xdr:rowOff>129286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28702</xdr:rowOff>
    </xdr:from>
    <xdr:to>
      <xdr:col>82</xdr:col>
      <xdr:colOff>107950</xdr:colOff>
      <xdr:row>37</xdr:row>
      <xdr:rowOff>42418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37235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92727</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42418</xdr:rowOff>
    </xdr:from>
    <xdr:to>
      <xdr:col>78</xdr:col>
      <xdr:colOff>69850</xdr:colOff>
      <xdr:row>37</xdr:row>
      <xdr:rowOff>42418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3860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42418</xdr:rowOff>
    </xdr:from>
    <xdr:to>
      <xdr:col>73</xdr:col>
      <xdr:colOff>180975</xdr:colOff>
      <xdr:row>37</xdr:row>
      <xdr:rowOff>60706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3860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53340</xdr:rowOff>
    </xdr:from>
    <xdr:to>
      <xdr:col>74</xdr:col>
      <xdr:colOff>31750</xdr:colOff>
      <xdr:row>36</xdr:row>
      <xdr:rowOff>154940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165117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42418</xdr:rowOff>
    </xdr:from>
    <xdr:to>
      <xdr:col>69</xdr:col>
      <xdr:colOff>92075</xdr:colOff>
      <xdr:row>37</xdr:row>
      <xdr:rowOff>60706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3860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96537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149352</xdr:rowOff>
    </xdr:from>
    <xdr:to>
      <xdr:col>82</xdr:col>
      <xdr:colOff>158750</xdr:colOff>
      <xdr:row>37</xdr:row>
      <xdr:rowOff>79502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121429</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163068</xdr:rowOff>
    </xdr:from>
    <xdr:to>
      <xdr:col>78</xdr:col>
      <xdr:colOff>120650</xdr:colOff>
      <xdr:row>37</xdr:row>
      <xdr:rowOff>93218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163068</xdr:rowOff>
    </xdr:from>
    <xdr:to>
      <xdr:col>74</xdr:col>
      <xdr:colOff>31750</xdr:colOff>
      <xdr:row>37</xdr:row>
      <xdr:rowOff>93218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9906</xdr:rowOff>
    </xdr:from>
    <xdr:to>
      <xdr:col>69</xdr:col>
      <xdr:colOff>142875</xdr:colOff>
      <xdr:row>37</xdr:row>
      <xdr:rowOff>111506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新発債はその年度の元金償還額以内に抑制しており、前年度より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ポイント低下した。</a:t>
          </a:r>
        </a:p>
        <a:p>
          <a:r>
            <a:rPr kumimoji="1" lang="ja-JP" altLang="en-US" sz="1300">
              <a:latin typeface="ＭＳ Ｐゴシック" panose="020B0600070205080204" pitchFamily="50" charset="-128"/>
              <a:ea typeface="ＭＳ Ｐゴシック" panose="020B0600070205080204" pitchFamily="50" charset="-128"/>
            </a:rPr>
            <a:t>　類似団体平均を上回っている状況であり、今後も公共施設の改修・更新等による費用の増加が見込まれるため、計画的な地方債の発行に努める。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82</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4714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156227</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12700</xdr:rowOff>
    </xdr:from>
    <xdr:to>
      <xdr:col>24</xdr:col>
      <xdr:colOff>114300</xdr:colOff>
      <xdr:row>82</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41927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88900</xdr:rowOff>
    </xdr:from>
    <xdr:to>
      <xdr:col>24</xdr:col>
      <xdr:colOff>25400</xdr:colOff>
      <xdr:row>81</xdr:row>
      <xdr:rowOff>6350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38049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124477</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15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107950</xdr:rowOff>
    </xdr:from>
    <xdr:to>
      <xdr:col>24</xdr:col>
      <xdr:colOff>76200</xdr:colOff>
      <xdr:row>78</xdr:row>
      <xdr:rowOff>38100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30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101600</xdr:rowOff>
    </xdr:from>
    <xdr:to>
      <xdr:col>19</xdr:col>
      <xdr:colOff>187325</xdr:colOff>
      <xdr:row>81</xdr:row>
      <xdr:rowOff>6350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3817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133350</xdr:rowOff>
    </xdr:from>
    <xdr:to>
      <xdr:col>20</xdr:col>
      <xdr:colOff>38100</xdr:colOff>
      <xdr:row>78</xdr:row>
      <xdr:rowOff>63500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73677</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101600</xdr:rowOff>
    </xdr:from>
    <xdr:to>
      <xdr:col>15</xdr:col>
      <xdr:colOff>98425</xdr:colOff>
      <xdr:row>80</xdr:row>
      <xdr:rowOff>165100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3817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57150</xdr:rowOff>
    </xdr:from>
    <xdr:to>
      <xdr:col>15</xdr:col>
      <xdr:colOff>149225</xdr:colOff>
      <xdr:row>77</xdr:row>
      <xdr:rowOff>158750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168927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165100</xdr:rowOff>
    </xdr:from>
    <xdr:to>
      <xdr:col>11</xdr:col>
      <xdr:colOff>9525</xdr:colOff>
      <xdr:row>81</xdr:row>
      <xdr:rowOff>6350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3881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44450</xdr:rowOff>
    </xdr:from>
    <xdr:to>
      <xdr:col>11</xdr:col>
      <xdr:colOff>60325</xdr:colOff>
      <xdr:row>77</xdr:row>
      <xdr:rowOff>146050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156227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01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44450</xdr:rowOff>
    </xdr:from>
    <xdr:to>
      <xdr:col>6</xdr:col>
      <xdr:colOff>171450</xdr:colOff>
      <xdr:row>77</xdr:row>
      <xdr:rowOff>146050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156227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01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38100</xdr:rowOff>
    </xdr:from>
    <xdr:to>
      <xdr:col>24</xdr:col>
      <xdr:colOff>76200</xdr:colOff>
      <xdr:row>80</xdr:row>
      <xdr:rowOff>139700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10177</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127000</xdr:rowOff>
    </xdr:from>
    <xdr:to>
      <xdr:col>20</xdr:col>
      <xdr:colOff>38100</xdr:colOff>
      <xdr:row>81</xdr:row>
      <xdr:rowOff>57150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84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41927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392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50800</xdr:rowOff>
    </xdr:from>
    <xdr:to>
      <xdr:col>15</xdr:col>
      <xdr:colOff>149225</xdr:colOff>
      <xdr:row>80</xdr:row>
      <xdr:rowOff>152400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76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137177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114300</xdr:rowOff>
    </xdr:from>
    <xdr:to>
      <xdr:col>11</xdr:col>
      <xdr:colOff>60325</xdr:colOff>
      <xdr:row>81</xdr:row>
      <xdr:rowOff>44450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29227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127000</xdr:rowOff>
    </xdr:from>
    <xdr:to>
      <xdr:col>6</xdr:col>
      <xdr:colOff>171450</xdr:colOff>
      <xdr:row>81</xdr:row>
      <xdr:rowOff>57150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84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41927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補助費等は減少しているものの、扶助費や物件費の増加により、前年度と比較して</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今後も徹底した事務事業の見直しにより、業務の効率化を図り、行政コストの削減に努める。</a:t>
          </a: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76381</xdr:rowOff>
    </xdr:from>
    <xdr:to>
      <xdr:col>82</xdr:col>
      <xdr:colOff>107950</xdr:colOff>
      <xdr:row>80</xdr:row>
      <xdr:rowOff>136798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92231"/>
          <a:ext cx="0" cy="1260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108875</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24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136798</xdr:rowOff>
    </xdr:from>
    <xdr:to>
      <xdr:col>82</xdr:col>
      <xdr:colOff>196850</xdr:colOff>
      <xdr:row>80</xdr:row>
      <xdr:rowOff>136798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5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162758</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35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76381</xdr:rowOff>
    </xdr:from>
    <xdr:to>
      <xdr:col>82</xdr:col>
      <xdr:colOff>196850</xdr:colOff>
      <xdr:row>73</xdr:row>
      <xdr:rowOff>76381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92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122101</xdr:rowOff>
    </xdr:from>
    <xdr:to>
      <xdr:col>82</xdr:col>
      <xdr:colOff>107950</xdr:colOff>
      <xdr:row>74</xdr:row>
      <xdr:rowOff>61685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2637951"/>
          <a:ext cx="8382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111958</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970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139881</xdr:rowOff>
    </xdr:from>
    <xdr:to>
      <xdr:col>82</xdr:col>
      <xdr:colOff>158750</xdr:colOff>
      <xdr:row>76</xdr:row>
      <xdr:rowOff>70031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299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76381</xdr:rowOff>
    </xdr:from>
    <xdr:to>
      <xdr:col>78</xdr:col>
      <xdr:colOff>69850</xdr:colOff>
      <xdr:row>73</xdr:row>
      <xdr:rowOff>122101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2592231"/>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61504</xdr:rowOff>
    </xdr:from>
    <xdr:to>
      <xdr:col>78</xdr:col>
      <xdr:colOff>120650</xdr:colOff>
      <xdr:row>75</xdr:row>
      <xdr:rowOff>163103</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292025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147882</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006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76381</xdr:rowOff>
    </xdr:from>
    <xdr:to>
      <xdr:col>73</xdr:col>
      <xdr:colOff>180975</xdr:colOff>
      <xdr:row>74</xdr:row>
      <xdr:rowOff>146594</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2592231"/>
          <a:ext cx="889000" cy="24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63137</xdr:rowOff>
    </xdr:from>
    <xdr:to>
      <xdr:col>74</xdr:col>
      <xdr:colOff>31750</xdr:colOff>
      <xdr:row>74</xdr:row>
      <xdr:rowOff>164737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75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149514</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836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146594</xdr:rowOff>
    </xdr:from>
    <xdr:to>
      <xdr:col>69</xdr:col>
      <xdr:colOff>92075</xdr:colOff>
      <xdr:row>75</xdr:row>
      <xdr:rowOff>60053</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2833894"/>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126819</xdr:rowOff>
    </xdr:from>
    <xdr:to>
      <xdr:col>69</xdr:col>
      <xdr:colOff>142875</xdr:colOff>
      <xdr:row>76</xdr:row>
      <xdr:rowOff>56969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298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41746</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07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1088</xdr:rowOff>
    </xdr:from>
    <xdr:to>
      <xdr:col>65</xdr:col>
      <xdr:colOff>53975</xdr:colOff>
      <xdr:row>76</xdr:row>
      <xdr:rowOff>102688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03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87465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11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10885</xdr:rowOff>
    </xdr:from>
    <xdr:to>
      <xdr:col>82</xdr:col>
      <xdr:colOff>158750</xdr:colOff>
      <xdr:row>74</xdr:row>
      <xdr:rowOff>112485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26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27412</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54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71301</xdr:rowOff>
    </xdr:from>
    <xdr:to>
      <xdr:col>78</xdr:col>
      <xdr:colOff>120650</xdr:colOff>
      <xdr:row>74</xdr:row>
      <xdr:rowOff>1451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258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11628</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356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25581</xdr:rowOff>
    </xdr:from>
    <xdr:to>
      <xdr:col>74</xdr:col>
      <xdr:colOff>31750</xdr:colOff>
      <xdr:row>73</xdr:row>
      <xdr:rowOff>127181</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54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137358</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310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95794</xdr:rowOff>
    </xdr:from>
    <xdr:to>
      <xdr:col>69</xdr:col>
      <xdr:colOff>142875</xdr:colOff>
      <xdr:row>75</xdr:row>
      <xdr:rowOff>25944</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278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36121</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55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9253</xdr:rowOff>
    </xdr:from>
    <xdr:to>
      <xdr:col>65</xdr:col>
      <xdr:colOff>53975</xdr:colOff>
      <xdr:row>75</xdr:row>
      <xdr:rowOff>110853</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286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121030</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63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熊本県天草市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160833</xdr:rowOff>
    </xdr:from>
    <xdr:to>
      <xdr:col>29</xdr:col>
      <xdr:colOff>127000</xdr:colOff>
      <xdr:row>20</xdr:row>
      <xdr:rowOff>139027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65858"/>
          <a:ext cx="0" cy="13497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111104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87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139027</xdr:rowOff>
    </xdr:from>
    <xdr:to>
      <xdr:col>30</xdr:col>
      <xdr:colOff>25400</xdr:colOff>
      <xdr:row>20</xdr:row>
      <xdr:rowOff>139027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156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75760</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09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160833</xdr:rowOff>
    </xdr:from>
    <xdr:to>
      <xdr:col>30</xdr:col>
      <xdr:colOff>25400</xdr:colOff>
      <xdr:row>12</xdr:row>
      <xdr:rowOff>160833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658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6795</xdr:rowOff>
    </xdr:from>
    <xdr:to>
      <xdr:col>29</xdr:col>
      <xdr:colOff>127000</xdr:colOff>
      <xdr:row>17</xdr:row>
      <xdr:rowOff>16713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69070"/>
          <a:ext cx="647700" cy="9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36491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98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64414</xdr:rowOff>
    </xdr:from>
    <xdr:to>
      <xdr:col>29</xdr:col>
      <xdr:colOff>177800</xdr:colOff>
      <xdr:row>17</xdr:row>
      <xdr:rowOff>166014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26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158064</xdr:rowOff>
    </xdr:from>
    <xdr:to>
      <xdr:col>26</xdr:col>
      <xdr:colOff>50800</xdr:colOff>
      <xdr:row>17</xdr:row>
      <xdr:rowOff>16713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948889"/>
          <a:ext cx="698500" cy="30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108369</xdr:rowOff>
    </xdr:from>
    <xdr:to>
      <xdr:col>26</xdr:col>
      <xdr:colOff>101600</xdr:colOff>
      <xdr:row>18</xdr:row>
      <xdr:rowOff>38519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706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23296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57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149415</xdr:rowOff>
    </xdr:from>
    <xdr:to>
      <xdr:col>22</xdr:col>
      <xdr:colOff>114300</xdr:colOff>
      <xdr:row>16</xdr:row>
      <xdr:rowOff>158064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940240"/>
          <a:ext cx="698500" cy="8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122415</xdr:rowOff>
    </xdr:from>
    <xdr:to>
      <xdr:col>22</xdr:col>
      <xdr:colOff>165100</xdr:colOff>
      <xdr:row>18</xdr:row>
      <xdr:rowOff>52565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84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37342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7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130353</xdr:rowOff>
    </xdr:from>
    <xdr:to>
      <xdr:col>18</xdr:col>
      <xdr:colOff>177800</xdr:colOff>
      <xdr:row>16</xdr:row>
      <xdr:rowOff>149415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921178"/>
          <a:ext cx="698500" cy="190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36741</xdr:rowOff>
    </xdr:from>
    <xdr:to>
      <xdr:col>19</xdr:col>
      <xdr:colOff>38100</xdr:colOff>
      <xdr:row>18</xdr:row>
      <xdr:rowOff>138341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70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123118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256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66853</xdr:rowOff>
    </xdr:from>
    <xdr:to>
      <xdr:col>15</xdr:col>
      <xdr:colOff>101600</xdr:colOff>
      <xdr:row>18</xdr:row>
      <xdr:rowOff>168453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200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153230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2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127445</xdr:rowOff>
    </xdr:from>
    <xdr:to>
      <xdr:col>29</xdr:col>
      <xdr:colOff>177800</xdr:colOff>
      <xdr:row>17</xdr:row>
      <xdr:rowOff>57595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182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143972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6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137363</xdr:rowOff>
    </xdr:from>
    <xdr:to>
      <xdr:col>26</xdr:col>
      <xdr:colOff>101600</xdr:colOff>
      <xdr:row>17</xdr:row>
      <xdr:rowOff>67513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281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77690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697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107264</xdr:rowOff>
    </xdr:from>
    <xdr:to>
      <xdr:col>22</xdr:col>
      <xdr:colOff>165100</xdr:colOff>
      <xdr:row>17</xdr:row>
      <xdr:rowOff>37414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98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47591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66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98615</xdr:rowOff>
    </xdr:from>
    <xdr:to>
      <xdr:col>19</xdr:col>
      <xdr:colOff>38100</xdr:colOff>
      <xdr:row>17</xdr:row>
      <xdr:rowOff>28765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89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38942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5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79553</xdr:rowOff>
    </xdr:from>
    <xdr:to>
      <xdr:col>15</xdr:col>
      <xdr:colOff>101600</xdr:colOff>
      <xdr:row>17</xdr:row>
      <xdr:rowOff>9703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703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19880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3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67825</xdr:rowOff>
    </xdr:from>
    <xdr:to>
      <xdr:col>29</xdr:col>
      <xdr:colOff>127000</xdr:colOff>
      <xdr:row>37</xdr:row>
      <xdr:rowOff>264389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5992375"/>
          <a:ext cx="0" cy="13967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236466</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361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264389</xdr:rowOff>
    </xdr:from>
    <xdr:to>
      <xdr:col>30</xdr:col>
      <xdr:colOff>25400</xdr:colOff>
      <xdr:row>37</xdr:row>
      <xdr:rowOff>264389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3890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325652</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3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67825</xdr:rowOff>
    </xdr:from>
    <xdr:to>
      <xdr:col>30</xdr:col>
      <xdr:colOff>25400</xdr:colOff>
      <xdr:row>33</xdr:row>
      <xdr:rowOff>67825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59923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273565</xdr:rowOff>
    </xdr:from>
    <xdr:to>
      <xdr:col>29</xdr:col>
      <xdr:colOff>127000</xdr:colOff>
      <xdr:row>34</xdr:row>
      <xdr:rowOff>328168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6541015"/>
          <a:ext cx="647700" cy="546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168553</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778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196476</xdr:rowOff>
    </xdr:from>
    <xdr:to>
      <xdr:col>29</xdr:col>
      <xdr:colOff>177800</xdr:colOff>
      <xdr:row>35</xdr:row>
      <xdr:rowOff>298076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806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273565</xdr:rowOff>
    </xdr:from>
    <xdr:to>
      <xdr:col>26</xdr:col>
      <xdr:colOff>50800</xdr:colOff>
      <xdr:row>34</xdr:row>
      <xdr:rowOff>302957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541015"/>
          <a:ext cx="698500" cy="29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227860</xdr:rowOff>
    </xdr:from>
    <xdr:to>
      <xdr:col>26</xdr:col>
      <xdr:colOff>101600</xdr:colOff>
      <xdr:row>35</xdr:row>
      <xdr:rowOff>329460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38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314237</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924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302957</xdr:rowOff>
    </xdr:from>
    <xdr:to>
      <xdr:col>22</xdr:col>
      <xdr:colOff>114300</xdr:colOff>
      <xdr:row>34</xdr:row>
      <xdr:rowOff>333426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570407"/>
          <a:ext cx="698500" cy="304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267440</xdr:rowOff>
    </xdr:from>
    <xdr:to>
      <xdr:col>22</xdr:col>
      <xdr:colOff>165100</xdr:colOff>
      <xdr:row>36</xdr:row>
      <xdr:rowOff>26140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777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10917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96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333426</xdr:rowOff>
    </xdr:from>
    <xdr:to>
      <xdr:col>18</xdr:col>
      <xdr:colOff>177800</xdr:colOff>
      <xdr:row>35</xdr:row>
      <xdr:rowOff>7116</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6600876"/>
          <a:ext cx="698500" cy="16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36783</xdr:rowOff>
    </xdr:from>
    <xdr:to>
      <xdr:col>19</xdr:col>
      <xdr:colOff>38100</xdr:colOff>
      <xdr:row>36</xdr:row>
      <xdr:rowOff>138383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990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123160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076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31427</xdr:rowOff>
    </xdr:from>
    <xdr:to>
      <xdr:col>15</xdr:col>
      <xdr:colOff>101600</xdr:colOff>
      <xdr:row>36</xdr:row>
      <xdr:rowOff>133027</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84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117804</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071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277368</xdr:rowOff>
    </xdr:from>
    <xdr:to>
      <xdr:col>29</xdr:col>
      <xdr:colOff>177800</xdr:colOff>
      <xdr:row>35</xdr:row>
      <xdr:rowOff>36068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544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122445</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389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222765</xdr:rowOff>
    </xdr:from>
    <xdr:to>
      <xdr:col>26</xdr:col>
      <xdr:colOff>101600</xdr:colOff>
      <xdr:row>34</xdr:row>
      <xdr:rowOff>324365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490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334542</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25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252157</xdr:rowOff>
    </xdr:from>
    <xdr:to>
      <xdr:col>22</xdr:col>
      <xdr:colOff>165100</xdr:colOff>
      <xdr:row>35</xdr:row>
      <xdr:rowOff>10857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519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21034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28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282626</xdr:rowOff>
    </xdr:from>
    <xdr:to>
      <xdr:col>19</xdr:col>
      <xdr:colOff>38100</xdr:colOff>
      <xdr:row>35</xdr:row>
      <xdr:rowOff>41326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550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51503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31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299216</xdr:rowOff>
    </xdr:from>
    <xdr:to>
      <xdr:col>15</xdr:col>
      <xdr:colOff>101600</xdr:colOff>
      <xdr:row>35</xdr:row>
      <xdr:rowOff>57916</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566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68092</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335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熊本県天草市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73,437
72,955
683.82
61,156,822
58,852,685
2,012,114
30,471,288
48,192,275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151384</xdr:rowOff>
    </xdr:from>
    <xdr:to>
      <xdr:col>24</xdr:col>
      <xdr:colOff>62865</xdr:colOff>
      <xdr:row>39</xdr:row>
      <xdr:rowOff>137160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66334"/>
          <a:ext cx="1270" cy="135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140987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2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137160</xdr:rowOff>
    </xdr:from>
    <xdr:to>
      <xdr:col>24</xdr:col>
      <xdr:colOff>152400</xdr:colOff>
      <xdr:row>39</xdr:row>
      <xdr:rowOff>137160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23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98061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241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151384</xdr:rowOff>
    </xdr:from>
    <xdr:to>
      <xdr:col>24</xdr:col>
      <xdr:colOff>152400</xdr:colOff>
      <xdr:row>31</xdr:row>
      <xdr:rowOff>151384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66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144590</xdr:rowOff>
    </xdr:from>
    <xdr:to>
      <xdr:col>24</xdr:col>
      <xdr:colOff>63500</xdr:colOff>
      <xdr:row>37</xdr:row>
      <xdr:rowOff>35687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16790"/>
          <a:ext cx="838200" cy="6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124998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97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146571</xdr:rowOff>
    </xdr:from>
    <xdr:to>
      <xdr:col>24</xdr:col>
      <xdr:colOff>114300</xdr:colOff>
      <xdr:row>37</xdr:row>
      <xdr:rowOff>76721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1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152794</xdr:rowOff>
    </xdr:from>
    <xdr:to>
      <xdr:col>19</xdr:col>
      <xdr:colOff>177800</xdr:colOff>
      <xdr:row>37</xdr:row>
      <xdr:rowOff>35687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324994"/>
          <a:ext cx="889000" cy="5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166941</xdr:rowOff>
    </xdr:from>
    <xdr:to>
      <xdr:col>20</xdr:col>
      <xdr:colOff>38100</xdr:colOff>
      <xdr:row>37</xdr:row>
      <xdr:rowOff>97091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3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88218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3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57734</xdr:rowOff>
    </xdr:from>
    <xdr:to>
      <xdr:col>15</xdr:col>
      <xdr:colOff>50800</xdr:colOff>
      <xdr:row>36</xdr:row>
      <xdr:rowOff>152794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229934"/>
          <a:ext cx="889000" cy="95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10160</xdr:rowOff>
    </xdr:from>
    <xdr:to>
      <xdr:col>15</xdr:col>
      <xdr:colOff>101600</xdr:colOff>
      <xdr:row>37</xdr:row>
      <xdr:rowOff>111760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102887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4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57734</xdr:rowOff>
    </xdr:from>
    <xdr:to>
      <xdr:col>10</xdr:col>
      <xdr:colOff>114300</xdr:colOff>
      <xdr:row>36</xdr:row>
      <xdr:rowOff>68313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29934"/>
          <a:ext cx="889000" cy="1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67335</xdr:rowOff>
    </xdr:from>
    <xdr:to>
      <xdr:col>10</xdr:col>
      <xdr:colOff>165100</xdr:colOff>
      <xdr:row>37</xdr:row>
      <xdr:rowOff>168935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4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160062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503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169964</xdr:rowOff>
    </xdr:from>
    <xdr:to>
      <xdr:col>6</xdr:col>
      <xdr:colOff>38100</xdr:colOff>
      <xdr:row>38</xdr:row>
      <xdr:rowOff>100114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51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91241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60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93790</xdr:rowOff>
    </xdr:from>
    <xdr:to>
      <xdr:col>24</xdr:col>
      <xdr:colOff>114300</xdr:colOff>
      <xdr:row>37</xdr:row>
      <xdr:rowOff>23940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6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116667</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1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156337</xdr:rowOff>
    </xdr:from>
    <xdr:to>
      <xdr:col>20</xdr:col>
      <xdr:colOff>38100</xdr:colOff>
      <xdr:row>37</xdr:row>
      <xdr:rowOff>86487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2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103014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10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101994</xdr:rowOff>
    </xdr:from>
    <xdr:to>
      <xdr:col>15</xdr:col>
      <xdr:colOff>101600</xdr:colOff>
      <xdr:row>37</xdr:row>
      <xdr:rowOff>32144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7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48671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04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6934</xdr:rowOff>
    </xdr:from>
    <xdr:to>
      <xdr:col>10</xdr:col>
      <xdr:colOff>165100</xdr:colOff>
      <xdr:row>36</xdr:row>
      <xdr:rowOff>108534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7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125061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95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17513</xdr:rowOff>
    </xdr:from>
    <xdr:to>
      <xdr:col>6</xdr:col>
      <xdr:colOff>38100</xdr:colOff>
      <xdr:row>36</xdr:row>
      <xdr:rowOff>119113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8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135640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96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139961</xdr:rowOff>
    </xdr:from>
    <xdr:to>
      <xdr:col>24</xdr:col>
      <xdr:colOff>62865</xdr:colOff>
      <xdr:row>58</xdr:row>
      <xdr:rowOff>81685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41011"/>
          <a:ext cx="1270" cy="1484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85512</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2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81685</xdr:rowOff>
    </xdr:from>
    <xdr:to>
      <xdr:col>24</xdr:col>
      <xdr:colOff>152400</xdr:colOff>
      <xdr:row>58</xdr:row>
      <xdr:rowOff>81685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25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86638</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16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139961</xdr:rowOff>
    </xdr:from>
    <xdr:to>
      <xdr:col>24</xdr:col>
      <xdr:colOff>152400</xdr:colOff>
      <xdr:row>49</xdr:row>
      <xdr:rowOff>139961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41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98911</xdr:rowOff>
    </xdr:from>
    <xdr:to>
      <xdr:col>24</xdr:col>
      <xdr:colOff>63500</xdr:colOff>
      <xdr:row>54</xdr:row>
      <xdr:rowOff>18395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185761"/>
          <a:ext cx="838200" cy="9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160073</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18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10196</xdr:rowOff>
    </xdr:from>
    <xdr:to>
      <xdr:col>24</xdr:col>
      <xdr:colOff>114300</xdr:colOff>
      <xdr:row>55</xdr:row>
      <xdr:rowOff>111796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3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18395</xdr:rowOff>
    </xdr:from>
    <xdr:to>
      <xdr:col>19</xdr:col>
      <xdr:colOff>177800</xdr:colOff>
      <xdr:row>54</xdr:row>
      <xdr:rowOff>81456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276695"/>
          <a:ext cx="889000" cy="63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3028</xdr:rowOff>
    </xdr:from>
    <xdr:to>
      <xdr:col>20</xdr:col>
      <xdr:colOff>38100</xdr:colOff>
      <xdr:row>55</xdr:row>
      <xdr:rowOff>104628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43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95755</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2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81456</xdr:rowOff>
    </xdr:from>
    <xdr:to>
      <xdr:col>15</xdr:col>
      <xdr:colOff>50800</xdr:colOff>
      <xdr:row>54</xdr:row>
      <xdr:rowOff>158331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339756"/>
          <a:ext cx="889000" cy="7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59884</xdr:rowOff>
    </xdr:from>
    <xdr:to>
      <xdr:col>15</xdr:col>
      <xdr:colOff>101600</xdr:colOff>
      <xdr:row>55</xdr:row>
      <xdr:rowOff>161484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48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152611</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8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158331</xdr:rowOff>
    </xdr:from>
    <xdr:to>
      <xdr:col>10</xdr:col>
      <xdr:colOff>114300</xdr:colOff>
      <xdr:row>56</xdr:row>
      <xdr:rowOff>123943</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416631"/>
          <a:ext cx="889000" cy="308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49450</xdr:rowOff>
    </xdr:from>
    <xdr:to>
      <xdr:col>10</xdr:col>
      <xdr:colOff>165100</xdr:colOff>
      <xdr:row>56</xdr:row>
      <xdr:rowOff>151050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142177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74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96901</xdr:rowOff>
    </xdr:from>
    <xdr:to>
      <xdr:col>6</xdr:col>
      <xdr:colOff>38100</xdr:colOff>
      <xdr:row>57</xdr:row>
      <xdr:rowOff>27051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18178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79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48111</xdr:rowOff>
    </xdr:from>
    <xdr:to>
      <xdr:col>24</xdr:col>
      <xdr:colOff>114300</xdr:colOff>
      <xdr:row>53</xdr:row>
      <xdr:rowOff>149711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13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70988</xdr:rowOff>
    </xdr:from>
    <xdr:ext cx="599010"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898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139045</xdr:rowOff>
    </xdr:from>
    <xdr:to>
      <xdr:col>20</xdr:col>
      <xdr:colOff>38100</xdr:colOff>
      <xdr:row>54</xdr:row>
      <xdr:rowOff>69195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22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85722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00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30656</xdr:rowOff>
    </xdr:from>
    <xdr:to>
      <xdr:col>15</xdr:col>
      <xdr:colOff>101600</xdr:colOff>
      <xdr:row>54</xdr:row>
      <xdr:rowOff>132256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28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148783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0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107531</xdr:rowOff>
    </xdr:from>
    <xdr:to>
      <xdr:col>10</xdr:col>
      <xdr:colOff>165100</xdr:colOff>
      <xdr:row>55</xdr:row>
      <xdr:rowOff>37681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36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54208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14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73143</xdr:rowOff>
    </xdr:from>
    <xdr:to>
      <xdr:col>6</xdr:col>
      <xdr:colOff>38100</xdr:colOff>
      <xdr:row>57</xdr:row>
      <xdr:rowOff>3293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67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19820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449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115605</xdr:rowOff>
    </xdr:from>
    <xdr:to>
      <xdr:col>24</xdr:col>
      <xdr:colOff>62865</xdr:colOff>
      <xdr:row>78</xdr:row>
      <xdr:rowOff>93523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88555"/>
          <a:ext cx="1270" cy="1178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97350</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93523</xdr:rowOff>
    </xdr:from>
    <xdr:to>
      <xdr:col>24</xdr:col>
      <xdr:colOff>152400</xdr:colOff>
      <xdr:row>78</xdr:row>
      <xdr:rowOff>93523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6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62282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6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115605</xdr:rowOff>
    </xdr:from>
    <xdr:to>
      <xdr:col>24</xdr:col>
      <xdr:colOff>152400</xdr:colOff>
      <xdr:row>71</xdr:row>
      <xdr:rowOff>115605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88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115195</xdr:rowOff>
    </xdr:from>
    <xdr:to>
      <xdr:col>24</xdr:col>
      <xdr:colOff>63500</xdr:colOff>
      <xdr:row>76</xdr:row>
      <xdr:rowOff>170836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145395"/>
          <a:ext cx="838200" cy="5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68389</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927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45512</xdr:rowOff>
    </xdr:from>
    <xdr:to>
      <xdr:col>24</xdr:col>
      <xdr:colOff>114300</xdr:colOff>
      <xdr:row>76</xdr:row>
      <xdr:rowOff>147112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7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170836</xdr:rowOff>
    </xdr:from>
    <xdr:to>
      <xdr:col>19</xdr:col>
      <xdr:colOff>177800</xdr:colOff>
      <xdr:row>77</xdr:row>
      <xdr:rowOff>27504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201036"/>
          <a:ext cx="889000" cy="2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20960</xdr:rowOff>
    </xdr:from>
    <xdr:to>
      <xdr:col>20</xdr:col>
      <xdr:colOff>38100</xdr:colOff>
      <xdr:row>76</xdr:row>
      <xdr:rowOff>122560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139087</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82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27504</xdr:rowOff>
    </xdr:from>
    <xdr:to>
      <xdr:col>15</xdr:col>
      <xdr:colOff>50800</xdr:colOff>
      <xdr:row>77</xdr:row>
      <xdr:rowOff>33537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229154"/>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9530</xdr:rowOff>
    </xdr:from>
    <xdr:to>
      <xdr:col>15</xdr:col>
      <xdr:colOff>101600</xdr:colOff>
      <xdr:row>76</xdr:row>
      <xdr:rowOff>111130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3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127657</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81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33537</xdr:rowOff>
    </xdr:from>
    <xdr:to>
      <xdr:col>10</xdr:col>
      <xdr:colOff>114300</xdr:colOff>
      <xdr:row>77</xdr:row>
      <xdr:rowOff>85339</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235187"/>
          <a:ext cx="889000" cy="5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67549</xdr:rowOff>
    </xdr:from>
    <xdr:to>
      <xdr:col>10</xdr:col>
      <xdr:colOff>165100</xdr:colOff>
      <xdr:row>76</xdr:row>
      <xdr:rowOff>169149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9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14226</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872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157297</xdr:rowOff>
    </xdr:from>
    <xdr:to>
      <xdr:col>6</xdr:col>
      <xdr:colOff>38100</xdr:colOff>
      <xdr:row>77</xdr:row>
      <xdr:rowOff>87447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103974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6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64395</xdr:rowOff>
    </xdr:from>
    <xdr:to>
      <xdr:col>24</xdr:col>
      <xdr:colOff>114300</xdr:colOff>
      <xdr:row>76</xdr:row>
      <xdr:rowOff>165995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09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42822</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073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120036</xdr:rowOff>
    </xdr:from>
    <xdr:to>
      <xdr:col>20</xdr:col>
      <xdr:colOff>38100</xdr:colOff>
      <xdr:row>77</xdr:row>
      <xdr:rowOff>50186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1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41313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242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148154</xdr:rowOff>
    </xdr:from>
    <xdr:to>
      <xdr:col>15</xdr:col>
      <xdr:colOff>101600</xdr:colOff>
      <xdr:row>77</xdr:row>
      <xdr:rowOff>78304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17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69431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27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154187</xdr:rowOff>
    </xdr:from>
    <xdr:to>
      <xdr:col>10</xdr:col>
      <xdr:colOff>165100</xdr:colOff>
      <xdr:row>77</xdr:row>
      <xdr:rowOff>84337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18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75464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27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34539</xdr:rowOff>
    </xdr:from>
    <xdr:to>
      <xdr:col>6</xdr:col>
      <xdr:colOff>38100</xdr:colOff>
      <xdr:row>77</xdr:row>
      <xdr:rowOff>136139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3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127266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328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92565</xdr:rowOff>
    </xdr:from>
    <xdr:to>
      <xdr:col>24</xdr:col>
      <xdr:colOff>62865</xdr:colOff>
      <xdr:row>98</xdr:row>
      <xdr:rowOff>142095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23065"/>
          <a:ext cx="127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145922</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94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142095</xdr:rowOff>
    </xdr:from>
    <xdr:to>
      <xdr:col>24</xdr:col>
      <xdr:colOff>152400</xdr:colOff>
      <xdr:row>98</xdr:row>
      <xdr:rowOff>142095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94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39242</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9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92565</xdr:rowOff>
    </xdr:from>
    <xdr:to>
      <xdr:col>24</xdr:col>
      <xdr:colOff>152400</xdr:colOff>
      <xdr:row>90</xdr:row>
      <xdr:rowOff>92565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23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102003</xdr:rowOff>
    </xdr:from>
    <xdr:to>
      <xdr:col>24</xdr:col>
      <xdr:colOff>63500</xdr:colOff>
      <xdr:row>93</xdr:row>
      <xdr:rowOff>48053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5875403"/>
          <a:ext cx="838200" cy="1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47080</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348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68653</xdr:rowOff>
    </xdr:from>
    <xdr:to>
      <xdr:col>24</xdr:col>
      <xdr:colOff>114300</xdr:colOff>
      <xdr:row>95</xdr:row>
      <xdr:rowOff>170253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5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162440</xdr:rowOff>
    </xdr:from>
    <xdr:to>
      <xdr:col>19</xdr:col>
      <xdr:colOff>177800</xdr:colOff>
      <xdr:row>93</xdr:row>
      <xdr:rowOff>48053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5935840"/>
          <a:ext cx="889000" cy="57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8564</xdr:rowOff>
    </xdr:from>
    <xdr:to>
      <xdr:col>20</xdr:col>
      <xdr:colOff>38100</xdr:colOff>
      <xdr:row>96</xdr:row>
      <xdr:rowOff>110164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101291</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560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162440</xdr:rowOff>
    </xdr:from>
    <xdr:to>
      <xdr:col>15</xdr:col>
      <xdr:colOff>50800</xdr:colOff>
      <xdr:row>94</xdr:row>
      <xdr:rowOff>68345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5935840"/>
          <a:ext cx="889000" cy="248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39567</xdr:rowOff>
    </xdr:from>
    <xdr:to>
      <xdr:col>15</xdr:col>
      <xdr:colOff>101600</xdr:colOff>
      <xdr:row>95</xdr:row>
      <xdr:rowOff>141167</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32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132294</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420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68345</xdr:rowOff>
    </xdr:from>
    <xdr:to>
      <xdr:col>10</xdr:col>
      <xdr:colOff>114300</xdr:colOff>
      <xdr:row>94</xdr:row>
      <xdr:rowOff>108676</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184645"/>
          <a:ext cx="889000" cy="40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87354</xdr:rowOff>
    </xdr:from>
    <xdr:to>
      <xdr:col>10</xdr:col>
      <xdr:colOff>165100</xdr:colOff>
      <xdr:row>97</xdr:row>
      <xdr:rowOff>17504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4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8631</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639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119543</xdr:rowOff>
    </xdr:from>
    <xdr:to>
      <xdr:col>6</xdr:col>
      <xdr:colOff>38100</xdr:colOff>
      <xdr:row>97</xdr:row>
      <xdr:rowOff>49693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57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40820</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30795" y="1667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51203</xdr:rowOff>
    </xdr:from>
    <xdr:to>
      <xdr:col>24</xdr:col>
      <xdr:colOff>114300</xdr:colOff>
      <xdr:row>92</xdr:row>
      <xdr:rowOff>152803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582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74080</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676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168703</xdr:rowOff>
    </xdr:from>
    <xdr:to>
      <xdr:col>20</xdr:col>
      <xdr:colOff>38100</xdr:colOff>
      <xdr:row>93</xdr:row>
      <xdr:rowOff>98853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594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115380</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5717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111640</xdr:rowOff>
    </xdr:from>
    <xdr:to>
      <xdr:col>15</xdr:col>
      <xdr:colOff>101600</xdr:colOff>
      <xdr:row>93</xdr:row>
      <xdr:rowOff>41790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588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58317</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5660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17545</xdr:rowOff>
    </xdr:from>
    <xdr:to>
      <xdr:col>10</xdr:col>
      <xdr:colOff>165100</xdr:colOff>
      <xdr:row>94</xdr:row>
      <xdr:rowOff>119145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1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135672</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5909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57876</xdr:rowOff>
    </xdr:from>
    <xdr:to>
      <xdr:col>6</xdr:col>
      <xdr:colOff>38100</xdr:colOff>
      <xdr:row>94</xdr:row>
      <xdr:rowOff>159476</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17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4553</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5949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124689</xdr:rowOff>
    </xdr:from>
    <xdr:to>
      <xdr:col>54</xdr:col>
      <xdr:colOff>189865</xdr:colOff>
      <xdr:row>37</xdr:row>
      <xdr:rowOff>138130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439639"/>
          <a:ext cx="1270" cy="1042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141957</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48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138130</xdr:rowOff>
    </xdr:from>
    <xdr:to>
      <xdr:col>55</xdr:col>
      <xdr:colOff>88900</xdr:colOff>
      <xdr:row>37</xdr:row>
      <xdr:rowOff>138130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481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71366</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214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124689</xdr:rowOff>
    </xdr:from>
    <xdr:to>
      <xdr:col>55</xdr:col>
      <xdr:colOff>88900</xdr:colOff>
      <xdr:row>31</xdr:row>
      <xdr:rowOff>124689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439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32601</xdr:rowOff>
    </xdr:from>
    <xdr:to>
      <xdr:col>55</xdr:col>
      <xdr:colOff>0</xdr:colOff>
      <xdr:row>34</xdr:row>
      <xdr:rowOff>40777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5861901"/>
          <a:ext cx="838200" cy="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38889</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039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60462</xdr:rowOff>
    </xdr:from>
    <xdr:to>
      <xdr:col>55</xdr:col>
      <xdr:colOff>50800</xdr:colOff>
      <xdr:row>35</xdr:row>
      <xdr:rowOff>162062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06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32601</xdr:rowOff>
    </xdr:from>
    <xdr:to>
      <xdr:col>50</xdr:col>
      <xdr:colOff>114300</xdr:colOff>
      <xdr:row>34</xdr:row>
      <xdr:rowOff>110950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5861901"/>
          <a:ext cx="889000" cy="7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63594</xdr:rowOff>
    </xdr:from>
    <xdr:to>
      <xdr:col>50</xdr:col>
      <xdr:colOff>165100</xdr:colOff>
      <xdr:row>35</xdr:row>
      <xdr:rowOff>165194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06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156321</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15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29</xdr:row>
      <xdr:rowOff>156494</xdr:rowOff>
    </xdr:from>
    <xdr:to>
      <xdr:col>45</xdr:col>
      <xdr:colOff>177800</xdr:colOff>
      <xdr:row>34</xdr:row>
      <xdr:rowOff>110950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128544"/>
          <a:ext cx="889000" cy="81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86888</xdr:rowOff>
    </xdr:from>
    <xdr:to>
      <xdr:col>46</xdr:col>
      <xdr:colOff>38100</xdr:colOff>
      <xdr:row>36</xdr:row>
      <xdr:rowOff>17038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08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8165</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18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29</xdr:row>
      <xdr:rowOff>156494</xdr:rowOff>
    </xdr:from>
    <xdr:to>
      <xdr:col>41</xdr:col>
      <xdr:colOff>50800</xdr:colOff>
      <xdr:row>35</xdr:row>
      <xdr:rowOff>8956</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128544"/>
          <a:ext cx="889000" cy="88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34866</xdr:rowOff>
    </xdr:from>
    <xdr:to>
      <xdr:col>41</xdr:col>
      <xdr:colOff>101600</xdr:colOff>
      <xdr:row>31</xdr:row>
      <xdr:rowOff>136466</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34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127593</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44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92032</xdr:rowOff>
    </xdr:from>
    <xdr:to>
      <xdr:col>36</xdr:col>
      <xdr:colOff>165100</xdr:colOff>
      <xdr:row>37</xdr:row>
      <xdr:rowOff>22182</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26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13309</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35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161427</xdr:rowOff>
    </xdr:from>
    <xdr:to>
      <xdr:col>55</xdr:col>
      <xdr:colOff>50800</xdr:colOff>
      <xdr:row>34</xdr:row>
      <xdr:rowOff>91577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581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12854</xdr:rowOff>
    </xdr:from>
    <xdr:ext cx="599010"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5670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153251</xdr:rowOff>
    </xdr:from>
    <xdr:to>
      <xdr:col>50</xdr:col>
      <xdr:colOff>165100</xdr:colOff>
      <xdr:row>34</xdr:row>
      <xdr:rowOff>83401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581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99928</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39795" y="558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60150</xdr:rowOff>
    </xdr:from>
    <xdr:to>
      <xdr:col>46</xdr:col>
      <xdr:colOff>38100</xdr:colOff>
      <xdr:row>34</xdr:row>
      <xdr:rowOff>161750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588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6827</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50795" y="5664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29</xdr:row>
      <xdr:rowOff>105694</xdr:rowOff>
    </xdr:from>
    <xdr:to>
      <xdr:col>41</xdr:col>
      <xdr:colOff>101600</xdr:colOff>
      <xdr:row>30</xdr:row>
      <xdr:rowOff>35844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07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52371</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485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129606</xdr:rowOff>
    </xdr:from>
    <xdr:to>
      <xdr:col>36</xdr:col>
      <xdr:colOff>165100</xdr:colOff>
      <xdr:row>35</xdr:row>
      <xdr:rowOff>59756</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595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76283</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573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24013</xdr:rowOff>
    </xdr:from>
    <xdr:to>
      <xdr:col>54</xdr:col>
      <xdr:colOff>189865</xdr:colOff>
      <xdr:row>57</xdr:row>
      <xdr:rowOff>154353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767963"/>
          <a:ext cx="1270" cy="1159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158180</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993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154353</xdr:rowOff>
    </xdr:from>
    <xdr:to>
      <xdr:col>55</xdr:col>
      <xdr:colOff>88900</xdr:colOff>
      <xdr:row>57</xdr:row>
      <xdr:rowOff>154353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992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142140</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543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24013</xdr:rowOff>
    </xdr:from>
    <xdr:to>
      <xdr:col>55</xdr:col>
      <xdr:colOff>88900</xdr:colOff>
      <xdr:row>51</xdr:row>
      <xdr:rowOff>24013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767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4925</xdr:rowOff>
    </xdr:from>
    <xdr:to>
      <xdr:col>55</xdr:col>
      <xdr:colOff>0</xdr:colOff>
      <xdr:row>55</xdr:row>
      <xdr:rowOff>66350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263225"/>
          <a:ext cx="838200" cy="23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42021</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471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63594</xdr:rowOff>
    </xdr:from>
    <xdr:to>
      <xdr:col>55</xdr:col>
      <xdr:colOff>50800</xdr:colOff>
      <xdr:row>55</xdr:row>
      <xdr:rowOff>165194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49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4925</xdr:rowOff>
    </xdr:from>
    <xdr:to>
      <xdr:col>50</xdr:col>
      <xdr:colOff>114300</xdr:colOff>
      <xdr:row>55</xdr:row>
      <xdr:rowOff>8461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263225"/>
          <a:ext cx="889000" cy="17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132280</xdr:rowOff>
    </xdr:from>
    <xdr:to>
      <xdr:col>50</xdr:col>
      <xdr:colOff>165100</xdr:colOff>
      <xdr:row>56</xdr:row>
      <xdr:rowOff>62430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56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53557</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65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8461</xdr:rowOff>
    </xdr:from>
    <xdr:to>
      <xdr:col>45</xdr:col>
      <xdr:colOff>177800</xdr:colOff>
      <xdr:row>55</xdr:row>
      <xdr:rowOff>24326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438211"/>
          <a:ext cx="889000" cy="1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131793</xdr:rowOff>
    </xdr:from>
    <xdr:to>
      <xdr:col>46</xdr:col>
      <xdr:colOff>38100</xdr:colOff>
      <xdr:row>56</xdr:row>
      <xdr:rowOff>61943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56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53070</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65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84951</xdr:rowOff>
    </xdr:from>
    <xdr:to>
      <xdr:col>41</xdr:col>
      <xdr:colOff>50800</xdr:colOff>
      <xdr:row>55</xdr:row>
      <xdr:rowOff>24326</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000351"/>
          <a:ext cx="889000" cy="453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143543</xdr:rowOff>
    </xdr:from>
    <xdr:to>
      <xdr:col>41</xdr:col>
      <xdr:colOff>101600</xdr:colOff>
      <xdr:row>56</xdr:row>
      <xdr:rowOff>73693</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57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64820</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66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144785</xdr:rowOff>
    </xdr:from>
    <xdr:to>
      <xdr:col>36</xdr:col>
      <xdr:colOff>165100</xdr:colOff>
      <xdr:row>56</xdr:row>
      <xdr:rowOff>74935</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574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66062</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66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15550</xdr:rowOff>
    </xdr:from>
    <xdr:to>
      <xdr:col>55</xdr:col>
      <xdr:colOff>50800</xdr:colOff>
      <xdr:row>55</xdr:row>
      <xdr:rowOff>117150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4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38427</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29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125575</xdr:rowOff>
    </xdr:from>
    <xdr:to>
      <xdr:col>50</xdr:col>
      <xdr:colOff>165100</xdr:colOff>
      <xdr:row>54</xdr:row>
      <xdr:rowOff>55725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21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72252</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39795" y="8987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129111</xdr:rowOff>
    </xdr:from>
    <xdr:to>
      <xdr:col>46</xdr:col>
      <xdr:colOff>38100</xdr:colOff>
      <xdr:row>55</xdr:row>
      <xdr:rowOff>59261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38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75788</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16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144976</xdr:rowOff>
    </xdr:from>
    <xdr:to>
      <xdr:col>41</xdr:col>
      <xdr:colOff>101600</xdr:colOff>
      <xdr:row>55</xdr:row>
      <xdr:rowOff>75126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40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91653</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178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34151</xdr:rowOff>
    </xdr:from>
    <xdr:to>
      <xdr:col>36</xdr:col>
      <xdr:colOff>165100</xdr:colOff>
      <xdr:row>52</xdr:row>
      <xdr:rowOff>135751</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894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50</xdr:row>
      <xdr:rowOff>152278</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672795" y="8724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102724</xdr:rowOff>
    </xdr:from>
    <xdr:to>
      <xdr:col>54</xdr:col>
      <xdr:colOff>189865</xdr:colOff>
      <xdr:row>79</xdr:row>
      <xdr:rowOff>42145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104224"/>
          <a:ext cx="1270" cy="1482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45972</xdr:rowOff>
    </xdr:from>
    <xdr:ext cx="378565"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0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42145</xdr:rowOff>
    </xdr:from>
    <xdr:to>
      <xdr:col>55</xdr:col>
      <xdr:colOff>88900</xdr:colOff>
      <xdr:row>79</xdr:row>
      <xdr:rowOff>42145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6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49401</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7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102724</xdr:rowOff>
    </xdr:from>
    <xdr:to>
      <xdr:col>55</xdr:col>
      <xdr:colOff>88900</xdr:colOff>
      <xdr:row>70</xdr:row>
      <xdr:rowOff>102724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10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157455</xdr:rowOff>
    </xdr:from>
    <xdr:to>
      <xdr:col>55</xdr:col>
      <xdr:colOff>0</xdr:colOff>
      <xdr:row>78</xdr:row>
      <xdr:rowOff>30314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2673305"/>
          <a:ext cx="838200" cy="73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63523</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093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40646</xdr:rowOff>
    </xdr:from>
    <xdr:to>
      <xdr:col>55</xdr:col>
      <xdr:colOff>50800</xdr:colOff>
      <xdr:row>77</xdr:row>
      <xdr:rowOff>142246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2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157455</xdr:rowOff>
    </xdr:from>
    <xdr:to>
      <xdr:col>50</xdr:col>
      <xdr:colOff>114300</xdr:colOff>
      <xdr:row>77</xdr:row>
      <xdr:rowOff>56986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2673305"/>
          <a:ext cx="889000" cy="58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19538</xdr:rowOff>
    </xdr:from>
    <xdr:to>
      <xdr:col>50</xdr:col>
      <xdr:colOff>165100</xdr:colOff>
      <xdr:row>77</xdr:row>
      <xdr:rowOff>121138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22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112265</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313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56986</xdr:rowOff>
    </xdr:from>
    <xdr:to>
      <xdr:col>45</xdr:col>
      <xdr:colOff>177800</xdr:colOff>
      <xdr:row>78</xdr:row>
      <xdr:rowOff>1112</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258636"/>
          <a:ext cx="889000" cy="115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20720</xdr:rowOff>
    </xdr:from>
    <xdr:to>
      <xdr:col>46</xdr:col>
      <xdr:colOff>38100</xdr:colOff>
      <xdr:row>77</xdr:row>
      <xdr:rowOff>122320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2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113447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31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132842</xdr:rowOff>
    </xdr:from>
    <xdr:to>
      <xdr:col>41</xdr:col>
      <xdr:colOff>50800</xdr:colOff>
      <xdr:row>78</xdr:row>
      <xdr:rowOff>1112</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163042"/>
          <a:ext cx="889000" cy="211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164167</xdr:rowOff>
    </xdr:from>
    <xdr:to>
      <xdr:col>41</xdr:col>
      <xdr:colOff>101600</xdr:colOff>
      <xdr:row>77</xdr:row>
      <xdr:rowOff>94317</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19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110844</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296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14643</xdr:rowOff>
    </xdr:from>
    <xdr:to>
      <xdr:col>36</xdr:col>
      <xdr:colOff>165100</xdr:colOff>
      <xdr:row>77</xdr:row>
      <xdr:rowOff>116243</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1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107370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30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150964</xdr:rowOff>
    </xdr:from>
    <xdr:to>
      <xdr:col>55</xdr:col>
      <xdr:colOff>50800</xdr:colOff>
      <xdr:row>78</xdr:row>
      <xdr:rowOff>81114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35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129391</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33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106655</xdr:rowOff>
    </xdr:from>
    <xdr:to>
      <xdr:col>50</xdr:col>
      <xdr:colOff>165100</xdr:colOff>
      <xdr:row>74</xdr:row>
      <xdr:rowOff>36805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262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53332</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239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6186</xdr:rowOff>
    </xdr:from>
    <xdr:to>
      <xdr:col>46</xdr:col>
      <xdr:colOff>38100</xdr:colOff>
      <xdr:row>77</xdr:row>
      <xdr:rowOff>107786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2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124313</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2983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121762</xdr:rowOff>
    </xdr:from>
    <xdr:to>
      <xdr:col>41</xdr:col>
      <xdr:colOff>101600</xdr:colOff>
      <xdr:row>78</xdr:row>
      <xdr:rowOff>51912</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32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43039</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341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82042</xdr:rowOff>
    </xdr:from>
    <xdr:to>
      <xdr:col>36</xdr:col>
      <xdr:colOff>165100</xdr:colOff>
      <xdr:row>77</xdr:row>
      <xdr:rowOff>12192</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11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28719</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288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40390</xdr:rowOff>
    </xdr:from>
    <xdr:to>
      <xdr:col>54</xdr:col>
      <xdr:colOff>189865</xdr:colOff>
      <xdr:row>99</xdr:row>
      <xdr:rowOff>56217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70890"/>
          <a:ext cx="1270" cy="1558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60044</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7033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56217</xdr:rowOff>
    </xdr:from>
    <xdr:to>
      <xdr:col>55</xdr:col>
      <xdr:colOff>88900</xdr:colOff>
      <xdr:row>99</xdr:row>
      <xdr:rowOff>56217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702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158517</xdr:rowOff>
    </xdr:from>
    <xdr:ext cx="599010"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46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40390</xdr:rowOff>
    </xdr:from>
    <xdr:to>
      <xdr:col>55</xdr:col>
      <xdr:colOff>88900</xdr:colOff>
      <xdr:row>90</xdr:row>
      <xdr:rowOff>40390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7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154005</xdr:rowOff>
    </xdr:from>
    <xdr:to>
      <xdr:col>55</xdr:col>
      <xdr:colOff>0</xdr:colOff>
      <xdr:row>96</xdr:row>
      <xdr:rowOff>34130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441755"/>
          <a:ext cx="838200" cy="5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148534</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436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170107</xdr:rowOff>
    </xdr:from>
    <xdr:to>
      <xdr:col>55</xdr:col>
      <xdr:colOff>50800</xdr:colOff>
      <xdr:row>96</xdr:row>
      <xdr:rowOff>100257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45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34130</xdr:rowOff>
    </xdr:from>
    <xdr:to>
      <xdr:col>50</xdr:col>
      <xdr:colOff>114300</xdr:colOff>
      <xdr:row>96</xdr:row>
      <xdr:rowOff>84640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493330"/>
          <a:ext cx="889000" cy="5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109975</xdr:rowOff>
    </xdr:from>
    <xdr:to>
      <xdr:col>50</xdr:col>
      <xdr:colOff>165100</xdr:colOff>
      <xdr:row>97</xdr:row>
      <xdr:rowOff>40125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6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31252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66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100250</xdr:rowOff>
    </xdr:from>
    <xdr:to>
      <xdr:col>45</xdr:col>
      <xdr:colOff>177800</xdr:colOff>
      <xdr:row>96</xdr:row>
      <xdr:rowOff>84640</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388000"/>
          <a:ext cx="889000" cy="15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96628</xdr:rowOff>
    </xdr:from>
    <xdr:to>
      <xdr:col>46</xdr:col>
      <xdr:colOff>38100</xdr:colOff>
      <xdr:row>97</xdr:row>
      <xdr:rowOff>26778</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55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17905</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64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144402</xdr:rowOff>
    </xdr:from>
    <xdr:to>
      <xdr:col>41</xdr:col>
      <xdr:colOff>50800</xdr:colOff>
      <xdr:row>95</xdr:row>
      <xdr:rowOff>100250</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5917802"/>
          <a:ext cx="889000" cy="47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118804</xdr:rowOff>
    </xdr:from>
    <xdr:to>
      <xdr:col>41</xdr:col>
      <xdr:colOff>101600</xdr:colOff>
      <xdr:row>97</xdr:row>
      <xdr:rowOff>48954</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57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40081</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67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124268</xdr:rowOff>
    </xdr:from>
    <xdr:to>
      <xdr:col>36</xdr:col>
      <xdr:colOff>165100</xdr:colOff>
      <xdr:row>97</xdr:row>
      <xdr:rowOff>54418</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58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45545</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67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103205</xdr:rowOff>
    </xdr:from>
    <xdr:to>
      <xdr:col>55</xdr:col>
      <xdr:colOff>50800</xdr:colOff>
      <xdr:row>96</xdr:row>
      <xdr:rowOff>33355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39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126082</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24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154780</xdr:rowOff>
    </xdr:from>
    <xdr:to>
      <xdr:col>50</xdr:col>
      <xdr:colOff>165100</xdr:colOff>
      <xdr:row>96</xdr:row>
      <xdr:rowOff>84930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44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101457</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21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33840</xdr:rowOff>
    </xdr:from>
    <xdr:to>
      <xdr:col>46</xdr:col>
      <xdr:colOff>38100</xdr:colOff>
      <xdr:row>96</xdr:row>
      <xdr:rowOff>135440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4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151967</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26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49450</xdr:rowOff>
    </xdr:from>
    <xdr:to>
      <xdr:col>41</xdr:col>
      <xdr:colOff>101600</xdr:colOff>
      <xdr:row>95</xdr:row>
      <xdr:rowOff>151050</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3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167577</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11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93602</xdr:rowOff>
    </xdr:from>
    <xdr:to>
      <xdr:col>36</xdr:col>
      <xdr:colOff>165100</xdr:colOff>
      <xdr:row>93</xdr:row>
      <xdr:rowOff>23752</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586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91</xdr:row>
      <xdr:rowOff>40279</xdr:rowOff>
    </xdr:from>
    <xdr:ext cx="599010"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672795" y="15642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71711</xdr:rowOff>
    </xdr:from>
    <xdr:to>
      <xdr:col>85</xdr:col>
      <xdr:colOff>126364</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386661"/>
          <a:ext cx="1269" cy="1344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18388</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6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71711</xdr:rowOff>
    </xdr:from>
    <xdr:to>
      <xdr:col>86</xdr:col>
      <xdr:colOff>25400</xdr:colOff>
      <xdr:row>31</xdr:row>
      <xdr:rowOff>71711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386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143586</xdr:rowOff>
    </xdr:from>
    <xdr:to>
      <xdr:col>85</xdr:col>
      <xdr:colOff>127000</xdr:colOff>
      <xdr:row>38</xdr:row>
      <xdr:rowOff>29229</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487236"/>
          <a:ext cx="838200" cy="57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34047</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549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55620</xdr:rowOff>
    </xdr:from>
    <xdr:to>
      <xdr:col>85</xdr:col>
      <xdr:colOff>177800</xdr:colOff>
      <xdr:row>38</xdr:row>
      <xdr:rowOff>157220</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60509</xdr:rowOff>
    </xdr:from>
    <xdr:to>
      <xdr:col>81</xdr:col>
      <xdr:colOff>50800</xdr:colOff>
      <xdr:row>37</xdr:row>
      <xdr:rowOff>143586</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404159"/>
          <a:ext cx="889000" cy="83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27883</xdr:rowOff>
    </xdr:from>
    <xdr:to>
      <xdr:col>81</xdr:col>
      <xdr:colOff>101600</xdr:colOff>
      <xdr:row>38</xdr:row>
      <xdr:rowOff>129483</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54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120610</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635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60509</xdr:rowOff>
    </xdr:from>
    <xdr:to>
      <xdr:col>76</xdr:col>
      <xdr:colOff>114300</xdr:colOff>
      <xdr:row>38</xdr:row>
      <xdr:rowOff>75387</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3703300" y="6404159"/>
          <a:ext cx="889000" cy="18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146641</xdr:rowOff>
    </xdr:from>
    <xdr:to>
      <xdr:col>76</xdr:col>
      <xdr:colOff>165100</xdr:colOff>
      <xdr:row>38</xdr:row>
      <xdr:rowOff>76791</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49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67918</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58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75387</xdr:rowOff>
    </xdr:from>
    <xdr:to>
      <xdr:col>71</xdr:col>
      <xdr:colOff>177800</xdr:colOff>
      <xdr:row>38</xdr:row>
      <xdr:rowOff>105887</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2814300" y="6590487"/>
          <a:ext cx="889000" cy="3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16681</xdr:rowOff>
    </xdr:from>
    <xdr:to>
      <xdr:col>72</xdr:col>
      <xdr:colOff>38100</xdr:colOff>
      <xdr:row>38</xdr:row>
      <xdr:rowOff>118281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53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134809</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30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17291</xdr:rowOff>
    </xdr:from>
    <xdr:to>
      <xdr:col>67</xdr:col>
      <xdr:colOff>101600</xdr:colOff>
      <xdr:row>38</xdr:row>
      <xdr:rowOff>118891</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53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135418</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307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149879</xdr:rowOff>
    </xdr:from>
    <xdr:to>
      <xdr:col>85</xdr:col>
      <xdr:colOff>177800</xdr:colOff>
      <xdr:row>38</xdr:row>
      <xdr:rowOff>80029</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49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1306</xdr:rowOff>
    </xdr:from>
    <xdr:ext cx="469744"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34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92786</xdr:rowOff>
    </xdr:from>
    <xdr:to>
      <xdr:col>81</xdr:col>
      <xdr:colOff>101600</xdr:colOff>
      <xdr:row>38</xdr:row>
      <xdr:rowOff>22937</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43643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39463</xdr:rowOff>
    </xdr:from>
    <xdr:ext cx="534377"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14111" y="621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9709</xdr:rowOff>
    </xdr:from>
    <xdr:to>
      <xdr:col>76</xdr:col>
      <xdr:colOff>165100</xdr:colOff>
      <xdr:row>37</xdr:row>
      <xdr:rowOff>111309</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35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127836</xdr:rowOff>
    </xdr:from>
    <xdr:ext cx="534377"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325111" y="612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24587</xdr:rowOff>
    </xdr:from>
    <xdr:to>
      <xdr:col>72</xdr:col>
      <xdr:colOff>38100</xdr:colOff>
      <xdr:row>38</xdr:row>
      <xdr:rowOff>126187</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53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117314</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468428" y="6632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55087</xdr:rowOff>
    </xdr:from>
    <xdr:to>
      <xdr:col>67</xdr:col>
      <xdr:colOff>101600</xdr:colOff>
      <xdr:row>38</xdr:row>
      <xdr:rowOff>156687</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57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147814</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579428" y="6662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467</xdr:rowOff>
    </xdr:from>
    <xdr:to>
      <xdr:col>85</xdr:col>
      <xdr:colOff>126364</xdr:colOff>
      <xdr:row>78</xdr:row>
      <xdr:rowOff>131339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001967"/>
          <a:ext cx="1269" cy="1502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135166</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0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131339</xdr:rowOff>
    </xdr:from>
    <xdr:to>
      <xdr:col>86</xdr:col>
      <xdr:colOff>25400</xdr:colOff>
      <xdr:row>78</xdr:row>
      <xdr:rowOff>131339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0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118594</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77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467</xdr:rowOff>
    </xdr:from>
    <xdr:to>
      <xdr:col>86</xdr:col>
      <xdr:colOff>25400</xdr:colOff>
      <xdr:row>70</xdr:row>
      <xdr:rowOff>467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00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91122</xdr:rowOff>
    </xdr:from>
    <xdr:to>
      <xdr:col>85</xdr:col>
      <xdr:colOff>127000</xdr:colOff>
      <xdr:row>72</xdr:row>
      <xdr:rowOff>110243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5481300" y="12435522"/>
          <a:ext cx="838200" cy="1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166457</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2853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16580</xdr:rowOff>
    </xdr:from>
    <xdr:to>
      <xdr:col>85</xdr:col>
      <xdr:colOff>177800</xdr:colOff>
      <xdr:row>75</xdr:row>
      <xdr:rowOff>118180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287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91122</xdr:rowOff>
    </xdr:from>
    <xdr:to>
      <xdr:col>81</xdr:col>
      <xdr:colOff>50800</xdr:colOff>
      <xdr:row>72</xdr:row>
      <xdr:rowOff>111566</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2435522"/>
          <a:ext cx="889000" cy="2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34983</xdr:rowOff>
    </xdr:from>
    <xdr:to>
      <xdr:col>81</xdr:col>
      <xdr:colOff>101600</xdr:colOff>
      <xdr:row>75</xdr:row>
      <xdr:rowOff>136583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289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127709</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298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111566</xdr:rowOff>
    </xdr:from>
    <xdr:to>
      <xdr:col>76</xdr:col>
      <xdr:colOff>114300</xdr:colOff>
      <xdr:row>72</xdr:row>
      <xdr:rowOff>139112</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2455966"/>
          <a:ext cx="889000" cy="2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34820</xdr:rowOff>
    </xdr:from>
    <xdr:to>
      <xdr:col>76</xdr:col>
      <xdr:colOff>165100</xdr:colOff>
      <xdr:row>75</xdr:row>
      <xdr:rowOff>136420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289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127547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298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139112</xdr:rowOff>
    </xdr:from>
    <xdr:to>
      <xdr:col>71</xdr:col>
      <xdr:colOff>177800</xdr:colOff>
      <xdr:row>72</xdr:row>
      <xdr:rowOff>146852</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2483512"/>
          <a:ext cx="889000" cy="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164795</xdr:rowOff>
    </xdr:from>
    <xdr:to>
      <xdr:col>72</xdr:col>
      <xdr:colOff>38100</xdr:colOff>
      <xdr:row>76</xdr:row>
      <xdr:rowOff>94945</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0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86072</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311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169694</xdr:rowOff>
    </xdr:from>
    <xdr:to>
      <xdr:col>67</xdr:col>
      <xdr:colOff>101600</xdr:colOff>
      <xdr:row>76</xdr:row>
      <xdr:rowOff>99844</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02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90971</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312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59443</xdr:rowOff>
    </xdr:from>
    <xdr:to>
      <xdr:col>85</xdr:col>
      <xdr:colOff>177800</xdr:colOff>
      <xdr:row>72</xdr:row>
      <xdr:rowOff>161043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240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82320</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225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40322</xdr:rowOff>
    </xdr:from>
    <xdr:to>
      <xdr:col>81</xdr:col>
      <xdr:colOff>101600</xdr:colOff>
      <xdr:row>72</xdr:row>
      <xdr:rowOff>141922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238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158449</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215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60766</xdr:rowOff>
    </xdr:from>
    <xdr:to>
      <xdr:col>76</xdr:col>
      <xdr:colOff>165100</xdr:colOff>
      <xdr:row>72</xdr:row>
      <xdr:rowOff>162366</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240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7443</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218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88312</xdr:rowOff>
    </xdr:from>
    <xdr:to>
      <xdr:col>72</xdr:col>
      <xdr:colOff>38100</xdr:colOff>
      <xdr:row>73</xdr:row>
      <xdr:rowOff>18462</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243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34989</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220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96052</xdr:rowOff>
    </xdr:from>
    <xdr:to>
      <xdr:col>67</xdr:col>
      <xdr:colOff>101600</xdr:colOff>
      <xdr:row>73</xdr:row>
      <xdr:rowOff>26202</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244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42729</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221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113207</xdr:rowOff>
    </xdr:from>
    <xdr:to>
      <xdr:col>85</xdr:col>
      <xdr:colOff>126364</xdr:colOff>
      <xdr:row>99</xdr:row>
      <xdr:rowOff>28626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43707"/>
          <a:ext cx="1269" cy="1458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32453</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0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28626</xdr:rowOff>
    </xdr:from>
    <xdr:to>
      <xdr:col>86</xdr:col>
      <xdr:colOff>25400</xdr:colOff>
      <xdr:row>99</xdr:row>
      <xdr:rowOff>28626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0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59884</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1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113207</xdr:rowOff>
    </xdr:from>
    <xdr:to>
      <xdr:col>86</xdr:col>
      <xdr:colOff>25400</xdr:colOff>
      <xdr:row>90</xdr:row>
      <xdr:rowOff>113207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4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8344</xdr:rowOff>
    </xdr:from>
    <xdr:to>
      <xdr:col>85</xdr:col>
      <xdr:colOff>127000</xdr:colOff>
      <xdr:row>95</xdr:row>
      <xdr:rowOff>85764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6296094"/>
          <a:ext cx="838200" cy="77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148938</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608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170511</xdr:rowOff>
    </xdr:from>
    <xdr:to>
      <xdr:col>85</xdr:col>
      <xdr:colOff>177800</xdr:colOff>
      <xdr:row>97</xdr:row>
      <xdr:rowOff>100661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62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82956</xdr:rowOff>
    </xdr:from>
    <xdr:to>
      <xdr:col>81</xdr:col>
      <xdr:colOff>50800</xdr:colOff>
      <xdr:row>95</xdr:row>
      <xdr:rowOff>85764</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6370706"/>
          <a:ext cx="889000" cy="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168720</xdr:rowOff>
    </xdr:from>
    <xdr:to>
      <xdr:col>81</xdr:col>
      <xdr:colOff>101600</xdr:colOff>
      <xdr:row>97</xdr:row>
      <xdr:rowOff>98870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62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89997</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72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82956</xdr:rowOff>
    </xdr:from>
    <xdr:to>
      <xdr:col>76</xdr:col>
      <xdr:colOff>114300</xdr:colOff>
      <xdr:row>97</xdr:row>
      <xdr:rowOff>88506</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370706"/>
          <a:ext cx="889000" cy="348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110325</xdr:rowOff>
    </xdr:from>
    <xdr:to>
      <xdr:col>76</xdr:col>
      <xdr:colOff>165100</xdr:colOff>
      <xdr:row>97</xdr:row>
      <xdr:rowOff>40475</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56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31602</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66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77330</xdr:rowOff>
    </xdr:from>
    <xdr:to>
      <xdr:col>71</xdr:col>
      <xdr:colOff>177800</xdr:colOff>
      <xdr:row>97</xdr:row>
      <xdr:rowOff>88506</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2814300" y="16707980"/>
          <a:ext cx="889000" cy="1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135573</xdr:rowOff>
    </xdr:from>
    <xdr:to>
      <xdr:col>72</xdr:col>
      <xdr:colOff>38100</xdr:colOff>
      <xdr:row>98</xdr:row>
      <xdr:rowOff>65723</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76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56850</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85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151905</xdr:rowOff>
    </xdr:from>
    <xdr:to>
      <xdr:col>67</xdr:col>
      <xdr:colOff>101600</xdr:colOff>
      <xdr:row>98</xdr:row>
      <xdr:rowOff>82055</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78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73182</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87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128994</xdr:rowOff>
    </xdr:from>
    <xdr:to>
      <xdr:col>85</xdr:col>
      <xdr:colOff>177800</xdr:colOff>
      <xdr:row>95</xdr:row>
      <xdr:rowOff>59144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24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151871</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09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34964</xdr:rowOff>
    </xdr:from>
    <xdr:to>
      <xdr:col>81</xdr:col>
      <xdr:colOff>101600</xdr:colOff>
      <xdr:row>95</xdr:row>
      <xdr:rowOff>136564</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32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153091</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09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32156</xdr:rowOff>
    </xdr:from>
    <xdr:to>
      <xdr:col>76</xdr:col>
      <xdr:colOff>165100</xdr:colOff>
      <xdr:row>95</xdr:row>
      <xdr:rowOff>133756</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31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150283</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5111" y="160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37706</xdr:rowOff>
    </xdr:from>
    <xdr:to>
      <xdr:col>72</xdr:col>
      <xdr:colOff>38100</xdr:colOff>
      <xdr:row>97</xdr:row>
      <xdr:rowOff>139306</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66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155833</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6111" y="1644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26530</xdr:rowOff>
    </xdr:from>
    <xdr:to>
      <xdr:col>67</xdr:col>
      <xdr:colOff>101600</xdr:colOff>
      <xdr:row>97</xdr:row>
      <xdr:rowOff>128130</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6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144657</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6432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13010</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499410"/>
          <a:ext cx="1269" cy="115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131137</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27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13010</xdr:rowOff>
    </xdr:from>
    <xdr:to>
      <xdr:col>116</xdr:col>
      <xdr:colOff>152400</xdr:colOff>
      <xdr:row>32</xdr:row>
      <xdr:rowOff>13010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49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42100</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214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19223</xdr:rowOff>
    </xdr:from>
    <xdr:to>
      <xdr:col>116</xdr:col>
      <xdr:colOff>114300</xdr:colOff>
      <xdr:row>37</xdr:row>
      <xdr:rowOff>120823</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362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39888</xdr:rowOff>
    </xdr:from>
    <xdr:to>
      <xdr:col>112</xdr:col>
      <xdr:colOff>38100</xdr:colOff>
      <xdr:row>37</xdr:row>
      <xdr:rowOff>141488</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38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158015</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15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18903</xdr:rowOff>
    </xdr:from>
    <xdr:to>
      <xdr:col>107</xdr:col>
      <xdr:colOff>101600</xdr:colOff>
      <xdr:row>37</xdr:row>
      <xdr:rowOff>120503</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36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137030</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13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76738</xdr:rowOff>
    </xdr:from>
    <xdr:to>
      <xdr:col>102</xdr:col>
      <xdr:colOff>165100</xdr:colOff>
      <xdr:row>38</xdr:row>
      <xdr:rowOff>6888</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23415</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19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151765</xdr:rowOff>
    </xdr:from>
    <xdr:to>
      <xdr:col>98</xdr:col>
      <xdr:colOff>38100</xdr:colOff>
      <xdr:row>38</xdr:row>
      <xdr:rowOff>81915</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98442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27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86939</xdr:rowOff>
    </xdr:from>
    <xdr:to>
      <xdr:col>116</xdr:col>
      <xdr:colOff>62864</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9002339"/>
          <a:ext cx="1269" cy="1081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33616</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77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86939</xdr:rowOff>
    </xdr:from>
    <xdr:to>
      <xdr:col>116</xdr:col>
      <xdr:colOff>152400</xdr:colOff>
      <xdr:row>52</xdr:row>
      <xdr:rowOff>86939</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900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131939</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5616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109062</xdr:rowOff>
    </xdr:from>
    <xdr:to>
      <xdr:col>116</xdr:col>
      <xdr:colOff>114300</xdr:colOff>
      <xdr:row>57</xdr:row>
      <xdr:rowOff>39212</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71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109890</xdr:rowOff>
    </xdr:from>
    <xdr:to>
      <xdr:col>111</xdr:col>
      <xdr:colOff>177800</xdr:colOff>
      <xdr:row>58</xdr:row>
      <xdr:rowOff>139700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10053990"/>
          <a:ext cx="889000" cy="2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127305</xdr:rowOff>
    </xdr:from>
    <xdr:to>
      <xdr:col>112</xdr:col>
      <xdr:colOff>38100</xdr:colOff>
      <xdr:row>57</xdr:row>
      <xdr:rowOff>57455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7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73982</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50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109890</xdr:rowOff>
    </xdr:from>
    <xdr:to>
      <xdr:col>107</xdr:col>
      <xdr:colOff>50800</xdr:colOff>
      <xdr:row>58</xdr:row>
      <xdr:rowOff>137002</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9545300" y="10053990"/>
          <a:ext cx="889000" cy="2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107462</xdr:rowOff>
    </xdr:from>
    <xdr:to>
      <xdr:col>107</xdr:col>
      <xdr:colOff>101600</xdr:colOff>
      <xdr:row>57</xdr:row>
      <xdr:rowOff>37612</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70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54139</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483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53655</xdr:rowOff>
    </xdr:from>
    <xdr:to>
      <xdr:col>102</xdr:col>
      <xdr:colOff>114300</xdr:colOff>
      <xdr:row>58</xdr:row>
      <xdr:rowOff>137002</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9997755"/>
          <a:ext cx="889000" cy="8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6696</xdr:rowOff>
    </xdr:from>
    <xdr:to>
      <xdr:col>102</xdr:col>
      <xdr:colOff>165100</xdr:colOff>
      <xdr:row>57</xdr:row>
      <xdr:rowOff>108296</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779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124823</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55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17349</xdr:rowOff>
    </xdr:from>
    <xdr:to>
      <xdr:col>98</xdr:col>
      <xdr:colOff>38100</xdr:colOff>
      <xdr:row>57</xdr:row>
      <xdr:rowOff>118949</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7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135476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56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59090</xdr:rowOff>
    </xdr:from>
    <xdr:to>
      <xdr:col>107</xdr:col>
      <xdr:colOff>101600</xdr:colOff>
      <xdr:row>58</xdr:row>
      <xdr:rowOff>160690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1000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151817</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245017" y="10095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86202</xdr:rowOff>
    </xdr:from>
    <xdr:to>
      <xdr:col>102</xdr:col>
      <xdr:colOff>165100</xdr:colOff>
      <xdr:row>59</xdr:row>
      <xdr:rowOff>16352</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1003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7479</xdr:rowOff>
    </xdr:from>
    <xdr:ext cx="313932"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88333" y="101230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2855</xdr:rowOff>
    </xdr:from>
    <xdr:to>
      <xdr:col>98</xdr:col>
      <xdr:colOff>38100</xdr:colOff>
      <xdr:row>58</xdr:row>
      <xdr:rowOff>104455</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99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95582</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21428" y="1003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130670</xdr:rowOff>
    </xdr:from>
    <xdr:to>
      <xdr:col>116</xdr:col>
      <xdr:colOff>62864</xdr:colOff>
      <xdr:row>78</xdr:row>
      <xdr:rowOff>66815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132170"/>
          <a:ext cx="1269" cy="130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70642</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44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66815</xdr:rowOff>
    </xdr:from>
    <xdr:to>
      <xdr:col>116</xdr:col>
      <xdr:colOff>152400</xdr:colOff>
      <xdr:row>78</xdr:row>
      <xdr:rowOff>66815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439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77347</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90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130670</xdr:rowOff>
    </xdr:from>
    <xdr:to>
      <xdr:col>116</xdr:col>
      <xdr:colOff>152400</xdr:colOff>
      <xdr:row>70</xdr:row>
      <xdr:rowOff>130670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1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130670</xdr:rowOff>
    </xdr:from>
    <xdr:to>
      <xdr:col>116</xdr:col>
      <xdr:colOff>63500</xdr:colOff>
      <xdr:row>71</xdr:row>
      <xdr:rowOff>40525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2132170"/>
          <a:ext cx="838200" cy="8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139869</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827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161442</xdr:rowOff>
    </xdr:from>
    <xdr:to>
      <xdr:col>116</xdr:col>
      <xdr:colOff>114300</xdr:colOff>
      <xdr:row>75</xdr:row>
      <xdr:rowOff>91592</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2848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40525</xdr:rowOff>
    </xdr:from>
    <xdr:to>
      <xdr:col>111</xdr:col>
      <xdr:colOff>177800</xdr:colOff>
      <xdr:row>71</xdr:row>
      <xdr:rowOff>139814</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2213475"/>
          <a:ext cx="889000" cy="99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59639</xdr:rowOff>
    </xdr:from>
    <xdr:to>
      <xdr:col>112</xdr:col>
      <xdr:colOff>38100</xdr:colOff>
      <xdr:row>75</xdr:row>
      <xdr:rowOff>161240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2918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152367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3011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139814</xdr:rowOff>
    </xdr:from>
    <xdr:to>
      <xdr:col>107</xdr:col>
      <xdr:colOff>50800</xdr:colOff>
      <xdr:row>72</xdr:row>
      <xdr:rowOff>27267</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2312764"/>
          <a:ext cx="889000" cy="58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86843</xdr:rowOff>
    </xdr:from>
    <xdr:to>
      <xdr:col>107</xdr:col>
      <xdr:colOff>101600</xdr:colOff>
      <xdr:row>76</xdr:row>
      <xdr:rowOff>16993</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29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8120</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03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27267</xdr:rowOff>
    </xdr:from>
    <xdr:to>
      <xdr:col>102</xdr:col>
      <xdr:colOff>114300</xdr:colOff>
      <xdr:row>72</xdr:row>
      <xdr:rowOff>83655</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2371667"/>
          <a:ext cx="88900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25197</xdr:rowOff>
    </xdr:from>
    <xdr:to>
      <xdr:col>102</xdr:col>
      <xdr:colOff>165100</xdr:colOff>
      <xdr:row>76</xdr:row>
      <xdr:rowOff>126797</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305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117924</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314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143764</xdr:rowOff>
    </xdr:from>
    <xdr:to>
      <xdr:col>98</xdr:col>
      <xdr:colOff>38100</xdr:colOff>
      <xdr:row>75</xdr:row>
      <xdr:rowOff>73914</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8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65041</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92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79870</xdr:rowOff>
    </xdr:from>
    <xdr:to>
      <xdr:col>116</xdr:col>
      <xdr:colOff>114300</xdr:colOff>
      <xdr:row>71</xdr:row>
      <xdr:rowOff>10020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208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32897</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203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161175</xdr:rowOff>
    </xdr:from>
    <xdr:to>
      <xdr:col>112</xdr:col>
      <xdr:colOff>38100</xdr:colOff>
      <xdr:row>71</xdr:row>
      <xdr:rowOff>91325</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216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107852</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193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89014</xdr:rowOff>
    </xdr:from>
    <xdr:to>
      <xdr:col>107</xdr:col>
      <xdr:colOff>101600</xdr:colOff>
      <xdr:row>72</xdr:row>
      <xdr:rowOff>19164</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226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35691</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203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147917</xdr:rowOff>
    </xdr:from>
    <xdr:to>
      <xdr:col>102</xdr:col>
      <xdr:colOff>165100</xdr:colOff>
      <xdr:row>72</xdr:row>
      <xdr:rowOff>78067</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232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94594</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209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32855</xdr:rowOff>
    </xdr:from>
    <xdr:to>
      <xdr:col>98</xdr:col>
      <xdr:colOff>38100</xdr:colOff>
      <xdr:row>72</xdr:row>
      <xdr:rowOff>134455</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237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150982</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215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801,404</a:t>
          </a:r>
          <a:r>
            <a:rPr kumimoji="1" lang="ja-JP" altLang="en-US" sz="1300">
              <a:latin typeface="ＭＳ Ｐゴシック" panose="020B0600070205080204" pitchFamily="50" charset="-128"/>
              <a:ea typeface="ＭＳ Ｐゴシック" panose="020B0600070205080204" pitchFamily="50" charset="-128"/>
            </a:rPr>
            <a:t>円となっている。義務的経費である人件費、扶助費及び公債費は、類似団体平均より高い水準で推移している。このほか、繰出金、補助費等においても類似団体平均より大きく上回っている。これは、合併により広大な市域となり、加えて居住地が点在する地形であるため、効率的なサービスの提供や事務事業の実施が困難な状況であり、急速な人口減少、高齢化の進行が影響している。また、旧団体がフルセット主義に基づき施設を整備してきたことにより、施設の保有量が多い状況にあることも影響している。</a:t>
          </a:r>
        </a:p>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169,963</a:t>
          </a:r>
          <a:r>
            <a:rPr kumimoji="1" lang="ja-JP" altLang="en-US" sz="1300">
              <a:latin typeface="ＭＳ Ｐゴシック" panose="020B0600070205080204" pitchFamily="50" charset="-128"/>
              <a:ea typeface="ＭＳ Ｐゴシック" panose="020B0600070205080204" pitchFamily="50" charset="-128"/>
            </a:rPr>
            <a:t>円となり、構成項目の中で最も高くなっている。新型コロナウイルス感染症関連及び物価高騰対策関連の住民税非課税等世帯や子育て世帯への支援給付金に係る事業費が要因で、前年度より</a:t>
          </a:r>
          <a:r>
            <a:rPr kumimoji="1" lang="en-US" altLang="ja-JP" sz="1300">
              <a:latin typeface="ＭＳ Ｐゴシック" panose="020B0600070205080204" pitchFamily="50" charset="-128"/>
              <a:ea typeface="ＭＳ Ｐゴシック" panose="020B0600070205080204" pitchFamily="50" charset="-128"/>
            </a:rPr>
            <a:t>10,794</a:t>
          </a:r>
          <a:r>
            <a:rPr kumimoji="1" lang="ja-JP" altLang="en-US" sz="1300">
              <a:latin typeface="ＭＳ Ｐゴシック" panose="020B0600070205080204" pitchFamily="50" charset="-128"/>
              <a:ea typeface="ＭＳ Ｐゴシック" panose="020B0600070205080204" pitchFamily="50" charset="-128"/>
            </a:rPr>
            <a:t>円増加した。</a:t>
          </a: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87,126</a:t>
          </a:r>
          <a:r>
            <a:rPr kumimoji="1" lang="ja-JP" altLang="en-US" sz="1300">
              <a:latin typeface="ＭＳ Ｐゴシック" panose="020B0600070205080204" pitchFamily="50" charset="-128"/>
              <a:ea typeface="ＭＳ Ｐゴシック" panose="020B0600070205080204" pitchFamily="50" charset="-128"/>
            </a:rPr>
            <a:t>円となり、熊本天草幹線道路連絡街路整備事業やスポーツ拠点施設整備事業等の大型建設事業に係る事業費の減が要因で、前年度より</a:t>
          </a:r>
          <a:r>
            <a:rPr kumimoji="1" lang="en-US" altLang="ja-JP" sz="1300">
              <a:latin typeface="ＭＳ Ｐゴシック" panose="020B0600070205080204" pitchFamily="50" charset="-128"/>
              <a:ea typeface="ＭＳ Ｐゴシック" panose="020B0600070205080204" pitchFamily="50" charset="-128"/>
            </a:rPr>
            <a:t>30,561</a:t>
          </a:r>
          <a:r>
            <a:rPr kumimoji="1" lang="ja-JP" altLang="en-US" sz="1300">
              <a:latin typeface="ＭＳ Ｐゴシック" panose="020B0600070205080204" pitchFamily="50" charset="-128"/>
              <a:ea typeface="ＭＳ Ｐゴシック" panose="020B0600070205080204" pitchFamily="50" charset="-128"/>
            </a:rPr>
            <a:t>円減少した。</a:t>
          </a:r>
        </a:p>
        <a:p>
          <a:r>
            <a:rPr kumimoji="1" lang="ja-JP" altLang="en-US" sz="1300">
              <a:latin typeface="ＭＳ Ｐゴシック" panose="020B0600070205080204" pitchFamily="50" charset="-128"/>
              <a:ea typeface="ＭＳ Ｐゴシック" panose="020B0600070205080204" pitchFamily="50" charset="-128"/>
            </a:rPr>
            <a:t>物件費は、住民一人当たり</a:t>
          </a:r>
          <a:r>
            <a:rPr kumimoji="1" lang="en-US" altLang="ja-JP" sz="1300">
              <a:latin typeface="ＭＳ Ｐゴシック" panose="020B0600070205080204" pitchFamily="50" charset="-128"/>
              <a:ea typeface="ＭＳ Ｐゴシック" panose="020B0600070205080204" pitchFamily="50" charset="-128"/>
            </a:rPr>
            <a:t>102,998</a:t>
          </a:r>
          <a:r>
            <a:rPr kumimoji="1" lang="ja-JP" altLang="en-US" sz="1300">
              <a:latin typeface="ＭＳ Ｐゴシック" panose="020B0600070205080204" pitchFamily="50" charset="-128"/>
              <a:ea typeface="ＭＳ Ｐゴシック" panose="020B0600070205080204" pitchFamily="50" charset="-128"/>
            </a:rPr>
            <a:t>円となり、ふるさと応援寄附金推進事業費が要因で、前年度より</a:t>
          </a:r>
          <a:r>
            <a:rPr kumimoji="1" lang="en-US" altLang="ja-JP" sz="1300">
              <a:latin typeface="ＭＳ Ｐゴシック" panose="020B0600070205080204" pitchFamily="50" charset="-128"/>
              <a:ea typeface="ＭＳ Ｐゴシック" panose="020B0600070205080204" pitchFamily="50" charset="-128"/>
            </a:rPr>
            <a:t>5,569</a:t>
          </a:r>
          <a:r>
            <a:rPr kumimoji="1" lang="ja-JP" altLang="en-US" sz="1300">
              <a:latin typeface="ＭＳ Ｐゴシック" panose="020B0600070205080204" pitchFamily="50" charset="-128"/>
              <a:ea typeface="ＭＳ Ｐゴシック" panose="020B0600070205080204" pitchFamily="50" charset="-128"/>
            </a:rPr>
            <a:t>円増加した。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熊本県天草市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73,437
72,955
683.82
61,156,822
58,852,685
2,012,114
30,471,288
48,192,275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23114</xdr:rowOff>
    </xdr:from>
    <xdr:to>
      <xdr:col>24</xdr:col>
      <xdr:colOff>62865</xdr:colOff>
      <xdr:row>38</xdr:row>
      <xdr:rowOff>74168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8064"/>
          <a:ext cx="1270" cy="125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77995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9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74168</xdr:rowOff>
    </xdr:from>
    <xdr:to>
      <xdr:col>24</xdr:col>
      <xdr:colOff>152400</xdr:colOff>
      <xdr:row>38</xdr:row>
      <xdr:rowOff>74168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8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141241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23114</xdr:rowOff>
    </xdr:from>
    <xdr:to>
      <xdr:col>24</xdr:col>
      <xdr:colOff>152400</xdr:colOff>
      <xdr:row>31</xdr:row>
      <xdr:rowOff>23114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8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145415</xdr:rowOff>
    </xdr:from>
    <xdr:to>
      <xdr:col>24</xdr:col>
      <xdr:colOff>63500</xdr:colOff>
      <xdr:row>36</xdr:row>
      <xdr:rowOff>37592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46165"/>
          <a:ext cx="838200" cy="6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95140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958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116713</xdr:rowOff>
    </xdr:from>
    <xdr:to>
      <xdr:col>24</xdr:col>
      <xdr:colOff>114300</xdr:colOff>
      <xdr:row>36</xdr:row>
      <xdr:rowOff>46863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1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37592</xdr:rowOff>
    </xdr:from>
    <xdr:to>
      <xdr:col>19</xdr:col>
      <xdr:colOff>177800</xdr:colOff>
      <xdr:row>36</xdr:row>
      <xdr:rowOff>74168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097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148336</xdr:rowOff>
    </xdr:from>
    <xdr:to>
      <xdr:col>20</xdr:col>
      <xdr:colOff>38100</xdr:colOff>
      <xdr:row>36</xdr:row>
      <xdr:rowOff>78486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95013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2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74168</xdr:rowOff>
    </xdr:from>
    <xdr:to>
      <xdr:col>15</xdr:col>
      <xdr:colOff>50800</xdr:colOff>
      <xdr:row>36</xdr:row>
      <xdr:rowOff>86360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46368"/>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168148</xdr:rowOff>
    </xdr:from>
    <xdr:to>
      <xdr:col>15</xdr:col>
      <xdr:colOff>101600</xdr:colOff>
      <xdr:row>36</xdr:row>
      <xdr:rowOff>98298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6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114825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4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49403</xdr:rowOff>
    </xdr:from>
    <xdr:to>
      <xdr:col>10</xdr:col>
      <xdr:colOff>114300</xdr:colOff>
      <xdr:row>36</xdr:row>
      <xdr:rowOff>86360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21603"/>
          <a:ext cx="889000" cy="3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151765</xdr:rowOff>
    </xdr:from>
    <xdr:to>
      <xdr:col>10</xdr:col>
      <xdr:colOff>165100</xdr:colOff>
      <xdr:row>36</xdr:row>
      <xdr:rowOff>81915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5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98442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2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112522</xdr:rowOff>
    </xdr:from>
    <xdr:to>
      <xdr:col>6</xdr:col>
      <xdr:colOff>38100</xdr:colOff>
      <xdr:row>36</xdr:row>
      <xdr:rowOff>42672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1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59199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8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94615</xdr:rowOff>
    </xdr:from>
    <xdr:to>
      <xdr:col>24</xdr:col>
      <xdr:colOff>114300</xdr:colOff>
      <xdr:row>36</xdr:row>
      <xdr:rowOff>24765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9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117492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46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158242</xdr:rowOff>
    </xdr:from>
    <xdr:to>
      <xdr:col>20</xdr:col>
      <xdr:colOff>38100</xdr:colOff>
      <xdr:row>36</xdr:row>
      <xdr:rowOff>88392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5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79519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5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23368</xdr:rowOff>
    </xdr:from>
    <xdr:to>
      <xdr:col>15</xdr:col>
      <xdr:colOff>101600</xdr:colOff>
      <xdr:row>36</xdr:row>
      <xdr:rowOff>124968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9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116095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8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35560</xdr:rowOff>
    </xdr:from>
    <xdr:to>
      <xdr:col>10</xdr:col>
      <xdr:colOff>165100</xdr:colOff>
      <xdr:row>36</xdr:row>
      <xdr:rowOff>137160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0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128287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0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170053</xdr:rowOff>
    </xdr:from>
    <xdr:to>
      <xdr:col>6</xdr:col>
      <xdr:colOff>38100</xdr:colOff>
      <xdr:row>36</xdr:row>
      <xdr:rowOff>100203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7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91330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63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143833</xdr:rowOff>
    </xdr:from>
    <xdr:to>
      <xdr:col>24</xdr:col>
      <xdr:colOff>62865</xdr:colOff>
      <xdr:row>57</xdr:row>
      <xdr:rowOff>168128</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887783"/>
          <a:ext cx="1270" cy="1052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4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168128</xdr:rowOff>
    </xdr:from>
    <xdr:to>
      <xdr:col>24</xdr:col>
      <xdr:colOff>152400</xdr:colOff>
      <xdr:row>57</xdr:row>
      <xdr:rowOff>168128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40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90510</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663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261,596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143833</xdr:rowOff>
    </xdr:from>
    <xdr:to>
      <xdr:col>24</xdr:col>
      <xdr:colOff>152400</xdr:colOff>
      <xdr:row>51</xdr:row>
      <xdr:rowOff>143833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887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47977</xdr:rowOff>
    </xdr:from>
    <xdr:to>
      <xdr:col>24</xdr:col>
      <xdr:colOff>63500</xdr:colOff>
      <xdr:row>54</xdr:row>
      <xdr:rowOff>144391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306277"/>
          <a:ext cx="838200" cy="9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118346</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480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139919</xdr:rowOff>
    </xdr:from>
    <xdr:to>
      <xdr:col>24</xdr:col>
      <xdr:colOff>114300</xdr:colOff>
      <xdr:row>56</xdr:row>
      <xdr:rowOff>70069</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6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127973</xdr:rowOff>
    </xdr:from>
    <xdr:to>
      <xdr:col>19</xdr:col>
      <xdr:colOff>177800</xdr:colOff>
      <xdr:row>54</xdr:row>
      <xdr:rowOff>144391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386273"/>
          <a:ext cx="889000" cy="1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6622</xdr:rowOff>
    </xdr:from>
    <xdr:to>
      <xdr:col>20</xdr:col>
      <xdr:colOff>38100</xdr:colOff>
      <xdr:row>56</xdr:row>
      <xdr:rowOff>108222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99349</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70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134813</xdr:rowOff>
    </xdr:from>
    <xdr:to>
      <xdr:col>15</xdr:col>
      <xdr:colOff>50800</xdr:colOff>
      <xdr:row>54</xdr:row>
      <xdr:rowOff>127973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050213"/>
          <a:ext cx="889000" cy="33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2210</xdr:rowOff>
    </xdr:from>
    <xdr:to>
      <xdr:col>15</xdr:col>
      <xdr:colOff>101600</xdr:colOff>
      <xdr:row>56</xdr:row>
      <xdr:rowOff>103810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0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94937</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69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134813</xdr:rowOff>
    </xdr:from>
    <xdr:to>
      <xdr:col>10</xdr:col>
      <xdr:colOff>114300</xdr:colOff>
      <xdr:row>53</xdr:row>
      <xdr:rowOff>171238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050213"/>
          <a:ext cx="889000" cy="207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147010</xdr:rowOff>
    </xdr:from>
    <xdr:to>
      <xdr:col>10</xdr:col>
      <xdr:colOff>165100</xdr:colOff>
      <xdr:row>54</xdr:row>
      <xdr:rowOff>77160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23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68287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326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115253</xdr:rowOff>
    </xdr:from>
    <xdr:to>
      <xdr:col>6</xdr:col>
      <xdr:colOff>38100</xdr:colOff>
      <xdr:row>57</xdr:row>
      <xdr:rowOff>45403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1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36530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80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168627</xdr:rowOff>
    </xdr:from>
    <xdr:to>
      <xdr:col>24</xdr:col>
      <xdr:colOff>114300</xdr:colOff>
      <xdr:row>54</xdr:row>
      <xdr:rowOff>98777</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25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20054</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106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93591</xdr:rowOff>
    </xdr:from>
    <xdr:to>
      <xdr:col>20</xdr:col>
      <xdr:colOff>38100</xdr:colOff>
      <xdr:row>55</xdr:row>
      <xdr:rowOff>23741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35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40268</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127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77173</xdr:rowOff>
    </xdr:from>
    <xdr:to>
      <xdr:col>15</xdr:col>
      <xdr:colOff>101600</xdr:colOff>
      <xdr:row>55</xdr:row>
      <xdr:rowOff>7323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33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23850</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11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84013</xdr:rowOff>
    </xdr:from>
    <xdr:to>
      <xdr:col>10</xdr:col>
      <xdr:colOff>165100</xdr:colOff>
      <xdr:row>53</xdr:row>
      <xdr:rowOff>14163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89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30690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8774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120438</xdr:rowOff>
    </xdr:from>
    <xdr:to>
      <xdr:col>6</xdr:col>
      <xdr:colOff>38100</xdr:colOff>
      <xdr:row>54</xdr:row>
      <xdr:rowOff>50588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20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67115</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8982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91041</xdr:rowOff>
    </xdr:from>
    <xdr:to>
      <xdr:col>24</xdr:col>
      <xdr:colOff>62865</xdr:colOff>
      <xdr:row>78</xdr:row>
      <xdr:rowOff>142622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21091"/>
          <a:ext cx="1270" cy="1594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146449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19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142622</xdr:rowOff>
    </xdr:from>
    <xdr:to>
      <xdr:col>24</xdr:col>
      <xdr:colOff>152400</xdr:colOff>
      <xdr:row>78</xdr:row>
      <xdr:rowOff>142622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1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37718</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69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265,480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91041</xdr:rowOff>
    </xdr:from>
    <xdr:to>
      <xdr:col>24</xdr:col>
      <xdr:colOff>152400</xdr:colOff>
      <xdr:row>69</xdr:row>
      <xdr:rowOff>91041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21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12990</xdr:rowOff>
    </xdr:from>
    <xdr:to>
      <xdr:col>24</xdr:col>
      <xdr:colOff>63500</xdr:colOff>
      <xdr:row>72</xdr:row>
      <xdr:rowOff>30021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185940"/>
          <a:ext cx="838200" cy="18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165200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525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15323</xdr:rowOff>
    </xdr:from>
    <xdr:to>
      <xdr:col>24</xdr:col>
      <xdr:colOff>114300</xdr:colOff>
      <xdr:row>75</xdr:row>
      <xdr:rowOff>116923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7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161776</xdr:rowOff>
    </xdr:from>
    <xdr:to>
      <xdr:col>19</xdr:col>
      <xdr:colOff>177800</xdr:colOff>
      <xdr:row>72</xdr:row>
      <xdr:rowOff>30021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2334726"/>
          <a:ext cx="889000" cy="39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56586</xdr:rowOff>
    </xdr:from>
    <xdr:to>
      <xdr:col>20</xdr:col>
      <xdr:colOff>38100</xdr:colOff>
      <xdr:row>76</xdr:row>
      <xdr:rowOff>158186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8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149313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7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161776</xdr:rowOff>
    </xdr:from>
    <xdr:to>
      <xdr:col>15</xdr:col>
      <xdr:colOff>50800</xdr:colOff>
      <xdr:row>74</xdr:row>
      <xdr:rowOff>21236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334726"/>
          <a:ext cx="889000" cy="37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48242</xdr:rowOff>
    </xdr:from>
    <xdr:to>
      <xdr:col>15</xdr:col>
      <xdr:colOff>101600</xdr:colOff>
      <xdr:row>75</xdr:row>
      <xdr:rowOff>149842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0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140969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999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21236</xdr:rowOff>
    </xdr:from>
    <xdr:to>
      <xdr:col>10</xdr:col>
      <xdr:colOff>114300</xdr:colOff>
      <xdr:row>74</xdr:row>
      <xdr:rowOff>86959</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708536"/>
          <a:ext cx="889000" cy="6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136399</xdr:rowOff>
    </xdr:from>
    <xdr:to>
      <xdr:col>10</xdr:col>
      <xdr:colOff>165100</xdr:colOff>
      <xdr:row>78</xdr:row>
      <xdr:rowOff>66549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38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57676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430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52112</xdr:rowOff>
    </xdr:from>
    <xdr:to>
      <xdr:col>6</xdr:col>
      <xdr:colOff>38100</xdr:colOff>
      <xdr:row>78</xdr:row>
      <xdr:rowOff>153712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42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144839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517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133640</xdr:rowOff>
    </xdr:from>
    <xdr:to>
      <xdr:col>24</xdr:col>
      <xdr:colOff>114300</xdr:colOff>
      <xdr:row>71</xdr:row>
      <xdr:rowOff>63790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1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156517</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1986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150671</xdr:rowOff>
    </xdr:from>
    <xdr:to>
      <xdr:col>20</xdr:col>
      <xdr:colOff>38100</xdr:colOff>
      <xdr:row>72</xdr:row>
      <xdr:rowOff>80821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32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97348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098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110976</xdr:rowOff>
    </xdr:from>
    <xdr:to>
      <xdr:col>15</xdr:col>
      <xdr:colOff>101600</xdr:colOff>
      <xdr:row>72</xdr:row>
      <xdr:rowOff>41126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28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57653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059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141886</xdr:rowOff>
    </xdr:from>
    <xdr:to>
      <xdr:col>10</xdr:col>
      <xdr:colOff>165100</xdr:colOff>
      <xdr:row>74</xdr:row>
      <xdr:rowOff>72036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65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88563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432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36159</xdr:rowOff>
    </xdr:from>
    <xdr:to>
      <xdr:col>6</xdr:col>
      <xdr:colOff>38100</xdr:colOff>
      <xdr:row>74</xdr:row>
      <xdr:rowOff>137759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72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154286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498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99124</xdr:rowOff>
    </xdr:from>
    <xdr:to>
      <xdr:col>24</xdr:col>
      <xdr:colOff>62865</xdr:colOff>
      <xdr:row>98</xdr:row>
      <xdr:rowOff>36182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29624"/>
          <a:ext cx="1270" cy="1308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40009</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84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36182</xdr:rowOff>
    </xdr:from>
    <xdr:to>
      <xdr:col>24</xdr:col>
      <xdr:colOff>152400</xdr:colOff>
      <xdr:row>98</xdr:row>
      <xdr:rowOff>36182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83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45801</xdr:rowOff>
    </xdr:from>
    <xdr:ext cx="534377"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30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99124</xdr:rowOff>
    </xdr:from>
    <xdr:to>
      <xdr:col>24</xdr:col>
      <xdr:colOff>152400</xdr:colOff>
      <xdr:row>90</xdr:row>
      <xdr:rowOff>99124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29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54299</xdr:rowOff>
    </xdr:from>
    <xdr:to>
      <xdr:col>24</xdr:col>
      <xdr:colOff>63500</xdr:colOff>
      <xdr:row>93</xdr:row>
      <xdr:rowOff>145148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5999149"/>
          <a:ext cx="838200" cy="90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48658</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336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70231</xdr:rowOff>
    </xdr:from>
    <xdr:to>
      <xdr:col>24</xdr:col>
      <xdr:colOff>114300</xdr:colOff>
      <xdr:row>96</xdr:row>
      <xdr:rowOff>381</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35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137452</xdr:rowOff>
    </xdr:from>
    <xdr:to>
      <xdr:col>19</xdr:col>
      <xdr:colOff>177800</xdr:colOff>
      <xdr:row>93</xdr:row>
      <xdr:rowOff>145148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082302"/>
          <a:ext cx="889000" cy="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60534</xdr:rowOff>
    </xdr:from>
    <xdr:to>
      <xdr:col>20</xdr:col>
      <xdr:colOff>38100</xdr:colOff>
      <xdr:row>95</xdr:row>
      <xdr:rowOff>162134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34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153261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44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46069</xdr:rowOff>
    </xdr:from>
    <xdr:to>
      <xdr:col>15</xdr:col>
      <xdr:colOff>50800</xdr:colOff>
      <xdr:row>93</xdr:row>
      <xdr:rowOff>137452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5990919"/>
          <a:ext cx="889000" cy="9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56038</xdr:rowOff>
    </xdr:from>
    <xdr:to>
      <xdr:col>15</xdr:col>
      <xdr:colOff>101600</xdr:colOff>
      <xdr:row>95</xdr:row>
      <xdr:rowOff>157638</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34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148765</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43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46069</xdr:rowOff>
    </xdr:from>
    <xdr:to>
      <xdr:col>10</xdr:col>
      <xdr:colOff>114300</xdr:colOff>
      <xdr:row>94</xdr:row>
      <xdr:rowOff>125394</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5990919"/>
          <a:ext cx="889000" cy="25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10471</xdr:rowOff>
    </xdr:from>
    <xdr:to>
      <xdr:col>10</xdr:col>
      <xdr:colOff>165100</xdr:colOff>
      <xdr:row>96</xdr:row>
      <xdr:rowOff>112071</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46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103198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56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72803</xdr:rowOff>
    </xdr:from>
    <xdr:to>
      <xdr:col>6</xdr:col>
      <xdr:colOff>38100</xdr:colOff>
      <xdr:row>97</xdr:row>
      <xdr:rowOff>2953</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53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165530</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62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3499</xdr:rowOff>
    </xdr:from>
    <xdr:to>
      <xdr:col>24</xdr:col>
      <xdr:colOff>114300</xdr:colOff>
      <xdr:row>93</xdr:row>
      <xdr:rowOff>105099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594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26376</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579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94348</xdr:rowOff>
    </xdr:from>
    <xdr:to>
      <xdr:col>20</xdr:col>
      <xdr:colOff>38100</xdr:colOff>
      <xdr:row>94</xdr:row>
      <xdr:rowOff>24498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03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41025</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5814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86652</xdr:rowOff>
    </xdr:from>
    <xdr:to>
      <xdr:col>15</xdr:col>
      <xdr:colOff>101600</xdr:colOff>
      <xdr:row>94</xdr:row>
      <xdr:rowOff>16802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03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33329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5806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166719</xdr:rowOff>
    </xdr:from>
    <xdr:to>
      <xdr:col>10</xdr:col>
      <xdr:colOff>165100</xdr:colOff>
      <xdr:row>93</xdr:row>
      <xdr:rowOff>96869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594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113396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571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74594</xdr:rowOff>
    </xdr:from>
    <xdr:to>
      <xdr:col>6</xdr:col>
      <xdr:colOff>38100</xdr:colOff>
      <xdr:row>95</xdr:row>
      <xdr:rowOff>4744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19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21271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596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166370</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138420"/>
          <a:ext cx="127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113047</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491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166370</xdr:rowOff>
    </xdr:from>
    <xdr:to>
      <xdr:col>55</xdr:col>
      <xdr:colOff>88900</xdr:colOff>
      <xdr:row>29</xdr:row>
      <xdr:rowOff>166370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13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70248</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2424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47371</xdr:rowOff>
    </xdr:from>
    <xdr:to>
      <xdr:col>55</xdr:col>
      <xdr:colOff>50800</xdr:colOff>
      <xdr:row>37</xdr:row>
      <xdr:rowOff>148971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39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115570</xdr:rowOff>
    </xdr:from>
    <xdr:to>
      <xdr:col>50</xdr:col>
      <xdr:colOff>165100</xdr:colOff>
      <xdr:row>37</xdr:row>
      <xdr:rowOff>45720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28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62247</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06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103378</xdr:rowOff>
    </xdr:from>
    <xdr:to>
      <xdr:col>46</xdr:col>
      <xdr:colOff>38100</xdr:colOff>
      <xdr:row>38</xdr:row>
      <xdr:rowOff>33528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4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50055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22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159385</xdr:rowOff>
    </xdr:from>
    <xdr:to>
      <xdr:col>41</xdr:col>
      <xdr:colOff>101600</xdr:colOff>
      <xdr:row>37</xdr:row>
      <xdr:rowOff>89535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33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106062</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10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66421</xdr:rowOff>
    </xdr:from>
    <xdr:to>
      <xdr:col>36</xdr:col>
      <xdr:colOff>165100</xdr:colOff>
      <xdr:row>37</xdr:row>
      <xdr:rowOff>168021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1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13098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185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126784</xdr:rowOff>
    </xdr:from>
    <xdr:to>
      <xdr:col>54</xdr:col>
      <xdr:colOff>189865</xdr:colOff>
      <xdr:row>58</xdr:row>
      <xdr:rowOff>77901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99284"/>
          <a:ext cx="1270" cy="1322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81728</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2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77901</xdr:rowOff>
    </xdr:from>
    <xdr:to>
      <xdr:col>55</xdr:col>
      <xdr:colOff>88900</xdr:colOff>
      <xdr:row>58</xdr:row>
      <xdr:rowOff>77901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2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73461</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7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126784</xdr:rowOff>
    </xdr:from>
    <xdr:to>
      <xdr:col>55</xdr:col>
      <xdr:colOff>88900</xdr:colOff>
      <xdr:row>50</xdr:row>
      <xdr:rowOff>126784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9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79159</xdr:rowOff>
    </xdr:from>
    <xdr:to>
      <xdr:col>55</xdr:col>
      <xdr:colOff>0</xdr:colOff>
      <xdr:row>55</xdr:row>
      <xdr:rowOff>86893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508909"/>
          <a:ext cx="838200" cy="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96740</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5264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118313</xdr:rowOff>
    </xdr:from>
    <xdr:to>
      <xdr:col>55</xdr:col>
      <xdr:colOff>50800</xdr:colOff>
      <xdr:row>56</xdr:row>
      <xdr:rowOff>48463</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548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62891</xdr:rowOff>
    </xdr:from>
    <xdr:to>
      <xdr:col>50</xdr:col>
      <xdr:colOff>114300</xdr:colOff>
      <xdr:row>55</xdr:row>
      <xdr:rowOff>79159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492641"/>
          <a:ext cx="889000" cy="1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128943</xdr:rowOff>
    </xdr:from>
    <xdr:to>
      <xdr:col>50</xdr:col>
      <xdr:colOff>165100</xdr:colOff>
      <xdr:row>56</xdr:row>
      <xdr:rowOff>59093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5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50220</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65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62891</xdr:rowOff>
    </xdr:from>
    <xdr:to>
      <xdr:col>45</xdr:col>
      <xdr:colOff>177800</xdr:colOff>
      <xdr:row>55</xdr:row>
      <xdr:rowOff>95085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492641"/>
          <a:ext cx="889000" cy="3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158794</xdr:rowOff>
    </xdr:from>
    <xdr:to>
      <xdr:col>46</xdr:col>
      <xdr:colOff>38100</xdr:colOff>
      <xdr:row>56</xdr:row>
      <xdr:rowOff>88944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58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80071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68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95085</xdr:rowOff>
    </xdr:from>
    <xdr:to>
      <xdr:col>41</xdr:col>
      <xdr:colOff>50800</xdr:colOff>
      <xdr:row>55</xdr:row>
      <xdr:rowOff>95904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524835"/>
          <a:ext cx="889000" cy="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46057</xdr:rowOff>
    </xdr:from>
    <xdr:to>
      <xdr:col>41</xdr:col>
      <xdr:colOff>101600</xdr:colOff>
      <xdr:row>56</xdr:row>
      <xdr:rowOff>147657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64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138784</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73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63735</xdr:rowOff>
    </xdr:from>
    <xdr:to>
      <xdr:col>36</xdr:col>
      <xdr:colOff>165100</xdr:colOff>
      <xdr:row>56</xdr:row>
      <xdr:rowOff>165335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156462</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75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36093</xdr:rowOff>
    </xdr:from>
    <xdr:to>
      <xdr:col>55</xdr:col>
      <xdr:colOff>50800</xdr:colOff>
      <xdr:row>55</xdr:row>
      <xdr:rowOff>137693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46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58970</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31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28359</xdr:rowOff>
    </xdr:from>
    <xdr:to>
      <xdr:col>50</xdr:col>
      <xdr:colOff>165100</xdr:colOff>
      <xdr:row>55</xdr:row>
      <xdr:rowOff>129959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45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146486</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233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12091</xdr:rowOff>
    </xdr:from>
    <xdr:to>
      <xdr:col>46</xdr:col>
      <xdr:colOff>38100</xdr:colOff>
      <xdr:row>55</xdr:row>
      <xdr:rowOff>113691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44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130218</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21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44285</xdr:rowOff>
    </xdr:from>
    <xdr:to>
      <xdr:col>41</xdr:col>
      <xdr:colOff>101600</xdr:colOff>
      <xdr:row>55</xdr:row>
      <xdr:rowOff>145885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47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162412</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24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45104</xdr:rowOff>
    </xdr:from>
    <xdr:to>
      <xdr:col>36</xdr:col>
      <xdr:colOff>165100</xdr:colOff>
      <xdr:row>55</xdr:row>
      <xdr:rowOff>146704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47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163231</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25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104071</xdr:rowOff>
    </xdr:from>
    <xdr:to>
      <xdr:col>54</xdr:col>
      <xdr:colOff>189865</xdr:colOff>
      <xdr:row>79</xdr:row>
      <xdr:rowOff>3062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105571"/>
          <a:ext cx="1270" cy="1442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6889</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3062</xdr:rowOff>
    </xdr:from>
    <xdr:to>
      <xdr:col>55</xdr:col>
      <xdr:colOff>88900</xdr:colOff>
      <xdr:row>79</xdr:row>
      <xdr:rowOff>3062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47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50748</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88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104071</xdr:rowOff>
    </xdr:from>
    <xdr:to>
      <xdr:col>55</xdr:col>
      <xdr:colOff>88900</xdr:colOff>
      <xdr:row>70</xdr:row>
      <xdr:rowOff>104071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10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120171</xdr:rowOff>
    </xdr:from>
    <xdr:to>
      <xdr:col>55</xdr:col>
      <xdr:colOff>0</xdr:colOff>
      <xdr:row>73</xdr:row>
      <xdr:rowOff>102014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639300" y="12464571"/>
          <a:ext cx="838200" cy="153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34180</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28929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55753</xdr:rowOff>
    </xdr:from>
    <xdr:to>
      <xdr:col>55</xdr:col>
      <xdr:colOff>50800</xdr:colOff>
      <xdr:row>75</xdr:row>
      <xdr:rowOff>157353</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102014</xdr:rowOff>
    </xdr:from>
    <xdr:to>
      <xdr:col>50</xdr:col>
      <xdr:colOff>114300</xdr:colOff>
      <xdr:row>75</xdr:row>
      <xdr:rowOff>11226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2617864"/>
          <a:ext cx="889000" cy="25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123158</xdr:rowOff>
    </xdr:from>
    <xdr:to>
      <xdr:col>50</xdr:col>
      <xdr:colOff>165100</xdr:colOff>
      <xdr:row>75</xdr:row>
      <xdr:rowOff>53308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281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44435</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29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56131</xdr:rowOff>
    </xdr:from>
    <xdr:to>
      <xdr:col>45</xdr:col>
      <xdr:colOff>177800</xdr:colOff>
      <xdr:row>75</xdr:row>
      <xdr:rowOff>11226</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2571981"/>
          <a:ext cx="889000" cy="297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105327</xdr:rowOff>
    </xdr:from>
    <xdr:to>
      <xdr:col>46</xdr:col>
      <xdr:colOff>38100</xdr:colOff>
      <xdr:row>75</xdr:row>
      <xdr:rowOff>35477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279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52004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256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56131</xdr:rowOff>
    </xdr:from>
    <xdr:to>
      <xdr:col>41</xdr:col>
      <xdr:colOff>50800</xdr:colOff>
      <xdr:row>75</xdr:row>
      <xdr:rowOff>25661</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2571981"/>
          <a:ext cx="889000" cy="31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11731</xdr:rowOff>
    </xdr:from>
    <xdr:to>
      <xdr:col>41</xdr:col>
      <xdr:colOff>101600</xdr:colOff>
      <xdr:row>75</xdr:row>
      <xdr:rowOff>113331</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28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104458</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296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146050</xdr:rowOff>
    </xdr:from>
    <xdr:to>
      <xdr:col>36</xdr:col>
      <xdr:colOff>165100</xdr:colOff>
      <xdr:row>77</xdr:row>
      <xdr:rowOff>76200</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67327</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26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69371</xdr:rowOff>
    </xdr:from>
    <xdr:to>
      <xdr:col>55</xdr:col>
      <xdr:colOff>50800</xdr:colOff>
      <xdr:row>72</xdr:row>
      <xdr:rowOff>170971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241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92248</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226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51214</xdr:rowOff>
    </xdr:from>
    <xdr:to>
      <xdr:col>50</xdr:col>
      <xdr:colOff>165100</xdr:colOff>
      <xdr:row>73</xdr:row>
      <xdr:rowOff>152814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256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169341</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234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131876</xdr:rowOff>
    </xdr:from>
    <xdr:to>
      <xdr:col>46</xdr:col>
      <xdr:colOff>38100</xdr:colOff>
      <xdr:row>75</xdr:row>
      <xdr:rowOff>62026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281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53153</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291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5331</xdr:rowOff>
    </xdr:from>
    <xdr:to>
      <xdr:col>41</xdr:col>
      <xdr:colOff>101600</xdr:colOff>
      <xdr:row>73</xdr:row>
      <xdr:rowOff>106931</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252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123458</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229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146311</xdr:rowOff>
    </xdr:from>
    <xdr:to>
      <xdr:col>36</xdr:col>
      <xdr:colOff>165100</xdr:colOff>
      <xdr:row>75</xdr:row>
      <xdr:rowOff>76461</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283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92988</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260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140539</xdr:rowOff>
    </xdr:from>
    <xdr:to>
      <xdr:col>54</xdr:col>
      <xdr:colOff>189865</xdr:colOff>
      <xdr:row>99</xdr:row>
      <xdr:rowOff>49385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399589"/>
          <a:ext cx="1270" cy="1623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53212</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26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49385</xdr:rowOff>
    </xdr:from>
    <xdr:to>
      <xdr:col>55</xdr:col>
      <xdr:colOff>88900</xdr:colOff>
      <xdr:row>99</xdr:row>
      <xdr:rowOff>49385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22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87216</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174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104,956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140539</xdr:rowOff>
    </xdr:from>
    <xdr:to>
      <xdr:col>55</xdr:col>
      <xdr:colOff>88900</xdr:colOff>
      <xdr:row>89</xdr:row>
      <xdr:rowOff>140539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399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159513</xdr:rowOff>
    </xdr:from>
    <xdr:to>
      <xdr:col>55</xdr:col>
      <xdr:colOff>0</xdr:colOff>
      <xdr:row>96</xdr:row>
      <xdr:rowOff>85731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275813"/>
          <a:ext cx="838200" cy="26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27291</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143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4414</xdr:rowOff>
    </xdr:from>
    <xdr:to>
      <xdr:col>55</xdr:col>
      <xdr:colOff>50800</xdr:colOff>
      <xdr:row>95</xdr:row>
      <xdr:rowOff>106014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29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154121</xdr:rowOff>
    </xdr:from>
    <xdr:to>
      <xdr:col>50</xdr:col>
      <xdr:colOff>114300</xdr:colOff>
      <xdr:row>94</xdr:row>
      <xdr:rowOff>159513</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270421"/>
          <a:ext cx="889000" cy="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1975</xdr:rowOff>
    </xdr:from>
    <xdr:to>
      <xdr:col>50</xdr:col>
      <xdr:colOff>165100</xdr:colOff>
      <xdr:row>95</xdr:row>
      <xdr:rowOff>103575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28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94702</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38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154121</xdr:rowOff>
    </xdr:from>
    <xdr:to>
      <xdr:col>45</xdr:col>
      <xdr:colOff>177800</xdr:colOff>
      <xdr:row>95</xdr:row>
      <xdr:rowOff>75825</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270421"/>
          <a:ext cx="889000" cy="9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140240</xdr:rowOff>
    </xdr:from>
    <xdr:to>
      <xdr:col>46</xdr:col>
      <xdr:colOff>38100</xdr:colOff>
      <xdr:row>95</xdr:row>
      <xdr:rowOff>70390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25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61517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34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75825</xdr:rowOff>
    </xdr:from>
    <xdr:to>
      <xdr:col>41</xdr:col>
      <xdr:colOff>50800</xdr:colOff>
      <xdr:row>95</xdr:row>
      <xdr:rowOff>170999</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363575"/>
          <a:ext cx="889000" cy="9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84271</xdr:rowOff>
    </xdr:from>
    <xdr:to>
      <xdr:col>41</xdr:col>
      <xdr:colOff>101600</xdr:colOff>
      <xdr:row>96</xdr:row>
      <xdr:rowOff>14421</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372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5548</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46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140240</xdr:rowOff>
    </xdr:from>
    <xdr:to>
      <xdr:col>36</xdr:col>
      <xdr:colOff>165100</xdr:colOff>
      <xdr:row>96</xdr:row>
      <xdr:rowOff>70390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4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61517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52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34931</xdr:rowOff>
    </xdr:from>
    <xdr:to>
      <xdr:col>55</xdr:col>
      <xdr:colOff>50800</xdr:colOff>
      <xdr:row>96</xdr:row>
      <xdr:rowOff>136531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49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13358</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47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108713</xdr:rowOff>
    </xdr:from>
    <xdr:to>
      <xdr:col>50</xdr:col>
      <xdr:colOff>165100</xdr:colOff>
      <xdr:row>95</xdr:row>
      <xdr:rowOff>38863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22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55390</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00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103321</xdr:rowOff>
    </xdr:from>
    <xdr:to>
      <xdr:col>46</xdr:col>
      <xdr:colOff>38100</xdr:colOff>
      <xdr:row>95</xdr:row>
      <xdr:rowOff>33471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21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49998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599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25025</xdr:rowOff>
    </xdr:from>
    <xdr:to>
      <xdr:col>41</xdr:col>
      <xdr:colOff>101600</xdr:colOff>
      <xdr:row>95</xdr:row>
      <xdr:rowOff>126625</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31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143152</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08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120199</xdr:rowOff>
    </xdr:from>
    <xdr:to>
      <xdr:col>36</xdr:col>
      <xdr:colOff>165100</xdr:colOff>
      <xdr:row>96</xdr:row>
      <xdr:rowOff>50349</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40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66876</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18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49746</xdr:rowOff>
    </xdr:from>
    <xdr:to>
      <xdr:col>85</xdr:col>
      <xdr:colOff>126364</xdr:colOff>
      <xdr:row>39</xdr:row>
      <xdr:rowOff>45936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93246"/>
          <a:ext cx="1269"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49763</xdr:rowOff>
    </xdr:from>
    <xdr:ext cx="469744"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3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45936</xdr:rowOff>
    </xdr:from>
    <xdr:to>
      <xdr:col>86</xdr:col>
      <xdr:colOff>25400</xdr:colOff>
      <xdr:row>39</xdr:row>
      <xdr:rowOff>45936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32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167873</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6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50,361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49746</xdr:rowOff>
    </xdr:from>
    <xdr:to>
      <xdr:col>86</xdr:col>
      <xdr:colOff>25400</xdr:colOff>
      <xdr:row>30</xdr:row>
      <xdr:rowOff>49746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9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149454</xdr:rowOff>
    </xdr:from>
    <xdr:to>
      <xdr:col>85</xdr:col>
      <xdr:colOff>127000</xdr:colOff>
      <xdr:row>35</xdr:row>
      <xdr:rowOff>153188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150204"/>
          <a:ext cx="838200" cy="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69080</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241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90653</xdr:rowOff>
    </xdr:from>
    <xdr:to>
      <xdr:col>85</xdr:col>
      <xdr:colOff>177800</xdr:colOff>
      <xdr:row>37</xdr:row>
      <xdr:rowOff>20803</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2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109258</xdr:rowOff>
    </xdr:from>
    <xdr:to>
      <xdr:col>81</xdr:col>
      <xdr:colOff>50800</xdr:colOff>
      <xdr:row>35</xdr:row>
      <xdr:rowOff>153188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6110008"/>
          <a:ext cx="889000" cy="4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144259</xdr:rowOff>
    </xdr:from>
    <xdr:to>
      <xdr:col>81</xdr:col>
      <xdr:colOff>101600</xdr:colOff>
      <xdr:row>37</xdr:row>
      <xdr:rowOff>74409</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31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65536</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40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109258</xdr:rowOff>
    </xdr:from>
    <xdr:to>
      <xdr:col>76</xdr:col>
      <xdr:colOff>114300</xdr:colOff>
      <xdr:row>35</xdr:row>
      <xdr:rowOff>153644</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6110008"/>
          <a:ext cx="889000" cy="4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103873</xdr:rowOff>
    </xdr:from>
    <xdr:to>
      <xdr:col>76</xdr:col>
      <xdr:colOff>165100</xdr:colOff>
      <xdr:row>37</xdr:row>
      <xdr:rowOff>34023</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276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25150</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36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14427</xdr:rowOff>
    </xdr:from>
    <xdr:to>
      <xdr:col>71</xdr:col>
      <xdr:colOff>177800</xdr:colOff>
      <xdr:row>35</xdr:row>
      <xdr:rowOff>153644</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2814300" y="6015177"/>
          <a:ext cx="889000" cy="139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82918</xdr:rowOff>
    </xdr:from>
    <xdr:to>
      <xdr:col>72</xdr:col>
      <xdr:colOff>38100</xdr:colOff>
      <xdr:row>37</xdr:row>
      <xdr:rowOff>13068</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25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4195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34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153060</xdr:rowOff>
    </xdr:from>
    <xdr:to>
      <xdr:col>67</xdr:col>
      <xdr:colOff>101600</xdr:colOff>
      <xdr:row>37</xdr:row>
      <xdr:rowOff>83210</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3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74337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41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98654</xdr:rowOff>
    </xdr:from>
    <xdr:to>
      <xdr:col>85</xdr:col>
      <xdr:colOff>177800</xdr:colOff>
      <xdr:row>36</xdr:row>
      <xdr:rowOff>28804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09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121531</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595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102388</xdr:rowOff>
    </xdr:from>
    <xdr:to>
      <xdr:col>81</xdr:col>
      <xdr:colOff>101600</xdr:colOff>
      <xdr:row>36</xdr:row>
      <xdr:rowOff>32538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10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49065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587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58458</xdr:rowOff>
    </xdr:from>
    <xdr:to>
      <xdr:col>76</xdr:col>
      <xdr:colOff>165100</xdr:colOff>
      <xdr:row>35</xdr:row>
      <xdr:rowOff>160058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05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5135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583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102844</xdr:rowOff>
    </xdr:from>
    <xdr:to>
      <xdr:col>72</xdr:col>
      <xdr:colOff>38100</xdr:colOff>
      <xdr:row>36</xdr:row>
      <xdr:rowOff>32994</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10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49521</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587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135077</xdr:rowOff>
    </xdr:from>
    <xdr:to>
      <xdr:col>67</xdr:col>
      <xdr:colOff>101600</xdr:colOff>
      <xdr:row>35</xdr:row>
      <xdr:rowOff>65227</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596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81754</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573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142195</xdr:rowOff>
    </xdr:from>
    <xdr:to>
      <xdr:col>85</xdr:col>
      <xdr:colOff>126364</xdr:colOff>
      <xdr:row>59</xdr:row>
      <xdr:rowOff>97390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543245"/>
          <a:ext cx="1269" cy="16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101217</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21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97390</xdr:rowOff>
    </xdr:from>
    <xdr:to>
      <xdr:col>86</xdr:col>
      <xdr:colOff>25400</xdr:colOff>
      <xdr:row>59</xdr:row>
      <xdr:rowOff>97390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21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88872</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318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142195</xdr:rowOff>
    </xdr:from>
    <xdr:to>
      <xdr:col>86</xdr:col>
      <xdr:colOff>25400</xdr:colOff>
      <xdr:row>49</xdr:row>
      <xdr:rowOff>142195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543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97104</xdr:rowOff>
    </xdr:from>
    <xdr:to>
      <xdr:col>85</xdr:col>
      <xdr:colOff>127000</xdr:colOff>
      <xdr:row>56</xdr:row>
      <xdr:rowOff>129908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183954"/>
          <a:ext cx="838200" cy="54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97165</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26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74288</xdr:rowOff>
    </xdr:from>
    <xdr:to>
      <xdr:col>85</xdr:col>
      <xdr:colOff>177800</xdr:colOff>
      <xdr:row>57</xdr:row>
      <xdr:rowOff>4438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7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97104</xdr:rowOff>
    </xdr:from>
    <xdr:to>
      <xdr:col>81</xdr:col>
      <xdr:colOff>50800</xdr:colOff>
      <xdr:row>56</xdr:row>
      <xdr:rowOff>170104</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183954"/>
          <a:ext cx="889000" cy="587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142525</xdr:rowOff>
    </xdr:from>
    <xdr:to>
      <xdr:col>81</xdr:col>
      <xdr:colOff>101600</xdr:colOff>
      <xdr:row>57</xdr:row>
      <xdr:rowOff>72675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43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63802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83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170104</xdr:rowOff>
    </xdr:from>
    <xdr:to>
      <xdr:col>76</xdr:col>
      <xdr:colOff>114300</xdr:colOff>
      <xdr:row>57</xdr:row>
      <xdr:rowOff>38735</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771304"/>
          <a:ext cx="889000" cy="4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31426</xdr:rowOff>
    </xdr:from>
    <xdr:to>
      <xdr:col>76</xdr:col>
      <xdr:colOff>165100</xdr:colOff>
      <xdr:row>57</xdr:row>
      <xdr:rowOff>133026</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80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124153</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89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38735</xdr:rowOff>
    </xdr:from>
    <xdr:to>
      <xdr:col>71</xdr:col>
      <xdr:colOff>177800</xdr:colOff>
      <xdr:row>57</xdr:row>
      <xdr:rowOff>151587</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811385"/>
          <a:ext cx="889000" cy="112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4413</xdr:rowOff>
    </xdr:from>
    <xdr:to>
      <xdr:col>72</xdr:col>
      <xdr:colOff>38100</xdr:colOff>
      <xdr:row>57</xdr:row>
      <xdr:rowOff>106013</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77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97140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86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79718</xdr:rowOff>
    </xdr:from>
    <xdr:to>
      <xdr:col>67</xdr:col>
      <xdr:colOff>101600</xdr:colOff>
      <xdr:row>58</xdr:row>
      <xdr:rowOff>9868</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85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26395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62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79108</xdr:rowOff>
    </xdr:from>
    <xdr:to>
      <xdr:col>85</xdr:col>
      <xdr:colOff>177800</xdr:colOff>
      <xdr:row>57</xdr:row>
      <xdr:rowOff>9258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68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57535</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65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46304</xdr:rowOff>
    </xdr:from>
    <xdr:to>
      <xdr:col>81</xdr:col>
      <xdr:colOff>101600</xdr:colOff>
      <xdr:row>53</xdr:row>
      <xdr:rowOff>147904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13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164431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890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119304</xdr:rowOff>
    </xdr:from>
    <xdr:to>
      <xdr:col>76</xdr:col>
      <xdr:colOff>165100</xdr:colOff>
      <xdr:row>57</xdr:row>
      <xdr:rowOff>49454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72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65981</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49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159385</xdr:rowOff>
    </xdr:from>
    <xdr:to>
      <xdr:col>72</xdr:col>
      <xdr:colOff>38100</xdr:colOff>
      <xdr:row>57</xdr:row>
      <xdr:rowOff>89535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76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106062</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53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100787</xdr:rowOff>
    </xdr:from>
    <xdr:to>
      <xdr:col>67</xdr:col>
      <xdr:colOff>101600</xdr:colOff>
      <xdr:row>58</xdr:row>
      <xdr:rowOff>30937</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87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22064</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96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71710</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244660"/>
          <a:ext cx="1269" cy="1344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18387</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201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71710</xdr:rowOff>
    </xdr:from>
    <xdr:to>
      <xdr:col>86</xdr:col>
      <xdr:colOff>25400</xdr:colOff>
      <xdr:row>71</xdr:row>
      <xdr:rowOff>71710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244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143587</xdr:rowOff>
    </xdr:from>
    <xdr:to>
      <xdr:col>85</xdr:col>
      <xdr:colOff>127000</xdr:colOff>
      <xdr:row>78</xdr:row>
      <xdr:rowOff>29229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345237"/>
          <a:ext cx="838200" cy="5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34047</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407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55620</xdr:rowOff>
    </xdr:from>
    <xdr:to>
      <xdr:col>85</xdr:col>
      <xdr:colOff>177800</xdr:colOff>
      <xdr:row>78</xdr:row>
      <xdr:rowOff>157220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2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60509</xdr:rowOff>
    </xdr:from>
    <xdr:to>
      <xdr:col>81</xdr:col>
      <xdr:colOff>50800</xdr:colOff>
      <xdr:row>77</xdr:row>
      <xdr:rowOff>143587</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262159"/>
          <a:ext cx="889000" cy="8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27617</xdr:rowOff>
    </xdr:from>
    <xdr:to>
      <xdr:col>81</xdr:col>
      <xdr:colOff>101600</xdr:colOff>
      <xdr:row>78</xdr:row>
      <xdr:rowOff>129217</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4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120344</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493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60509</xdr:rowOff>
    </xdr:from>
    <xdr:to>
      <xdr:col>76</xdr:col>
      <xdr:colOff>114300</xdr:colOff>
      <xdr:row>78</xdr:row>
      <xdr:rowOff>75388</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3703300" y="13262159"/>
          <a:ext cx="889000" cy="18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146602</xdr:rowOff>
    </xdr:from>
    <xdr:to>
      <xdr:col>76</xdr:col>
      <xdr:colOff>165100</xdr:colOff>
      <xdr:row>78</xdr:row>
      <xdr:rowOff>76752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34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67879</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440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75388</xdr:rowOff>
    </xdr:from>
    <xdr:to>
      <xdr:col>71</xdr:col>
      <xdr:colOff>177800</xdr:colOff>
      <xdr:row>78</xdr:row>
      <xdr:rowOff>105887</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814300" y="13448488"/>
          <a:ext cx="889000" cy="3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16681</xdr:rowOff>
    </xdr:from>
    <xdr:to>
      <xdr:col>72</xdr:col>
      <xdr:colOff>38100</xdr:colOff>
      <xdr:row>78</xdr:row>
      <xdr:rowOff>118281</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389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134808</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165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17290</xdr:rowOff>
    </xdr:from>
    <xdr:to>
      <xdr:col>67</xdr:col>
      <xdr:colOff>101600</xdr:colOff>
      <xdr:row>78</xdr:row>
      <xdr:rowOff>118890</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39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135417</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16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149879</xdr:rowOff>
    </xdr:from>
    <xdr:to>
      <xdr:col>85</xdr:col>
      <xdr:colOff>177800</xdr:colOff>
      <xdr:row>78</xdr:row>
      <xdr:rowOff>80029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35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1306</xdr:rowOff>
    </xdr:from>
    <xdr:ext cx="469744"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20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92787</xdr:rowOff>
    </xdr:from>
    <xdr:to>
      <xdr:col>81</xdr:col>
      <xdr:colOff>101600</xdr:colOff>
      <xdr:row>78</xdr:row>
      <xdr:rowOff>22937</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2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39464</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14111" y="1306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9709</xdr:rowOff>
    </xdr:from>
    <xdr:to>
      <xdr:col>76</xdr:col>
      <xdr:colOff>165100</xdr:colOff>
      <xdr:row>77</xdr:row>
      <xdr:rowOff>111309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21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127836</xdr:rowOff>
    </xdr:from>
    <xdr:ext cx="534377"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325111" y="1298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24588</xdr:rowOff>
    </xdr:from>
    <xdr:to>
      <xdr:col>72</xdr:col>
      <xdr:colOff>38100</xdr:colOff>
      <xdr:row>78</xdr:row>
      <xdr:rowOff>126188</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39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117315</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468428" y="1349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55087</xdr:rowOff>
    </xdr:from>
    <xdr:to>
      <xdr:col>67</xdr:col>
      <xdr:colOff>101600</xdr:colOff>
      <xdr:row>78</xdr:row>
      <xdr:rowOff>156687</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42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147814</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579428" y="1352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467</xdr:rowOff>
    </xdr:from>
    <xdr:to>
      <xdr:col>85</xdr:col>
      <xdr:colOff>126364</xdr:colOff>
      <xdr:row>98</xdr:row>
      <xdr:rowOff>131339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430967"/>
          <a:ext cx="1269" cy="1502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135166</xdr:rowOff>
    </xdr:from>
    <xdr:ext cx="534377"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93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131339</xdr:rowOff>
    </xdr:from>
    <xdr:to>
      <xdr:col>86</xdr:col>
      <xdr:colOff>25400</xdr:colOff>
      <xdr:row>98</xdr:row>
      <xdr:rowOff>131339</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93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118594</xdr:rowOff>
    </xdr:from>
    <xdr:ext cx="599010"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20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120,527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467</xdr:rowOff>
    </xdr:from>
    <xdr:to>
      <xdr:col>86</xdr:col>
      <xdr:colOff>25400</xdr:colOff>
      <xdr:row>90</xdr:row>
      <xdr:rowOff>467</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43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91123</xdr:rowOff>
    </xdr:from>
    <xdr:to>
      <xdr:col>85</xdr:col>
      <xdr:colOff>127000</xdr:colOff>
      <xdr:row>92</xdr:row>
      <xdr:rowOff>110243</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5481300" y="15864523"/>
          <a:ext cx="838200" cy="1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166344</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282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16467</xdr:rowOff>
    </xdr:from>
    <xdr:to>
      <xdr:col>85</xdr:col>
      <xdr:colOff>177800</xdr:colOff>
      <xdr:row>95</xdr:row>
      <xdr:rowOff>118067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30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91123</xdr:rowOff>
    </xdr:from>
    <xdr:to>
      <xdr:col>81</xdr:col>
      <xdr:colOff>50800</xdr:colOff>
      <xdr:row>92</xdr:row>
      <xdr:rowOff>111565</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4592300" y="15864523"/>
          <a:ext cx="889000" cy="2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34804</xdr:rowOff>
    </xdr:from>
    <xdr:to>
      <xdr:col>81</xdr:col>
      <xdr:colOff>101600</xdr:colOff>
      <xdr:row>95</xdr:row>
      <xdr:rowOff>136404</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3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127531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41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111565</xdr:rowOff>
    </xdr:from>
    <xdr:to>
      <xdr:col>76</xdr:col>
      <xdr:colOff>114300</xdr:colOff>
      <xdr:row>92</xdr:row>
      <xdr:rowOff>139112</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3703300" y="15884965"/>
          <a:ext cx="889000" cy="2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34705</xdr:rowOff>
    </xdr:from>
    <xdr:to>
      <xdr:col>76</xdr:col>
      <xdr:colOff>165100</xdr:colOff>
      <xdr:row>95</xdr:row>
      <xdr:rowOff>136305</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32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127432</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41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139112</xdr:rowOff>
    </xdr:from>
    <xdr:to>
      <xdr:col>71</xdr:col>
      <xdr:colOff>177800</xdr:colOff>
      <xdr:row>92</xdr:row>
      <xdr:rowOff>146852</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2814300" y="15912512"/>
          <a:ext cx="889000" cy="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164729</xdr:rowOff>
    </xdr:from>
    <xdr:to>
      <xdr:col>72</xdr:col>
      <xdr:colOff>38100</xdr:colOff>
      <xdr:row>96</xdr:row>
      <xdr:rowOff>94879</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45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86006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54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169613</xdr:rowOff>
    </xdr:from>
    <xdr:to>
      <xdr:col>67</xdr:col>
      <xdr:colOff>101600</xdr:colOff>
      <xdr:row>96</xdr:row>
      <xdr:rowOff>99763</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45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90890</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55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59443</xdr:rowOff>
    </xdr:from>
    <xdr:to>
      <xdr:col>85</xdr:col>
      <xdr:colOff>177800</xdr:colOff>
      <xdr:row>92</xdr:row>
      <xdr:rowOff>161043</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583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82320</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568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40323</xdr:rowOff>
    </xdr:from>
    <xdr:to>
      <xdr:col>81</xdr:col>
      <xdr:colOff>101600</xdr:colOff>
      <xdr:row>92</xdr:row>
      <xdr:rowOff>141923</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581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158450</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558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60765</xdr:rowOff>
    </xdr:from>
    <xdr:to>
      <xdr:col>76</xdr:col>
      <xdr:colOff>165100</xdr:colOff>
      <xdr:row>92</xdr:row>
      <xdr:rowOff>162365</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583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7442</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560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88312</xdr:rowOff>
    </xdr:from>
    <xdr:to>
      <xdr:col>72</xdr:col>
      <xdr:colOff>38100</xdr:colOff>
      <xdr:row>93</xdr:row>
      <xdr:rowOff>18462</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586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34989</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563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96052</xdr:rowOff>
    </xdr:from>
    <xdr:to>
      <xdr:col>67</xdr:col>
      <xdr:colOff>101600</xdr:colOff>
      <xdr:row>93</xdr:row>
      <xdr:rowOff>26202</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586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42729</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564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132442</xdr:rowOff>
    </xdr:from>
    <xdr:to>
      <xdr:col>116</xdr:col>
      <xdr:colOff>62864</xdr:colOff>
      <xdr:row>38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275942"/>
          <a:ext cx="1269" cy="126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54538</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5696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79119</xdr:rowOff>
    </xdr:from>
    <xdr:ext cx="534377"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05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22,127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132442</xdr:rowOff>
    </xdr:from>
    <xdr:to>
      <xdr:col>116</xdr:col>
      <xdr:colOff>152400</xdr:colOff>
      <xdr:row>30</xdr:row>
      <xdr:rowOff>132442</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2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143438</xdr:rowOff>
    </xdr:from>
    <xdr:ext cx="378565"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3156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120561</xdr:rowOff>
    </xdr:from>
    <xdr:to>
      <xdr:col>116</xdr:col>
      <xdr:colOff>114300</xdr:colOff>
      <xdr:row>38</xdr:row>
      <xdr:rowOff>50712</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4642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116446</xdr:rowOff>
    </xdr:from>
    <xdr:to>
      <xdr:col>112</xdr:col>
      <xdr:colOff>38100</xdr:colOff>
      <xdr:row>38</xdr:row>
      <xdr:rowOff>46596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4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63123</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235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118847</xdr:rowOff>
    </xdr:from>
    <xdr:to>
      <xdr:col>107</xdr:col>
      <xdr:colOff>101600</xdr:colOff>
      <xdr:row>38</xdr:row>
      <xdr:rowOff>48997</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46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65524</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5017" y="6237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134220</xdr:rowOff>
    </xdr:from>
    <xdr:to>
      <xdr:col>102</xdr:col>
      <xdr:colOff>165100</xdr:colOff>
      <xdr:row>38</xdr:row>
      <xdr:rowOff>64370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47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80897</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6017" y="6253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137535</xdr:rowOff>
    </xdr:from>
    <xdr:to>
      <xdr:col>98</xdr:col>
      <xdr:colOff>38100</xdr:colOff>
      <xdr:row>38</xdr:row>
      <xdr:rowOff>67684</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4811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84212</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7017" y="6256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98988</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4426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249,260</a:t>
          </a:r>
          <a:r>
            <a:rPr kumimoji="1" lang="ja-JP" altLang="en-US" sz="1300">
              <a:latin typeface="ＭＳ Ｐゴシック" panose="020B0600070205080204" pitchFamily="50" charset="-128"/>
              <a:ea typeface="ＭＳ Ｐゴシック" panose="020B0600070205080204" pitchFamily="50" charset="-128"/>
            </a:rPr>
            <a:t>円となり、構成項目の中で最も高くなっている。新型コロナウイルス感染症関連及び物価高騰対策関連の住民税非課税等世帯や子育て世帯への支援給付金に係る事業費が要因で、前年度より</a:t>
          </a:r>
          <a:r>
            <a:rPr kumimoji="1" lang="en-US" altLang="ja-JP" sz="1300">
              <a:latin typeface="ＭＳ Ｐゴシック" panose="020B0600070205080204" pitchFamily="50" charset="-128"/>
              <a:ea typeface="ＭＳ Ｐゴシック" panose="020B0600070205080204" pitchFamily="50" charset="-128"/>
            </a:rPr>
            <a:t>11,543</a:t>
          </a:r>
          <a:r>
            <a:rPr kumimoji="1" lang="ja-JP" altLang="en-US" sz="1300">
              <a:latin typeface="ＭＳ Ｐゴシック" panose="020B0600070205080204" pitchFamily="50" charset="-128"/>
              <a:ea typeface="ＭＳ Ｐゴシック" panose="020B0600070205080204" pitchFamily="50" charset="-128"/>
            </a:rPr>
            <a:t>円増加した。</a:t>
          </a: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62,514</a:t>
          </a:r>
          <a:r>
            <a:rPr kumimoji="1" lang="ja-JP" altLang="en-US" sz="1300">
              <a:latin typeface="ＭＳ Ｐゴシック" panose="020B0600070205080204" pitchFamily="50" charset="-128"/>
              <a:ea typeface="ＭＳ Ｐゴシック" panose="020B0600070205080204" pitchFamily="50" charset="-128"/>
            </a:rPr>
            <a:t>円となり、スポーツ拠点施設整備事業や本渡学校給食センター建設事業に係る事業費の減少が要因で、前年度より</a:t>
          </a:r>
          <a:r>
            <a:rPr kumimoji="1" lang="en-US" altLang="ja-JP" sz="1300">
              <a:latin typeface="ＭＳ Ｐゴシック" panose="020B0600070205080204" pitchFamily="50" charset="-128"/>
              <a:ea typeface="ＭＳ Ｐゴシック" panose="020B0600070205080204" pitchFamily="50" charset="-128"/>
            </a:rPr>
            <a:t>28,722</a:t>
          </a:r>
          <a:r>
            <a:rPr kumimoji="1" lang="ja-JP" altLang="en-US" sz="1300">
              <a:latin typeface="ＭＳ Ｐゴシック" panose="020B0600070205080204" pitchFamily="50" charset="-128"/>
              <a:ea typeface="ＭＳ Ｐゴシック" panose="020B0600070205080204" pitchFamily="50" charset="-128"/>
            </a:rPr>
            <a:t>円減少した。</a:t>
          </a:r>
        </a:p>
        <a:p>
          <a:r>
            <a:rPr kumimoji="1" lang="ja-JP" altLang="en-US" sz="1300">
              <a:latin typeface="ＭＳ Ｐゴシック" panose="020B0600070205080204" pitchFamily="50" charset="-128"/>
              <a:ea typeface="ＭＳ Ｐゴシック" panose="020B0600070205080204" pitchFamily="50" charset="-128"/>
            </a:rPr>
            <a:t>土木費は、住民一人当たり</a:t>
          </a:r>
          <a:r>
            <a:rPr kumimoji="1" lang="en-US" altLang="ja-JP" sz="1300">
              <a:latin typeface="ＭＳ Ｐゴシック" panose="020B0600070205080204" pitchFamily="50" charset="-128"/>
              <a:ea typeface="ＭＳ Ｐゴシック" panose="020B0600070205080204" pitchFamily="50" charset="-128"/>
            </a:rPr>
            <a:t>44,833</a:t>
          </a:r>
          <a:r>
            <a:rPr kumimoji="1" lang="ja-JP" altLang="en-US" sz="1300">
              <a:latin typeface="ＭＳ Ｐゴシック" panose="020B0600070205080204" pitchFamily="50" charset="-128"/>
              <a:ea typeface="ＭＳ Ｐゴシック" panose="020B0600070205080204" pitchFamily="50" charset="-128"/>
            </a:rPr>
            <a:t>円となり、熊本天草幹線道路連絡街路整備事業に係る事業費の減少が要因で、前年度より</a:t>
          </a:r>
          <a:r>
            <a:rPr kumimoji="1" lang="en-US" altLang="ja-JP" sz="1300">
              <a:latin typeface="ＭＳ Ｐゴシック" panose="020B0600070205080204" pitchFamily="50" charset="-128"/>
              <a:ea typeface="ＭＳ Ｐゴシック" panose="020B0600070205080204" pitchFamily="50" charset="-128"/>
            </a:rPr>
            <a:t>14,127</a:t>
          </a:r>
          <a:r>
            <a:rPr kumimoji="1" lang="ja-JP" altLang="en-US" sz="1300">
              <a:latin typeface="ＭＳ Ｐゴシック" panose="020B0600070205080204" pitchFamily="50" charset="-128"/>
              <a:ea typeface="ＭＳ Ｐゴシック" panose="020B0600070205080204" pitchFamily="50" charset="-128"/>
            </a:rPr>
            <a:t>円減少した。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災害復旧費は、住民一人当たり</a:t>
          </a:r>
          <a:r>
            <a:rPr kumimoji="1" lang="en-US" altLang="ja-JP" sz="1300">
              <a:latin typeface="ＭＳ Ｐゴシック" panose="020B0600070205080204" pitchFamily="50" charset="-128"/>
              <a:ea typeface="ＭＳ Ｐゴシック" panose="020B0600070205080204" pitchFamily="50" charset="-128"/>
            </a:rPr>
            <a:t>9,799</a:t>
          </a:r>
          <a:r>
            <a:rPr kumimoji="1" lang="ja-JP" altLang="en-US" sz="1300">
              <a:latin typeface="ＭＳ Ｐゴシック" panose="020B0600070205080204" pitchFamily="50" charset="-128"/>
              <a:ea typeface="ＭＳ Ｐゴシック" panose="020B0600070205080204" pitchFamily="50" charset="-128"/>
            </a:rPr>
            <a:t>円となり、公共土木施設に係る補助災害復旧事業費の減少が要因で、前年度より</a:t>
          </a:r>
          <a:r>
            <a:rPr kumimoji="1" lang="en-US" altLang="ja-JP" sz="1300">
              <a:latin typeface="ＭＳ Ｐゴシック" panose="020B0600070205080204" pitchFamily="50" charset="-128"/>
              <a:ea typeface="ＭＳ Ｐゴシック" panose="020B0600070205080204" pitchFamily="50" charset="-128"/>
            </a:rPr>
            <a:t>2,997</a:t>
          </a:r>
          <a:r>
            <a:rPr kumimoji="1" lang="ja-JP" altLang="en-US" sz="1300">
              <a:latin typeface="ＭＳ Ｐゴシック" panose="020B0600070205080204" pitchFamily="50" charset="-128"/>
              <a:ea typeface="ＭＳ Ｐゴシック" panose="020B0600070205080204" pitchFamily="50" charset="-128"/>
            </a:rPr>
            <a:t>円減少した。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商工費は、住民一人当たり</a:t>
          </a:r>
          <a:r>
            <a:rPr kumimoji="1" lang="en-US" altLang="ja-JP" sz="1300">
              <a:latin typeface="ＭＳ Ｐゴシック" panose="020B0600070205080204" pitchFamily="50" charset="-128"/>
              <a:ea typeface="ＭＳ Ｐゴシック" panose="020B0600070205080204" pitchFamily="50" charset="-128"/>
            </a:rPr>
            <a:t>36,098</a:t>
          </a:r>
          <a:r>
            <a:rPr kumimoji="1" lang="ja-JP" altLang="en-US" sz="1300">
              <a:latin typeface="ＭＳ Ｐゴシック" panose="020B0600070205080204" pitchFamily="50" charset="-128"/>
              <a:ea typeface="ＭＳ Ｐゴシック" panose="020B0600070205080204" pitchFamily="50" charset="-128"/>
            </a:rPr>
            <a:t>円となり、恐竜の島博物館整備事業に係る事業費の増加が要因で、前年度より</a:t>
          </a:r>
          <a:r>
            <a:rPr kumimoji="1" lang="en-US" altLang="ja-JP" sz="1300">
              <a:latin typeface="ＭＳ Ｐゴシック" panose="020B0600070205080204" pitchFamily="50" charset="-128"/>
              <a:ea typeface="ＭＳ Ｐゴシック" panose="020B0600070205080204" pitchFamily="50" charset="-128"/>
            </a:rPr>
            <a:t>4,694</a:t>
          </a:r>
          <a:r>
            <a:rPr kumimoji="1" lang="ja-JP" altLang="en-US" sz="1300">
              <a:latin typeface="ＭＳ Ｐゴシック" panose="020B0600070205080204" pitchFamily="50" charset="-128"/>
              <a:ea typeface="ＭＳ Ｐゴシック" panose="020B0600070205080204" pitchFamily="50" charset="-128"/>
            </a:rPr>
            <a:t>円増加した。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熊本県天草市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財政調整基金残高は、前年度からの繰越金の増加や普通交付税の追加交付等により取崩し額より積立額が上回ったため、前年度より</a:t>
          </a:r>
          <a:r>
            <a:rPr kumimoji="1" lang="en-US" altLang="ja-JP" sz="1300">
              <a:latin typeface="ＭＳ ゴシック" pitchFamily="49" charset="-128"/>
              <a:ea typeface="ＭＳ ゴシック" pitchFamily="49" charset="-128"/>
            </a:rPr>
            <a:t>4.03</a:t>
          </a:r>
          <a:r>
            <a:rPr kumimoji="1" lang="ja-JP" altLang="en-US" sz="1300">
              <a:latin typeface="ＭＳ ゴシック" pitchFamily="49" charset="-128"/>
              <a:ea typeface="ＭＳ ゴシック" pitchFamily="49" charset="-128"/>
            </a:rPr>
            <a:t>ポイント上昇した。</a:t>
          </a:r>
        </a:p>
        <a:p>
          <a:r>
            <a:rPr kumimoji="1" lang="ja-JP" altLang="en-US" sz="1300">
              <a:latin typeface="ＭＳ ゴシック" pitchFamily="49" charset="-128"/>
              <a:ea typeface="ＭＳ ゴシック" pitchFamily="49" charset="-128"/>
            </a:rPr>
            <a:t>　実質収支額は、黒字を維持している。実質収支比率は、普通交付税や臨時的な国県支出金の歳入減少のため、前年度より</a:t>
          </a:r>
          <a:r>
            <a:rPr kumimoji="1" lang="en-US" altLang="ja-JP" sz="1300">
              <a:latin typeface="ＭＳ ゴシック" pitchFamily="49" charset="-128"/>
              <a:ea typeface="ＭＳ ゴシック" pitchFamily="49" charset="-128"/>
            </a:rPr>
            <a:t>5.85</a:t>
          </a:r>
          <a:r>
            <a:rPr kumimoji="1" lang="ja-JP" altLang="en-US" sz="1300">
              <a:latin typeface="ＭＳ ゴシック" pitchFamily="49" charset="-128"/>
              <a:ea typeface="ＭＳ ゴシック" pitchFamily="49" charset="-128"/>
            </a:rPr>
            <a:t>ポイント低下した。</a:t>
          </a:r>
        </a:p>
        <a:p>
          <a:r>
            <a:rPr kumimoji="1" lang="ja-JP" altLang="en-US" sz="1300">
              <a:latin typeface="ＭＳ ゴシック" pitchFamily="49" charset="-128"/>
              <a:ea typeface="ＭＳ ゴシック" pitchFamily="49" charset="-128"/>
            </a:rPr>
            <a:t>　実質単年度収支は、単年度収支の減少や基金取崩しなどの要因で</a:t>
          </a:r>
          <a:r>
            <a:rPr kumimoji="1" lang="en-US" altLang="ja-JP" sz="1300">
              <a:latin typeface="ＭＳ ゴシック" pitchFamily="49" charset="-128"/>
              <a:ea typeface="ＭＳ ゴシック" pitchFamily="49" charset="-128"/>
            </a:rPr>
            <a:t>7.57</a:t>
          </a:r>
          <a:r>
            <a:rPr kumimoji="1" lang="ja-JP" altLang="en-US" sz="1300">
              <a:latin typeface="ＭＳ ゴシック" pitchFamily="49" charset="-128"/>
              <a:ea typeface="ＭＳ ゴシック" pitchFamily="49" charset="-128"/>
            </a:rPr>
            <a:t>ポイントと大きく低下した。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熊本県天草市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一般会計の実質収支は、継続的に黒字を確保しており、令和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年度の黒字額の標準財政規模に対する割合は</a:t>
          </a:r>
          <a:r>
            <a:rPr kumimoji="1" lang="en-US" altLang="ja-JP" sz="1400">
              <a:latin typeface="ＭＳ ゴシック" pitchFamily="49" charset="-128"/>
              <a:ea typeface="ＭＳ ゴシック" pitchFamily="49" charset="-128"/>
            </a:rPr>
            <a:t>6.58</a:t>
          </a:r>
          <a:r>
            <a:rPr kumimoji="1" lang="ja-JP" altLang="en-US" sz="1400">
              <a:latin typeface="ＭＳ ゴシック" pitchFamily="49" charset="-128"/>
              <a:ea typeface="ＭＳ ゴシック" pitchFamily="49" charset="-128"/>
            </a:rPr>
            <a:t>％で、前年度より</a:t>
          </a:r>
          <a:r>
            <a:rPr kumimoji="1" lang="en-US" altLang="ja-JP" sz="1400">
              <a:latin typeface="ＭＳ ゴシック" pitchFamily="49" charset="-128"/>
              <a:ea typeface="ＭＳ ゴシック" pitchFamily="49" charset="-128"/>
            </a:rPr>
            <a:t>5.85</a:t>
          </a:r>
          <a:r>
            <a:rPr kumimoji="1" lang="ja-JP" altLang="en-US" sz="1400">
              <a:latin typeface="ＭＳ ゴシック" pitchFamily="49" charset="-128"/>
              <a:ea typeface="ＭＳ ゴシック" pitchFamily="49" charset="-128"/>
            </a:rPr>
            <a:t>ポイント低下した。</a:t>
          </a:r>
        </a:p>
        <a:p>
          <a:r>
            <a:rPr kumimoji="1" lang="ja-JP" altLang="en-US" sz="1400">
              <a:latin typeface="ＭＳ ゴシック" pitchFamily="49" charset="-128"/>
              <a:ea typeface="ＭＳ ゴシック" pitchFamily="49" charset="-128"/>
            </a:rPr>
            <a:t>　また、その他の会計についても、一般会計と同様に黒字を確保しているが、一般会計からの繰出金に依存した状況にある。そのような中にあって、水道事業及び下水道事業において、平成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2015</a:t>
          </a:r>
          <a:r>
            <a:rPr kumimoji="1" lang="ja-JP" altLang="en-US" sz="1400">
              <a:latin typeface="ＭＳ ゴシック" pitchFamily="49" charset="-128"/>
              <a:ea typeface="ＭＳ ゴシック" pitchFamily="49" charset="-128"/>
            </a:rPr>
            <a:t>年度）に料金体系を見直しを行い、経営戦略を策定して健全化に向けた取り組みを進めている。</a:t>
          </a:r>
        </a:p>
        <a:p>
          <a:r>
            <a:rPr kumimoji="1" lang="ja-JP" altLang="en-US" sz="1400">
              <a:latin typeface="ＭＳ ゴシック" pitchFamily="49" charset="-128"/>
              <a:ea typeface="ＭＳ ゴシック" pitchFamily="49" charset="-128"/>
            </a:rPr>
            <a:t>　今後も、一般会計と特別会計が連携して経費負担の在り方の検討を進め、各会計の経営の健全化を図る。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熊本県天草市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元利償還金について、行政経営改革大綱に基づき新発債をその年度の元金償還額以内に抑制しているため、前年度より</a:t>
          </a:r>
          <a:r>
            <a:rPr kumimoji="1" lang="en-US" altLang="ja-JP" sz="1400">
              <a:latin typeface="ＭＳ ゴシック" pitchFamily="49" charset="-128"/>
              <a:ea typeface="ＭＳ ゴシック" pitchFamily="49" charset="-128"/>
            </a:rPr>
            <a:t>251</a:t>
          </a:r>
          <a:r>
            <a:rPr kumimoji="1" lang="ja-JP" altLang="en-US" sz="1400">
              <a:latin typeface="ＭＳ ゴシック" pitchFamily="49" charset="-128"/>
              <a:ea typeface="ＭＳ ゴシック" pitchFamily="49" charset="-128"/>
            </a:rPr>
            <a:t>百万円減少した。</a:t>
          </a:r>
        </a:p>
        <a:p>
          <a:r>
            <a:rPr kumimoji="1" lang="ja-JP" altLang="en-US" sz="1400">
              <a:latin typeface="ＭＳ ゴシック" pitchFamily="49" charset="-128"/>
              <a:ea typeface="ＭＳ ゴシック" pitchFamily="49" charset="-128"/>
            </a:rPr>
            <a:t>　一般会計及び公営企業においても施設の更新時期を迎えており、公債費が増加することが想定されるため、施設の統廃合など計画的かつ効率的な財政運営に努める。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熊本県天草市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将来負担額については、行政経営改革大綱に基づき新発債の額をその年度の元金償還額以内に抑制していることや公営企業の過去の建設事業に要した地方債の償還が進んだことが要因で、前年度より</a:t>
          </a:r>
          <a:r>
            <a:rPr kumimoji="1" lang="en-US" altLang="ja-JP" sz="1400">
              <a:latin typeface="ＭＳ ゴシック" pitchFamily="49" charset="-128"/>
              <a:ea typeface="ＭＳ ゴシック" pitchFamily="49" charset="-128"/>
            </a:rPr>
            <a:t>2,639</a:t>
          </a:r>
          <a:r>
            <a:rPr kumimoji="1" lang="ja-JP" altLang="en-US" sz="1400">
              <a:latin typeface="ＭＳ ゴシック" pitchFamily="49" charset="-128"/>
              <a:ea typeface="ＭＳ ゴシック" pitchFamily="49" charset="-128"/>
            </a:rPr>
            <a:t>百万円減少した。</a:t>
          </a:r>
        </a:p>
        <a:p>
          <a:r>
            <a:rPr kumimoji="1" lang="ja-JP" altLang="en-US" sz="1400">
              <a:latin typeface="ＭＳ ゴシック" pitchFamily="49" charset="-128"/>
              <a:ea typeface="ＭＳ ゴシック" pitchFamily="49" charset="-128"/>
            </a:rPr>
            <a:t>　充当可能財源等については、財政調整基金等の積み増しなどによる充当可能基金の増加が要因で、前年度より</a:t>
          </a:r>
          <a:r>
            <a:rPr kumimoji="1" lang="en-US" altLang="ja-JP" sz="1400">
              <a:latin typeface="ＭＳ ゴシック" pitchFamily="49" charset="-128"/>
              <a:ea typeface="ＭＳ ゴシック" pitchFamily="49" charset="-128"/>
            </a:rPr>
            <a:t>956</a:t>
          </a:r>
          <a:r>
            <a:rPr kumimoji="1" lang="ja-JP" altLang="en-US" sz="1400">
              <a:latin typeface="ＭＳ ゴシック" pitchFamily="49" charset="-128"/>
              <a:ea typeface="ＭＳ ゴシック" pitchFamily="49" charset="-128"/>
            </a:rPr>
            <a:t>百万円増加した。</a:t>
          </a:r>
        </a:p>
        <a:p>
          <a:r>
            <a:rPr kumimoji="1" lang="ja-JP" altLang="en-US" sz="1400">
              <a:latin typeface="ＭＳ ゴシック" pitchFamily="49" charset="-128"/>
              <a:ea typeface="ＭＳ ゴシック" pitchFamily="49" charset="-128"/>
            </a:rPr>
            <a:t>　今後、人口減少等による普通交付税の減少が見込まれる一方、老朽化した公共施設の改修・更新による費用の増加に伴う地方債の増発や基金の取崩しにより、より一層厳しい財政運営が求められることが予測されるため、引き続き行財政改革を進め、財政の健全化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熊本県天草市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決算剰余金等として財政調整基金を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1,935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百万円、新ごみ処理建設等に伴う起債償還の財源として減債基金を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1,140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百万円、ふるさと応援寄附金の増加によりふるさと応援寄附基金を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1,022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百万円を積み立てた。一方で、ふるさと応援寄附金を活用した事業の財源としてふるさと応援寄附基金を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915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百万円、財政調整基金を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697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百万円、コミュニティセンターの指定管理料の財源として地域振興基金を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237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百万円など取り崩したが、財政調整基金及び減債基金等において取り崩し以上に積み立てたことにより、基金全体で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2,036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少子高齢化や人口減少に伴う税収及び普通交付税の減収や施設の老朽化に伴う更新費用の増加等に対応するため、決算状況等を踏まえて可能な限り財政調整基金に積み立てる。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・地域振興基金：地域住民が自主的、主体的に取り組む創造的な地域づくりを支援する事業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・ふるさと応援寄附基金：ふるさと応援寄附金を活用した魅力的な天草の実現に資することを目的とする事業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・福祉基金：社会福祉の充実発展を図り、住民の福祉増進に資する事業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・森林環境贈与税基金：森林の整備の促進に関する事業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・ふるさと・水と土保全基金：地域における土地改良施設の機能を適正に発揮させるための集落共同活動の強化に対し支援する事業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・地域振興基金：市内</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個所のコミュニティセンターの指定管理委託料の財源として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・ふるさと応援寄附基金：寄付金の増加により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百万円を積み立てた一方で、ふるさと応援寄附金を活用した事業の財源として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・福祉基金：福祉基金を活用した事業の財源として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・ふるさと・水と土保全基金：ふるさと・水と土保全基金を活用した事業の財源として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・地域振興基金については、コミュニティセンターの指定管理委託料の財源として毎年度同規模の額を取り崩す予定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・ふるさと応援寄附基金については、寄附の状況により増減するが、寄付金を有効に活用するため、基金に必要以上に残らないよう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取り崩す予定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・福祉基金については、地域福祉の充実を図るため毎年度同規模の額を取り崩す予定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・森林環境譲与税基金については、譲与税を有効に活用するため基金に必要以上に残らないよう取り崩す予定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・ふるさと・水と土保全基金については、土地改良施設の機能適正化を図るため毎年度同規模の額を取り崩す予定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地方債残高が増加しないよう新発債の額をその年度の元金償還額以内に抑制していることに伴い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百万円を取り崩した一方、決算剰余金及び運用利息として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少子高齢化や人口減少に伴う税収及び普通交付税の減収や施設の老朽化に伴う更新費用の増加等に対応するため、決算状況等を踏まえて可能な限り積み立てを行い、標準財政規模の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％程度を確保するよう努める。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庁舎及び複合施設建設等に伴う起債償還の財源として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百万円を取り崩した一方、新ごみ処理施設建設費の元利償還金に係る普通交付税未算入相当額の一部、御所浦診療所建設事業の起債償還の財源とするために受けた県補助金及び運用利息として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庁舎、複合施設及び御所浦診療所建設等の起債償還の財源として取り崩す予定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 zeroHeight="1"/>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c r="B2" s="182" t="s">
        <v>77</v>
      </c>
      <c r="C2" s="182"/>
      <c r="D2" s="183"/>
    </row>
    <row r="3" spans="1:119" ht="18.75" customHeight="1" thickBot="1">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61156822</v>
      </c>
      <c r="BO4" s="449"/>
      <c r="BP4" s="449"/>
      <c r="BQ4" s="449"/>
      <c r="BR4" s="449"/>
      <c r="BS4" s="449"/>
      <c r="BT4" s="449"/>
      <c r="BU4" s="450"/>
      <c r="BV4" s="448">
        <v>64702661</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6.6</v>
      </c>
      <c r="CU4" s="589"/>
      <c r="CV4" s="589"/>
      <c r="CW4" s="589"/>
      <c r="CX4" s="589"/>
      <c r="CY4" s="589"/>
      <c r="CZ4" s="589"/>
      <c r="DA4" s="590"/>
      <c r="DB4" s="588">
        <v>12.5</v>
      </c>
      <c r="DC4" s="589"/>
      <c r="DD4" s="589"/>
      <c r="DE4" s="589"/>
      <c r="DF4" s="589"/>
      <c r="DG4" s="589"/>
      <c r="DH4" s="589"/>
      <c r="DI4" s="590"/>
    </row>
    <row r="5" spans="1:119" ht="18.75" customHeight="1">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58852685</v>
      </c>
      <c r="BO5" s="420"/>
      <c r="BP5" s="420"/>
      <c r="BQ5" s="420"/>
      <c r="BR5" s="420"/>
      <c r="BS5" s="420"/>
      <c r="BT5" s="420"/>
      <c r="BU5" s="421"/>
      <c r="BV5" s="419">
        <v>60566638</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91.7</v>
      </c>
      <c r="CU5" s="417"/>
      <c r="CV5" s="417"/>
      <c r="CW5" s="417"/>
      <c r="CX5" s="417"/>
      <c r="CY5" s="417"/>
      <c r="CZ5" s="417"/>
      <c r="DA5" s="418"/>
      <c r="DB5" s="416">
        <v>90.7</v>
      </c>
      <c r="DC5" s="417"/>
      <c r="DD5" s="417"/>
      <c r="DE5" s="417"/>
      <c r="DF5" s="417"/>
      <c r="DG5" s="417"/>
      <c r="DH5" s="417"/>
      <c r="DI5" s="418"/>
    </row>
    <row r="6" spans="1:119" ht="18.75" customHeight="1">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2304137</v>
      </c>
      <c r="BO6" s="420"/>
      <c r="BP6" s="420"/>
      <c r="BQ6" s="420"/>
      <c r="BR6" s="420"/>
      <c r="BS6" s="420"/>
      <c r="BT6" s="420"/>
      <c r="BU6" s="421"/>
      <c r="BV6" s="419">
        <v>4136023</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92.2</v>
      </c>
      <c r="CU6" s="563"/>
      <c r="CV6" s="563"/>
      <c r="CW6" s="563"/>
      <c r="CX6" s="563"/>
      <c r="CY6" s="563"/>
      <c r="CZ6" s="563"/>
      <c r="DA6" s="564"/>
      <c r="DB6" s="562">
        <v>91.6</v>
      </c>
      <c r="DC6" s="563"/>
      <c r="DD6" s="563"/>
      <c r="DE6" s="563"/>
      <c r="DF6" s="563"/>
      <c r="DG6" s="563"/>
      <c r="DH6" s="563"/>
      <c r="DI6" s="564"/>
    </row>
    <row r="7" spans="1:119" ht="18.75" customHeight="1">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292023</v>
      </c>
      <c r="BO7" s="420"/>
      <c r="BP7" s="420"/>
      <c r="BQ7" s="420"/>
      <c r="BR7" s="420"/>
      <c r="BS7" s="420"/>
      <c r="BT7" s="420"/>
      <c r="BU7" s="421"/>
      <c r="BV7" s="419">
        <v>344519</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30471288</v>
      </c>
      <c r="CU7" s="420"/>
      <c r="CV7" s="420"/>
      <c r="CW7" s="420"/>
      <c r="CX7" s="420"/>
      <c r="CY7" s="420"/>
      <c r="CZ7" s="420"/>
      <c r="DA7" s="421"/>
      <c r="DB7" s="419">
        <v>30442460</v>
      </c>
      <c r="DC7" s="420"/>
      <c r="DD7" s="420"/>
      <c r="DE7" s="420"/>
      <c r="DF7" s="420"/>
      <c r="DG7" s="420"/>
      <c r="DH7" s="420"/>
      <c r="DI7" s="421"/>
    </row>
    <row r="8" spans="1:119" ht="18.75" customHeight="1" thickBot="1">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2012114</v>
      </c>
      <c r="BO8" s="420"/>
      <c r="BP8" s="420"/>
      <c r="BQ8" s="420"/>
      <c r="BR8" s="420"/>
      <c r="BS8" s="420"/>
      <c r="BT8" s="420"/>
      <c r="BU8" s="421"/>
      <c r="BV8" s="419">
        <v>3791504</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0.28000000000000003</v>
      </c>
      <c r="CU8" s="523"/>
      <c r="CV8" s="523"/>
      <c r="CW8" s="523"/>
      <c r="CX8" s="523"/>
      <c r="CY8" s="523"/>
      <c r="CZ8" s="523"/>
      <c r="DA8" s="524"/>
      <c r="DB8" s="522">
        <v>0.28000000000000003</v>
      </c>
      <c r="DC8" s="523"/>
      <c r="DD8" s="523"/>
      <c r="DE8" s="523"/>
      <c r="DF8" s="523"/>
      <c r="DG8" s="523"/>
      <c r="DH8" s="523"/>
      <c r="DI8" s="524"/>
    </row>
    <row r="9" spans="1:119" ht="18.75" customHeight="1" thickBot="1">
      <c r="A9" s="181"/>
      <c r="B9" s="551" t="s">
        <v>106</v>
      </c>
      <c r="C9" s="552"/>
      <c r="D9" s="552"/>
      <c r="E9" s="552"/>
      <c r="F9" s="552"/>
      <c r="G9" s="552"/>
      <c r="H9" s="552"/>
      <c r="I9" s="552"/>
      <c r="J9" s="552"/>
      <c r="K9" s="470"/>
      <c r="L9" s="553" t="s">
        <v>107</v>
      </c>
      <c r="M9" s="554"/>
      <c r="N9" s="554"/>
      <c r="O9" s="554"/>
      <c r="P9" s="554"/>
      <c r="Q9" s="555"/>
      <c r="R9" s="556">
        <v>75783</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-1779390</v>
      </c>
      <c r="BO9" s="420"/>
      <c r="BP9" s="420"/>
      <c r="BQ9" s="420"/>
      <c r="BR9" s="420"/>
      <c r="BS9" s="420"/>
      <c r="BT9" s="420"/>
      <c r="BU9" s="421"/>
      <c r="BV9" s="419">
        <v>326398</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17</v>
      </c>
      <c r="CU9" s="417"/>
      <c r="CV9" s="417"/>
      <c r="CW9" s="417"/>
      <c r="CX9" s="417"/>
      <c r="CY9" s="417"/>
      <c r="CZ9" s="417"/>
      <c r="DA9" s="418"/>
      <c r="DB9" s="416">
        <v>17.600000000000001</v>
      </c>
      <c r="DC9" s="417"/>
      <c r="DD9" s="417"/>
      <c r="DE9" s="417"/>
      <c r="DF9" s="417"/>
      <c r="DG9" s="417"/>
      <c r="DH9" s="417"/>
      <c r="DI9" s="418"/>
    </row>
    <row r="10" spans="1:119" ht="18.75" customHeight="1" thickBot="1">
      <c r="A10" s="181"/>
      <c r="B10" s="551"/>
      <c r="C10" s="552"/>
      <c r="D10" s="552"/>
      <c r="E10" s="552"/>
      <c r="F10" s="552"/>
      <c r="G10" s="552"/>
      <c r="H10" s="552"/>
      <c r="I10" s="552"/>
      <c r="J10" s="552"/>
      <c r="K10" s="470"/>
      <c r="L10" s="375" t="s">
        <v>112</v>
      </c>
      <c r="M10" s="376"/>
      <c r="N10" s="376"/>
      <c r="O10" s="376"/>
      <c r="P10" s="376"/>
      <c r="Q10" s="377"/>
      <c r="R10" s="372">
        <v>82739</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1935238</v>
      </c>
      <c r="BO10" s="420"/>
      <c r="BP10" s="420"/>
      <c r="BQ10" s="420"/>
      <c r="BR10" s="420"/>
      <c r="BS10" s="420"/>
      <c r="BT10" s="420"/>
      <c r="BU10" s="421"/>
      <c r="BV10" s="419">
        <v>1769087</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114</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c r="A12" s="181"/>
      <c r="B12" s="525" t="s">
        <v>123</v>
      </c>
      <c r="C12" s="526"/>
      <c r="D12" s="526"/>
      <c r="E12" s="526"/>
      <c r="F12" s="526"/>
      <c r="G12" s="526"/>
      <c r="H12" s="526"/>
      <c r="I12" s="526"/>
      <c r="J12" s="526"/>
      <c r="K12" s="527"/>
      <c r="L12" s="534" t="s">
        <v>124</v>
      </c>
      <c r="M12" s="535"/>
      <c r="N12" s="535"/>
      <c r="O12" s="535"/>
      <c r="P12" s="535"/>
      <c r="Q12" s="536"/>
      <c r="R12" s="537">
        <v>73437</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697353</v>
      </c>
      <c r="BO12" s="420"/>
      <c r="BP12" s="420"/>
      <c r="BQ12" s="420"/>
      <c r="BR12" s="420"/>
      <c r="BS12" s="420"/>
      <c r="BT12" s="420"/>
      <c r="BU12" s="421"/>
      <c r="BV12" s="419">
        <v>331413</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c r="A13" s="181"/>
      <c r="B13" s="528"/>
      <c r="C13" s="529"/>
      <c r="D13" s="529"/>
      <c r="E13" s="529"/>
      <c r="F13" s="529"/>
      <c r="G13" s="529"/>
      <c r="H13" s="529"/>
      <c r="I13" s="529"/>
      <c r="J13" s="529"/>
      <c r="K13" s="530"/>
      <c r="L13" s="190"/>
      <c r="M13" s="503" t="s">
        <v>130</v>
      </c>
      <c r="N13" s="504"/>
      <c r="O13" s="504"/>
      <c r="P13" s="504"/>
      <c r="Q13" s="505"/>
      <c r="R13" s="506">
        <v>72955</v>
      </c>
      <c r="S13" s="507"/>
      <c r="T13" s="507"/>
      <c r="U13" s="507"/>
      <c r="V13" s="508"/>
      <c r="W13" s="509" t="s">
        <v>131</v>
      </c>
      <c r="X13" s="405"/>
      <c r="Y13" s="405"/>
      <c r="Z13" s="405"/>
      <c r="AA13" s="405"/>
      <c r="AB13" s="406"/>
      <c r="AC13" s="372">
        <v>4294</v>
      </c>
      <c r="AD13" s="373"/>
      <c r="AE13" s="373"/>
      <c r="AF13" s="373"/>
      <c r="AG13" s="374"/>
      <c r="AH13" s="372">
        <v>5064</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-541505</v>
      </c>
      <c r="BO13" s="420"/>
      <c r="BP13" s="420"/>
      <c r="BQ13" s="420"/>
      <c r="BR13" s="420"/>
      <c r="BS13" s="420"/>
      <c r="BT13" s="420"/>
      <c r="BU13" s="421"/>
      <c r="BV13" s="419">
        <v>1764072</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9.5</v>
      </c>
      <c r="CU13" s="417"/>
      <c r="CV13" s="417"/>
      <c r="CW13" s="417"/>
      <c r="CX13" s="417"/>
      <c r="CY13" s="417"/>
      <c r="CZ13" s="417"/>
      <c r="DA13" s="418"/>
      <c r="DB13" s="416">
        <v>9.6999999999999993</v>
      </c>
      <c r="DC13" s="417"/>
      <c r="DD13" s="417"/>
      <c r="DE13" s="417"/>
      <c r="DF13" s="417"/>
      <c r="DG13" s="417"/>
      <c r="DH13" s="417"/>
      <c r="DI13" s="418"/>
    </row>
    <row r="14" spans="1:119" ht="18.75" customHeight="1" thickBot="1">
      <c r="A14" s="181"/>
      <c r="B14" s="528"/>
      <c r="C14" s="529"/>
      <c r="D14" s="529"/>
      <c r="E14" s="529"/>
      <c r="F14" s="529"/>
      <c r="G14" s="529"/>
      <c r="H14" s="529"/>
      <c r="I14" s="529"/>
      <c r="J14" s="529"/>
      <c r="K14" s="530"/>
      <c r="L14" s="493" t="s">
        <v>135</v>
      </c>
      <c r="M14" s="546"/>
      <c r="N14" s="546"/>
      <c r="O14" s="546"/>
      <c r="P14" s="546"/>
      <c r="Q14" s="547"/>
      <c r="R14" s="506">
        <v>75101</v>
      </c>
      <c r="S14" s="507"/>
      <c r="T14" s="507"/>
      <c r="U14" s="507"/>
      <c r="V14" s="508"/>
      <c r="W14" s="510"/>
      <c r="X14" s="408"/>
      <c r="Y14" s="408"/>
      <c r="Z14" s="408"/>
      <c r="AA14" s="408"/>
      <c r="AB14" s="409"/>
      <c r="AC14" s="499">
        <v>12.3</v>
      </c>
      <c r="AD14" s="500"/>
      <c r="AE14" s="500"/>
      <c r="AF14" s="500"/>
      <c r="AG14" s="501"/>
      <c r="AH14" s="499">
        <v>13.5</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c r="A15" s="181"/>
      <c r="B15" s="528"/>
      <c r="C15" s="529"/>
      <c r="D15" s="529"/>
      <c r="E15" s="529"/>
      <c r="F15" s="529"/>
      <c r="G15" s="529"/>
      <c r="H15" s="529"/>
      <c r="I15" s="529"/>
      <c r="J15" s="529"/>
      <c r="K15" s="530"/>
      <c r="L15" s="190"/>
      <c r="M15" s="503" t="s">
        <v>130</v>
      </c>
      <c r="N15" s="504"/>
      <c r="O15" s="504"/>
      <c r="P15" s="504"/>
      <c r="Q15" s="505"/>
      <c r="R15" s="506">
        <v>74704</v>
      </c>
      <c r="S15" s="507"/>
      <c r="T15" s="507"/>
      <c r="U15" s="507"/>
      <c r="V15" s="508"/>
      <c r="W15" s="509" t="s">
        <v>137</v>
      </c>
      <c r="X15" s="405"/>
      <c r="Y15" s="405"/>
      <c r="Z15" s="405"/>
      <c r="AA15" s="405"/>
      <c r="AB15" s="406"/>
      <c r="AC15" s="372">
        <v>5832</v>
      </c>
      <c r="AD15" s="373"/>
      <c r="AE15" s="373"/>
      <c r="AF15" s="373"/>
      <c r="AG15" s="374"/>
      <c r="AH15" s="372">
        <v>6290</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8079057</v>
      </c>
      <c r="BO15" s="449"/>
      <c r="BP15" s="449"/>
      <c r="BQ15" s="449"/>
      <c r="BR15" s="449"/>
      <c r="BS15" s="449"/>
      <c r="BT15" s="449"/>
      <c r="BU15" s="450"/>
      <c r="BV15" s="448">
        <v>7857733</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16.7</v>
      </c>
      <c r="AD16" s="500"/>
      <c r="AE16" s="500"/>
      <c r="AF16" s="500"/>
      <c r="AG16" s="501"/>
      <c r="AH16" s="499">
        <v>16.8</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28354617</v>
      </c>
      <c r="BO16" s="420"/>
      <c r="BP16" s="420"/>
      <c r="BQ16" s="420"/>
      <c r="BR16" s="420"/>
      <c r="BS16" s="420"/>
      <c r="BT16" s="420"/>
      <c r="BU16" s="421"/>
      <c r="BV16" s="419">
        <v>28226853</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24815</v>
      </c>
      <c r="AD17" s="373"/>
      <c r="AE17" s="373"/>
      <c r="AF17" s="373"/>
      <c r="AG17" s="374"/>
      <c r="AH17" s="372">
        <v>26079</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10057008</v>
      </c>
      <c r="BO17" s="420"/>
      <c r="BP17" s="420"/>
      <c r="BQ17" s="420"/>
      <c r="BR17" s="420"/>
      <c r="BS17" s="420"/>
      <c r="BT17" s="420"/>
      <c r="BU17" s="421"/>
      <c r="BV17" s="419">
        <v>9798644</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c r="A18" s="181"/>
      <c r="B18" s="469" t="s">
        <v>147</v>
      </c>
      <c r="C18" s="470"/>
      <c r="D18" s="470"/>
      <c r="E18" s="471"/>
      <c r="F18" s="471"/>
      <c r="G18" s="471"/>
      <c r="H18" s="471"/>
      <c r="I18" s="471"/>
      <c r="J18" s="471"/>
      <c r="K18" s="471"/>
      <c r="L18" s="472">
        <v>683.82</v>
      </c>
      <c r="M18" s="472"/>
      <c r="N18" s="472"/>
      <c r="O18" s="472"/>
      <c r="P18" s="472"/>
      <c r="Q18" s="472"/>
      <c r="R18" s="473"/>
      <c r="S18" s="473"/>
      <c r="T18" s="473"/>
      <c r="U18" s="473"/>
      <c r="V18" s="474"/>
      <c r="W18" s="490"/>
      <c r="X18" s="491"/>
      <c r="Y18" s="491"/>
      <c r="Z18" s="491"/>
      <c r="AA18" s="491"/>
      <c r="AB18" s="515"/>
      <c r="AC18" s="389">
        <v>71</v>
      </c>
      <c r="AD18" s="390"/>
      <c r="AE18" s="390"/>
      <c r="AF18" s="390"/>
      <c r="AG18" s="475"/>
      <c r="AH18" s="389">
        <v>69.7</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28124362</v>
      </c>
      <c r="BO18" s="420"/>
      <c r="BP18" s="420"/>
      <c r="BQ18" s="420"/>
      <c r="BR18" s="420"/>
      <c r="BS18" s="420"/>
      <c r="BT18" s="420"/>
      <c r="BU18" s="421"/>
      <c r="BV18" s="419">
        <v>27934284</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c r="A19" s="181"/>
      <c r="B19" s="469" t="s">
        <v>149</v>
      </c>
      <c r="C19" s="470"/>
      <c r="D19" s="470"/>
      <c r="E19" s="471"/>
      <c r="F19" s="471"/>
      <c r="G19" s="471"/>
      <c r="H19" s="471"/>
      <c r="I19" s="471"/>
      <c r="J19" s="471"/>
      <c r="K19" s="471"/>
      <c r="L19" s="479">
        <v>111</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40142055</v>
      </c>
      <c r="BO19" s="420"/>
      <c r="BP19" s="420"/>
      <c r="BQ19" s="420"/>
      <c r="BR19" s="420"/>
      <c r="BS19" s="420"/>
      <c r="BT19" s="420"/>
      <c r="BU19" s="421"/>
      <c r="BV19" s="419">
        <v>40013343</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c r="A20" s="181"/>
      <c r="B20" s="469" t="s">
        <v>151</v>
      </c>
      <c r="C20" s="470"/>
      <c r="D20" s="470"/>
      <c r="E20" s="471"/>
      <c r="F20" s="471"/>
      <c r="G20" s="471"/>
      <c r="H20" s="471"/>
      <c r="I20" s="471"/>
      <c r="J20" s="471"/>
      <c r="K20" s="471"/>
      <c r="L20" s="479">
        <v>31873</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48192275</v>
      </c>
      <c r="BO22" s="449"/>
      <c r="BP22" s="449"/>
      <c r="BQ22" s="449"/>
      <c r="BR22" s="449"/>
      <c r="BS22" s="449"/>
      <c r="BT22" s="449"/>
      <c r="BU22" s="450"/>
      <c r="BV22" s="448">
        <v>49696981</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36315470</v>
      </c>
      <c r="BO23" s="420"/>
      <c r="BP23" s="420"/>
      <c r="BQ23" s="420"/>
      <c r="BR23" s="420"/>
      <c r="BS23" s="420"/>
      <c r="BT23" s="420"/>
      <c r="BU23" s="421"/>
      <c r="BV23" s="419">
        <v>36961397</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c r="A24" s="181"/>
      <c r="B24" s="398"/>
      <c r="C24" s="399"/>
      <c r="D24" s="400"/>
      <c r="E24" s="375" t="s">
        <v>161</v>
      </c>
      <c r="F24" s="376"/>
      <c r="G24" s="376"/>
      <c r="H24" s="376"/>
      <c r="I24" s="376"/>
      <c r="J24" s="376"/>
      <c r="K24" s="377"/>
      <c r="L24" s="372">
        <v>1</v>
      </c>
      <c r="M24" s="373"/>
      <c r="N24" s="373"/>
      <c r="O24" s="373"/>
      <c r="P24" s="374"/>
      <c r="Q24" s="372">
        <v>8700</v>
      </c>
      <c r="R24" s="373"/>
      <c r="S24" s="373"/>
      <c r="T24" s="373"/>
      <c r="U24" s="373"/>
      <c r="V24" s="374"/>
      <c r="W24" s="462"/>
      <c r="X24" s="399"/>
      <c r="Y24" s="400"/>
      <c r="Z24" s="375" t="s">
        <v>162</v>
      </c>
      <c r="AA24" s="376"/>
      <c r="AB24" s="376"/>
      <c r="AC24" s="376"/>
      <c r="AD24" s="376"/>
      <c r="AE24" s="376"/>
      <c r="AF24" s="376"/>
      <c r="AG24" s="377"/>
      <c r="AH24" s="372">
        <v>628</v>
      </c>
      <c r="AI24" s="373"/>
      <c r="AJ24" s="373"/>
      <c r="AK24" s="373"/>
      <c r="AL24" s="374"/>
      <c r="AM24" s="372">
        <v>2057328</v>
      </c>
      <c r="AN24" s="373"/>
      <c r="AO24" s="373"/>
      <c r="AP24" s="373"/>
      <c r="AQ24" s="373"/>
      <c r="AR24" s="374"/>
      <c r="AS24" s="372">
        <v>3276</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35032086</v>
      </c>
      <c r="BO24" s="420"/>
      <c r="BP24" s="420"/>
      <c r="BQ24" s="420"/>
      <c r="BR24" s="420"/>
      <c r="BS24" s="420"/>
      <c r="BT24" s="420"/>
      <c r="BU24" s="421"/>
      <c r="BV24" s="419">
        <v>34968167</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c r="A25" s="181"/>
      <c r="B25" s="398"/>
      <c r="C25" s="399"/>
      <c r="D25" s="400"/>
      <c r="E25" s="375" t="s">
        <v>164</v>
      </c>
      <c r="F25" s="376"/>
      <c r="G25" s="376"/>
      <c r="H25" s="376"/>
      <c r="I25" s="376"/>
      <c r="J25" s="376"/>
      <c r="K25" s="377"/>
      <c r="L25" s="372">
        <v>1</v>
      </c>
      <c r="M25" s="373"/>
      <c r="N25" s="373"/>
      <c r="O25" s="373"/>
      <c r="P25" s="374"/>
      <c r="Q25" s="372">
        <v>6650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6638689</v>
      </c>
      <c r="BO25" s="449"/>
      <c r="BP25" s="449"/>
      <c r="BQ25" s="449"/>
      <c r="BR25" s="449"/>
      <c r="BS25" s="449"/>
      <c r="BT25" s="449"/>
      <c r="BU25" s="450"/>
      <c r="BV25" s="448">
        <v>3734629</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c r="A26" s="181"/>
      <c r="B26" s="398"/>
      <c r="C26" s="399"/>
      <c r="D26" s="400"/>
      <c r="E26" s="375" t="s">
        <v>167</v>
      </c>
      <c r="F26" s="376"/>
      <c r="G26" s="376"/>
      <c r="H26" s="376"/>
      <c r="I26" s="376"/>
      <c r="J26" s="376"/>
      <c r="K26" s="377"/>
      <c r="L26" s="372">
        <v>1</v>
      </c>
      <c r="M26" s="373"/>
      <c r="N26" s="373"/>
      <c r="O26" s="373"/>
      <c r="P26" s="374"/>
      <c r="Q26" s="372">
        <v>6050</v>
      </c>
      <c r="R26" s="373"/>
      <c r="S26" s="373"/>
      <c r="T26" s="373"/>
      <c r="U26" s="373"/>
      <c r="V26" s="374"/>
      <c r="W26" s="462"/>
      <c r="X26" s="399"/>
      <c r="Y26" s="400"/>
      <c r="Z26" s="375" t="s">
        <v>168</v>
      </c>
      <c r="AA26" s="430"/>
      <c r="AB26" s="430"/>
      <c r="AC26" s="430"/>
      <c r="AD26" s="430"/>
      <c r="AE26" s="430"/>
      <c r="AF26" s="430"/>
      <c r="AG26" s="431"/>
      <c r="AH26" s="372">
        <v>21</v>
      </c>
      <c r="AI26" s="373"/>
      <c r="AJ26" s="373"/>
      <c r="AK26" s="373"/>
      <c r="AL26" s="374"/>
      <c r="AM26" s="372">
        <v>73752</v>
      </c>
      <c r="AN26" s="373"/>
      <c r="AO26" s="373"/>
      <c r="AP26" s="373"/>
      <c r="AQ26" s="373"/>
      <c r="AR26" s="374"/>
      <c r="AS26" s="372">
        <v>3512</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c r="A27" s="181"/>
      <c r="B27" s="398"/>
      <c r="C27" s="399"/>
      <c r="D27" s="400"/>
      <c r="E27" s="375" t="s">
        <v>170</v>
      </c>
      <c r="F27" s="376"/>
      <c r="G27" s="376"/>
      <c r="H27" s="376"/>
      <c r="I27" s="376"/>
      <c r="J27" s="376"/>
      <c r="K27" s="377"/>
      <c r="L27" s="372">
        <v>1</v>
      </c>
      <c r="M27" s="373"/>
      <c r="N27" s="373"/>
      <c r="O27" s="373"/>
      <c r="P27" s="374"/>
      <c r="Q27" s="372">
        <v>4070</v>
      </c>
      <c r="R27" s="373"/>
      <c r="S27" s="373"/>
      <c r="T27" s="373"/>
      <c r="U27" s="373"/>
      <c r="V27" s="374"/>
      <c r="W27" s="462"/>
      <c r="X27" s="399"/>
      <c r="Y27" s="400"/>
      <c r="Z27" s="375" t="s">
        <v>171</v>
      </c>
      <c r="AA27" s="376"/>
      <c r="AB27" s="376"/>
      <c r="AC27" s="376"/>
      <c r="AD27" s="376"/>
      <c r="AE27" s="376"/>
      <c r="AF27" s="376"/>
      <c r="AG27" s="377"/>
      <c r="AH27" s="372">
        <v>24</v>
      </c>
      <c r="AI27" s="373"/>
      <c r="AJ27" s="373"/>
      <c r="AK27" s="373"/>
      <c r="AL27" s="374"/>
      <c r="AM27" s="372">
        <v>81675</v>
      </c>
      <c r="AN27" s="373"/>
      <c r="AO27" s="373"/>
      <c r="AP27" s="373"/>
      <c r="AQ27" s="373"/>
      <c r="AR27" s="374"/>
      <c r="AS27" s="372">
        <v>3403</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50459</v>
      </c>
      <c r="BO27" s="454"/>
      <c r="BP27" s="454"/>
      <c r="BQ27" s="454"/>
      <c r="BR27" s="454"/>
      <c r="BS27" s="454"/>
      <c r="BT27" s="454"/>
      <c r="BU27" s="455"/>
      <c r="BV27" s="453">
        <v>50458</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c r="A28" s="181"/>
      <c r="B28" s="398"/>
      <c r="C28" s="399"/>
      <c r="D28" s="400"/>
      <c r="E28" s="375" t="s">
        <v>173</v>
      </c>
      <c r="F28" s="376"/>
      <c r="G28" s="376"/>
      <c r="H28" s="376"/>
      <c r="I28" s="376"/>
      <c r="J28" s="376"/>
      <c r="K28" s="377"/>
      <c r="L28" s="372">
        <v>1</v>
      </c>
      <c r="M28" s="373"/>
      <c r="N28" s="373"/>
      <c r="O28" s="373"/>
      <c r="P28" s="374"/>
      <c r="Q28" s="372">
        <v>3660</v>
      </c>
      <c r="R28" s="373"/>
      <c r="S28" s="373"/>
      <c r="T28" s="373"/>
      <c r="U28" s="373"/>
      <c r="V28" s="374"/>
      <c r="W28" s="462"/>
      <c r="X28" s="399"/>
      <c r="Y28" s="400"/>
      <c r="Z28" s="375" t="s">
        <v>174</v>
      </c>
      <c r="AA28" s="376"/>
      <c r="AB28" s="376"/>
      <c r="AC28" s="376"/>
      <c r="AD28" s="376"/>
      <c r="AE28" s="376"/>
      <c r="AF28" s="376"/>
      <c r="AG28" s="377"/>
      <c r="AH28" s="372">
        <v>1</v>
      </c>
      <c r="AI28" s="373"/>
      <c r="AJ28" s="373"/>
      <c r="AK28" s="373"/>
      <c r="AL28" s="374"/>
      <c r="AM28" s="372" t="s">
        <v>175</v>
      </c>
      <c r="AN28" s="373"/>
      <c r="AO28" s="373"/>
      <c r="AP28" s="373"/>
      <c r="AQ28" s="373"/>
      <c r="AR28" s="374"/>
      <c r="AS28" s="372" t="s">
        <v>175</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12752643</v>
      </c>
      <c r="BO28" s="449"/>
      <c r="BP28" s="449"/>
      <c r="BQ28" s="449"/>
      <c r="BR28" s="449"/>
      <c r="BS28" s="449"/>
      <c r="BT28" s="449"/>
      <c r="BU28" s="450"/>
      <c r="BV28" s="448">
        <v>11514759</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c r="A29" s="181"/>
      <c r="B29" s="398"/>
      <c r="C29" s="399"/>
      <c r="D29" s="400"/>
      <c r="E29" s="375" t="s">
        <v>177</v>
      </c>
      <c r="F29" s="376"/>
      <c r="G29" s="376"/>
      <c r="H29" s="376"/>
      <c r="I29" s="376"/>
      <c r="J29" s="376"/>
      <c r="K29" s="377"/>
      <c r="L29" s="372">
        <v>24</v>
      </c>
      <c r="M29" s="373"/>
      <c r="N29" s="373"/>
      <c r="O29" s="373"/>
      <c r="P29" s="374"/>
      <c r="Q29" s="372">
        <v>3480</v>
      </c>
      <c r="R29" s="373"/>
      <c r="S29" s="373"/>
      <c r="T29" s="373"/>
      <c r="U29" s="373"/>
      <c r="V29" s="374"/>
      <c r="W29" s="463"/>
      <c r="X29" s="464"/>
      <c r="Y29" s="465"/>
      <c r="Z29" s="375" t="s">
        <v>178</v>
      </c>
      <c r="AA29" s="376"/>
      <c r="AB29" s="376"/>
      <c r="AC29" s="376"/>
      <c r="AD29" s="376"/>
      <c r="AE29" s="376"/>
      <c r="AF29" s="376"/>
      <c r="AG29" s="377"/>
      <c r="AH29" s="372">
        <v>653</v>
      </c>
      <c r="AI29" s="373"/>
      <c r="AJ29" s="373"/>
      <c r="AK29" s="373"/>
      <c r="AL29" s="374"/>
      <c r="AM29" s="372">
        <v>2141600</v>
      </c>
      <c r="AN29" s="373"/>
      <c r="AO29" s="373"/>
      <c r="AP29" s="373"/>
      <c r="AQ29" s="373"/>
      <c r="AR29" s="374"/>
      <c r="AS29" s="372">
        <v>3280</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v>4670738</v>
      </c>
      <c r="BO29" s="420"/>
      <c r="BP29" s="420"/>
      <c r="BQ29" s="420"/>
      <c r="BR29" s="420"/>
      <c r="BS29" s="420"/>
      <c r="BT29" s="420"/>
      <c r="BU29" s="421"/>
      <c r="BV29" s="419">
        <v>3676649</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97</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3433496</v>
      </c>
      <c r="BO30" s="454"/>
      <c r="BP30" s="454"/>
      <c r="BQ30" s="454"/>
      <c r="BR30" s="454"/>
      <c r="BS30" s="454"/>
      <c r="BT30" s="454"/>
      <c r="BU30" s="455"/>
      <c r="BV30" s="453">
        <v>3629375</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204"/>
    </row>
    <row r="33" spans="1:113" ht="13.5" customHeight="1">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7</v>
      </c>
      <c r="AN34" s="367"/>
      <c r="AO34" s="368" t="str">
        <f>IF('各会計、関係団体の財政状況及び健全化判断比率'!B32="","",'各会計、関係団体の財政状況及び健全化判断比率'!B32)</f>
        <v>水道事業会計</v>
      </c>
      <c r="AP34" s="368"/>
      <c r="AQ34" s="368"/>
      <c r="AR34" s="368"/>
      <c r="AS34" s="368"/>
      <c r="AT34" s="368"/>
      <c r="AU34" s="368"/>
      <c r="AV34" s="368"/>
      <c r="AW34" s="368"/>
      <c r="AX34" s="368"/>
      <c r="AY34" s="368"/>
      <c r="AZ34" s="368"/>
      <c r="BA34" s="368"/>
      <c r="BB34" s="368"/>
      <c r="BC34" s="368"/>
      <c r="BD34" s="181"/>
      <c r="BE34" s="367">
        <f>IF(BG34="","",MAX(C34:D43,U34:V43,AM34:AN43)+1)</f>
        <v>10</v>
      </c>
      <c r="BF34" s="367"/>
      <c r="BG34" s="368" t="str">
        <f>IF('各会計、関係団体の財政状況及び健全化判断比率'!B35="","",'各会計、関係団体の財政状況及び健全化判断比率'!B35)</f>
        <v>浄化槽市町村整備推進事業特別会計</v>
      </c>
      <c r="BH34" s="368"/>
      <c r="BI34" s="368"/>
      <c r="BJ34" s="368"/>
      <c r="BK34" s="368"/>
      <c r="BL34" s="368"/>
      <c r="BM34" s="368"/>
      <c r="BN34" s="368"/>
      <c r="BO34" s="368"/>
      <c r="BP34" s="368"/>
      <c r="BQ34" s="368"/>
      <c r="BR34" s="368"/>
      <c r="BS34" s="368"/>
      <c r="BT34" s="368"/>
      <c r="BU34" s="368"/>
      <c r="BV34" s="181"/>
      <c r="BW34" s="367">
        <f>IF(BY34="","",MAX(C34:D43,U34:V43,AM34:AN43,BE34:BF43)+1)</f>
        <v>11</v>
      </c>
      <c r="BX34" s="367"/>
      <c r="BY34" s="368" t="str">
        <f>IF('各会計、関係団体の財政状況及び健全化判断比率'!B68="","",'各会計、関係団体の財政状況及び健全化判断比率'!B68)</f>
        <v>上天草衛生施設組合</v>
      </c>
      <c r="BZ34" s="368"/>
      <c r="CA34" s="368"/>
      <c r="CB34" s="368"/>
      <c r="CC34" s="368"/>
      <c r="CD34" s="368"/>
      <c r="CE34" s="368"/>
      <c r="CF34" s="368"/>
      <c r="CG34" s="368"/>
      <c r="CH34" s="368"/>
      <c r="CI34" s="368"/>
      <c r="CJ34" s="368"/>
      <c r="CK34" s="368"/>
      <c r="CL34" s="368"/>
      <c r="CM34" s="368"/>
      <c r="CN34" s="181"/>
      <c r="CO34" s="367">
        <f>IF(CQ34="","",MAX(C34:D43,U34:V43,AM34:AN43,BE34:BF43,BW34:BX43)+1)</f>
        <v>16</v>
      </c>
      <c r="CP34" s="367"/>
      <c r="CQ34" s="368" t="str">
        <f>IF('各会計、関係団体の財政状況及び健全化判断比率'!BS7="","",'各会計、関係団体の財政状況及び健全化判断比率'!BS7)</f>
        <v>㈱うしぶか</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c r="A35" s="181"/>
      <c r="B35" s="205"/>
      <c r="C35" s="367">
        <f>IF(E35="","",C34+1)</f>
        <v>2</v>
      </c>
      <c r="D35" s="367"/>
      <c r="E35" s="368" t="str">
        <f>IF('各会計、関係団体の財政状況及び健全化判断比率'!B8="","",'各会計、関係団体の財政状況及び健全化判断比率'!B8)</f>
        <v>斎場事業特別会計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国民健康保険診療施設特別会計</v>
      </c>
      <c r="X35" s="368"/>
      <c r="Y35" s="368"/>
      <c r="Z35" s="368"/>
      <c r="AA35" s="368"/>
      <c r="AB35" s="368"/>
      <c r="AC35" s="368"/>
      <c r="AD35" s="368"/>
      <c r="AE35" s="368"/>
      <c r="AF35" s="368"/>
      <c r="AG35" s="368"/>
      <c r="AH35" s="368"/>
      <c r="AI35" s="368"/>
      <c r="AJ35" s="368"/>
      <c r="AK35" s="368"/>
      <c r="AL35" s="181"/>
      <c r="AM35" s="367">
        <f t="shared" ref="AM35:AM43" si="0">IF(AO35="","",AM34+1)</f>
        <v>8</v>
      </c>
      <c r="AN35" s="367"/>
      <c r="AO35" s="368" t="str">
        <f>IF('各会計、関係団体の財政状況及び健全化判断比率'!B33="","",'各会計、関係団体の財政状況及び健全化判断比率'!B33)</f>
        <v>病院事業会計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12</v>
      </c>
      <c r="BX35" s="367"/>
      <c r="BY35" s="368" t="str">
        <f>IF('各会計、関係団体の財政状況及び健全化判断比率'!B69="","",'各会計、関係団体の財政状況及び健全化判断比率'!B69)</f>
        <v>上天草・宇城水道企業団</v>
      </c>
      <c r="BZ35" s="368"/>
      <c r="CA35" s="368"/>
      <c r="CB35" s="368"/>
      <c r="CC35" s="368"/>
      <c r="CD35" s="368"/>
      <c r="CE35" s="368"/>
      <c r="CF35" s="368"/>
      <c r="CG35" s="368"/>
      <c r="CH35" s="368"/>
      <c r="CI35" s="368"/>
      <c r="CJ35" s="368"/>
      <c r="CK35" s="368"/>
      <c r="CL35" s="368"/>
      <c r="CM35" s="368"/>
      <c r="CN35" s="181"/>
      <c r="CO35" s="367">
        <f t="shared" ref="CO35:CO43" si="3">IF(CQ35="","",CO34+1)</f>
        <v>17</v>
      </c>
      <c r="CP35" s="367"/>
      <c r="CQ35" s="368" t="str">
        <f>IF('各会計、関係団体の財政状況及び健全化判断比率'!BS8="","",'各会計、関係団体の財政状況及び健全化判断比率'!BS8)</f>
        <v>㈲愛夢里</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介護保険特別会計</v>
      </c>
      <c r="X36" s="368"/>
      <c r="Y36" s="368"/>
      <c r="Z36" s="368"/>
      <c r="AA36" s="368"/>
      <c r="AB36" s="368"/>
      <c r="AC36" s="368"/>
      <c r="AD36" s="368"/>
      <c r="AE36" s="368"/>
      <c r="AF36" s="368"/>
      <c r="AG36" s="368"/>
      <c r="AH36" s="368"/>
      <c r="AI36" s="368"/>
      <c r="AJ36" s="368"/>
      <c r="AK36" s="368"/>
      <c r="AL36" s="181"/>
      <c r="AM36" s="367">
        <f t="shared" si="0"/>
        <v>9</v>
      </c>
      <c r="AN36" s="367"/>
      <c r="AO36" s="368" t="str">
        <f>IF('各会計、関係団体の財政状況及び健全化判断比率'!B34="","",'各会計、関係団体の財政状況及び健全化判断比率'!B34)</f>
        <v>下水道事業会計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13</v>
      </c>
      <c r="BX36" s="367"/>
      <c r="BY36" s="368" t="str">
        <f>IF('各会計、関係団体の財政状況及び健全化判断比率'!B70="","",'各会計、関係団体の財政状況及び健全化判断比率'!B70)</f>
        <v>天草広域連合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6</v>
      </c>
      <c r="V37" s="367"/>
      <c r="W37" s="368" t="str">
        <f>IF('各会計、関係団体の財政状況及び健全化判断比率'!B31="","",'各会計、関係団体の財政状況及び健全化判断比率'!B31)</f>
        <v>後期高齢者医療特別会計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14</v>
      </c>
      <c r="BX37" s="367"/>
      <c r="BY37" s="368" t="str">
        <f>IF('各会計、関係団体の財政状況及び健全化判断比率'!B71="","",'各会計、関係団体の財政状況及び健全化判断比率'!B71)</f>
        <v>熊本県後期高齢者医療連合（一般会計）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15</v>
      </c>
      <c r="BX38" s="367"/>
      <c r="BY38" s="368" t="str">
        <f>IF('各会計、関係団体の財政状況及び健全化判断比率'!B72="","",'各会計、関係団体の財政状況及び健全化判断比率'!B72)</f>
        <v>熊本県後期高齢者医療連合（後期高齢者医療特別会計）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row r="55" spans="5:113"/>
    <row r="56" spans="5:113"/>
  </sheetData>
  <sheetProtection algorithmName="SHA-512" hashValue="LriqGLp8qeL/9vATuFOBlUXpRqAqd2G3+yDKbzI/NWlnP8eb9B3Dtpx3Vyj4+86zrqBXDWmYIoC1TJeLR+jA8Q==" saltValue="8iEwKxMbaJrnUif8w5X74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c r="B3" s="673" t="s">
        <v>206</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207</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208</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c r="B4" s="673" t="s">
        <v>1</v>
      </c>
      <c r="C4" s="674"/>
      <c r="D4" s="674"/>
      <c r="E4" s="674"/>
      <c r="F4" s="674"/>
      <c r="G4" s="674"/>
      <c r="H4" s="674"/>
      <c r="I4" s="674"/>
      <c r="J4" s="674"/>
      <c r="K4" s="674"/>
      <c r="L4" s="674"/>
      <c r="M4" s="674"/>
      <c r="N4" s="674"/>
      <c r="O4" s="674"/>
      <c r="P4" s="674"/>
      <c r="Q4" s="675"/>
      <c r="R4" s="673" t="s">
        <v>209</v>
      </c>
      <c r="S4" s="674"/>
      <c r="T4" s="674"/>
      <c r="U4" s="674"/>
      <c r="V4" s="674"/>
      <c r="W4" s="674"/>
      <c r="X4" s="674"/>
      <c r="Y4" s="675"/>
      <c r="Z4" s="673" t="s">
        <v>210</v>
      </c>
      <c r="AA4" s="674"/>
      <c r="AB4" s="674"/>
      <c r="AC4" s="675"/>
      <c r="AD4" s="673" t="s">
        <v>211</v>
      </c>
      <c r="AE4" s="674"/>
      <c r="AF4" s="674"/>
      <c r="AG4" s="674"/>
      <c r="AH4" s="674"/>
      <c r="AI4" s="674"/>
      <c r="AJ4" s="674"/>
      <c r="AK4" s="675"/>
      <c r="AL4" s="673" t="s">
        <v>210</v>
      </c>
      <c r="AM4" s="674"/>
      <c r="AN4" s="674"/>
      <c r="AO4" s="675"/>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3" t="s">
        <v>215</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c r="B5" s="679" t="s">
        <v>216</v>
      </c>
      <c r="C5" s="680"/>
      <c r="D5" s="680"/>
      <c r="E5" s="680"/>
      <c r="F5" s="680"/>
      <c r="G5" s="680"/>
      <c r="H5" s="680"/>
      <c r="I5" s="680"/>
      <c r="J5" s="680"/>
      <c r="K5" s="680"/>
      <c r="L5" s="680"/>
      <c r="M5" s="680"/>
      <c r="N5" s="680"/>
      <c r="O5" s="680"/>
      <c r="P5" s="680"/>
      <c r="Q5" s="681"/>
      <c r="R5" s="676">
        <v>7778572</v>
      </c>
      <c r="S5" s="677"/>
      <c r="T5" s="677"/>
      <c r="U5" s="677"/>
      <c r="V5" s="677"/>
      <c r="W5" s="677"/>
      <c r="X5" s="677"/>
      <c r="Y5" s="702"/>
      <c r="Z5" s="715">
        <v>12.7</v>
      </c>
      <c r="AA5" s="715"/>
      <c r="AB5" s="715"/>
      <c r="AC5" s="715"/>
      <c r="AD5" s="716">
        <v>7461831</v>
      </c>
      <c r="AE5" s="716"/>
      <c r="AF5" s="716"/>
      <c r="AG5" s="716"/>
      <c r="AH5" s="716"/>
      <c r="AI5" s="716"/>
      <c r="AJ5" s="716"/>
      <c r="AK5" s="716"/>
      <c r="AL5" s="703">
        <v>24.5</v>
      </c>
      <c r="AM5" s="685"/>
      <c r="AN5" s="685"/>
      <c r="AO5" s="704"/>
      <c r="AP5" s="679" t="s">
        <v>217</v>
      </c>
      <c r="AQ5" s="680"/>
      <c r="AR5" s="680"/>
      <c r="AS5" s="680"/>
      <c r="AT5" s="680"/>
      <c r="AU5" s="680"/>
      <c r="AV5" s="680"/>
      <c r="AW5" s="680"/>
      <c r="AX5" s="680"/>
      <c r="AY5" s="680"/>
      <c r="AZ5" s="680"/>
      <c r="BA5" s="680"/>
      <c r="BB5" s="680"/>
      <c r="BC5" s="680"/>
      <c r="BD5" s="680"/>
      <c r="BE5" s="680"/>
      <c r="BF5" s="681"/>
      <c r="BG5" s="621">
        <v>7436008</v>
      </c>
      <c r="BH5" s="622"/>
      <c r="BI5" s="622"/>
      <c r="BJ5" s="622"/>
      <c r="BK5" s="622"/>
      <c r="BL5" s="622"/>
      <c r="BM5" s="622"/>
      <c r="BN5" s="623"/>
      <c r="BO5" s="659">
        <v>95.6</v>
      </c>
      <c r="BP5" s="659"/>
      <c r="BQ5" s="659"/>
      <c r="BR5" s="659"/>
      <c r="BS5" s="660">
        <v>89666</v>
      </c>
      <c r="BT5" s="660"/>
      <c r="BU5" s="660"/>
      <c r="BV5" s="660"/>
      <c r="BW5" s="660"/>
      <c r="BX5" s="660"/>
      <c r="BY5" s="660"/>
      <c r="BZ5" s="660"/>
      <c r="CA5" s="660"/>
      <c r="CB5" s="700"/>
      <c r="CD5" s="673" t="s">
        <v>212</v>
      </c>
      <c r="CE5" s="674"/>
      <c r="CF5" s="674"/>
      <c r="CG5" s="674"/>
      <c r="CH5" s="674"/>
      <c r="CI5" s="674"/>
      <c r="CJ5" s="674"/>
      <c r="CK5" s="674"/>
      <c r="CL5" s="674"/>
      <c r="CM5" s="674"/>
      <c r="CN5" s="674"/>
      <c r="CO5" s="674"/>
      <c r="CP5" s="674"/>
      <c r="CQ5" s="675"/>
      <c r="CR5" s="673" t="s">
        <v>218</v>
      </c>
      <c r="CS5" s="674"/>
      <c r="CT5" s="674"/>
      <c r="CU5" s="674"/>
      <c r="CV5" s="674"/>
      <c r="CW5" s="674"/>
      <c r="CX5" s="674"/>
      <c r="CY5" s="675"/>
      <c r="CZ5" s="673" t="s">
        <v>210</v>
      </c>
      <c r="DA5" s="674"/>
      <c r="DB5" s="674"/>
      <c r="DC5" s="675"/>
      <c r="DD5" s="673" t="s">
        <v>219</v>
      </c>
      <c r="DE5" s="674"/>
      <c r="DF5" s="674"/>
      <c r="DG5" s="674"/>
      <c r="DH5" s="674"/>
      <c r="DI5" s="674"/>
      <c r="DJ5" s="674"/>
      <c r="DK5" s="674"/>
      <c r="DL5" s="674"/>
      <c r="DM5" s="674"/>
      <c r="DN5" s="674"/>
      <c r="DO5" s="674"/>
      <c r="DP5" s="675"/>
      <c r="DQ5" s="673" t="s">
        <v>220</v>
      </c>
      <c r="DR5" s="674"/>
      <c r="DS5" s="674"/>
      <c r="DT5" s="674"/>
      <c r="DU5" s="674"/>
      <c r="DV5" s="674"/>
      <c r="DW5" s="674"/>
      <c r="DX5" s="674"/>
      <c r="DY5" s="674"/>
      <c r="DZ5" s="674"/>
      <c r="EA5" s="674"/>
      <c r="EB5" s="674"/>
      <c r="EC5" s="675"/>
    </row>
    <row r="6" spans="2:143" ht="11.25" customHeight="1">
      <c r="B6" s="618" t="s">
        <v>221</v>
      </c>
      <c r="C6" s="619"/>
      <c r="D6" s="619"/>
      <c r="E6" s="619"/>
      <c r="F6" s="619"/>
      <c r="G6" s="619"/>
      <c r="H6" s="619"/>
      <c r="I6" s="619"/>
      <c r="J6" s="619"/>
      <c r="K6" s="619"/>
      <c r="L6" s="619"/>
      <c r="M6" s="619"/>
      <c r="N6" s="619"/>
      <c r="O6" s="619"/>
      <c r="P6" s="619"/>
      <c r="Q6" s="620"/>
      <c r="R6" s="621">
        <v>549631</v>
      </c>
      <c r="S6" s="622"/>
      <c r="T6" s="622"/>
      <c r="U6" s="622"/>
      <c r="V6" s="622"/>
      <c r="W6" s="622"/>
      <c r="X6" s="622"/>
      <c r="Y6" s="623"/>
      <c r="Z6" s="659">
        <v>0.9</v>
      </c>
      <c r="AA6" s="659"/>
      <c r="AB6" s="659"/>
      <c r="AC6" s="659"/>
      <c r="AD6" s="660">
        <v>549631</v>
      </c>
      <c r="AE6" s="660"/>
      <c r="AF6" s="660"/>
      <c r="AG6" s="660"/>
      <c r="AH6" s="660"/>
      <c r="AI6" s="660"/>
      <c r="AJ6" s="660"/>
      <c r="AK6" s="660"/>
      <c r="AL6" s="624">
        <v>1.8</v>
      </c>
      <c r="AM6" s="625"/>
      <c r="AN6" s="625"/>
      <c r="AO6" s="661"/>
      <c r="AP6" s="618" t="s">
        <v>222</v>
      </c>
      <c r="AQ6" s="619"/>
      <c r="AR6" s="619"/>
      <c r="AS6" s="619"/>
      <c r="AT6" s="619"/>
      <c r="AU6" s="619"/>
      <c r="AV6" s="619"/>
      <c r="AW6" s="619"/>
      <c r="AX6" s="619"/>
      <c r="AY6" s="619"/>
      <c r="AZ6" s="619"/>
      <c r="BA6" s="619"/>
      <c r="BB6" s="619"/>
      <c r="BC6" s="619"/>
      <c r="BD6" s="619"/>
      <c r="BE6" s="619"/>
      <c r="BF6" s="620"/>
      <c r="BG6" s="621">
        <v>7436008</v>
      </c>
      <c r="BH6" s="622"/>
      <c r="BI6" s="622"/>
      <c r="BJ6" s="622"/>
      <c r="BK6" s="622"/>
      <c r="BL6" s="622"/>
      <c r="BM6" s="622"/>
      <c r="BN6" s="623"/>
      <c r="BO6" s="659">
        <v>95.6</v>
      </c>
      <c r="BP6" s="659"/>
      <c r="BQ6" s="659"/>
      <c r="BR6" s="659"/>
      <c r="BS6" s="660">
        <v>89666</v>
      </c>
      <c r="BT6" s="660"/>
      <c r="BU6" s="660"/>
      <c r="BV6" s="660"/>
      <c r="BW6" s="660"/>
      <c r="BX6" s="660"/>
      <c r="BY6" s="660"/>
      <c r="BZ6" s="660"/>
      <c r="CA6" s="660"/>
      <c r="CB6" s="700"/>
      <c r="CD6" s="679" t="s">
        <v>223</v>
      </c>
      <c r="CE6" s="680"/>
      <c r="CF6" s="680"/>
      <c r="CG6" s="680"/>
      <c r="CH6" s="680"/>
      <c r="CI6" s="680"/>
      <c r="CJ6" s="680"/>
      <c r="CK6" s="680"/>
      <c r="CL6" s="680"/>
      <c r="CM6" s="680"/>
      <c r="CN6" s="680"/>
      <c r="CO6" s="680"/>
      <c r="CP6" s="680"/>
      <c r="CQ6" s="681"/>
      <c r="CR6" s="621">
        <v>259609</v>
      </c>
      <c r="CS6" s="622"/>
      <c r="CT6" s="622"/>
      <c r="CU6" s="622"/>
      <c r="CV6" s="622"/>
      <c r="CW6" s="622"/>
      <c r="CX6" s="622"/>
      <c r="CY6" s="623"/>
      <c r="CZ6" s="703">
        <v>0.4</v>
      </c>
      <c r="DA6" s="685"/>
      <c r="DB6" s="685"/>
      <c r="DC6" s="705"/>
      <c r="DD6" s="627" t="s">
        <v>122</v>
      </c>
      <c r="DE6" s="622"/>
      <c r="DF6" s="622"/>
      <c r="DG6" s="622"/>
      <c r="DH6" s="622"/>
      <c r="DI6" s="622"/>
      <c r="DJ6" s="622"/>
      <c r="DK6" s="622"/>
      <c r="DL6" s="622"/>
      <c r="DM6" s="622"/>
      <c r="DN6" s="622"/>
      <c r="DO6" s="622"/>
      <c r="DP6" s="623"/>
      <c r="DQ6" s="627">
        <v>259076</v>
      </c>
      <c r="DR6" s="622"/>
      <c r="DS6" s="622"/>
      <c r="DT6" s="622"/>
      <c r="DU6" s="622"/>
      <c r="DV6" s="622"/>
      <c r="DW6" s="622"/>
      <c r="DX6" s="622"/>
      <c r="DY6" s="622"/>
      <c r="DZ6" s="622"/>
      <c r="EA6" s="622"/>
      <c r="EB6" s="622"/>
      <c r="EC6" s="658"/>
    </row>
    <row r="7" spans="2:143" ht="11.25" customHeight="1">
      <c r="B7" s="618" t="s">
        <v>224</v>
      </c>
      <c r="C7" s="619"/>
      <c r="D7" s="619"/>
      <c r="E7" s="619"/>
      <c r="F7" s="619"/>
      <c r="G7" s="619"/>
      <c r="H7" s="619"/>
      <c r="I7" s="619"/>
      <c r="J7" s="619"/>
      <c r="K7" s="619"/>
      <c r="L7" s="619"/>
      <c r="M7" s="619"/>
      <c r="N7" s="619"/>
      <c r="O7" s="619"/>
      <c r="P7" s="619"/>
      <c r="Q7" s="620"/>
      <c r="R7" s="621">
        <v>1548</v>
      </c>
      <c r="S7" s="622"/>
      <c r="T7" s="622"/>
      <c r="U7" s="622"/>
      <c r="V7" s="622"/>
      <c r="W7" s="622"/>
      <c r="X7" s="622"/>
      <c r="Y7" s="623"/>
      <c r="Z7" s="659">
        <v>0</v>
      </c>
      <c r="AA7" s="659"/>
      <c r="AB7" s="659"/>
      <c r="AC7" s="659"/>
      <c r="AD7" s="660">
        <v>1548</v>
      </c>
      <c r="AE7" s="660"/>
      <c r="AF7" s="660"/>
      <c r="AG7" s="660"/>
      <c r="AH7" s="660"/>
      <c r="AI7" s="660"/>
      <c r="AJ7" s="660"/>
      <c r="AK7" s="660"/>
      <c r="AL7" s="624">
        <v>0</v>
      </c>
      <c r="AM7" s="625"/>
      <c r="AN7" s="625"/>
      <c r="AO7" s="661"/>
      <c r="AP7" s="618" t="s">
        <v>225</v>
      </c>
      <c r="AQ7" s="619"/>
      <c r="AR7" s="619"/>
      <c r="AS7" s="619"/>
      <c r="AT7" s="619"/>
      <c r="AU7" s="619"/>
      <c r="AV7" s="619"/>
      <c r="AW7" s="619"/>
      <c r="AX7" s="619"/>
      <c r="AY7" s="619"/>
      <c r="AZ7" s="619"/>
      <c r="BA7" s="619"/>
      <c r="BB7" s="619"/>
      <c r="BC7" s="619"/>
      <c r="BD7" s="619"/>
      <c r="BE7" s="619"/>
      <c r="BF7" s="620"/>
      <c r="BG7" s="621">
        <v>3067070</v>
      </c>
      <c r="BH7" s="622"/>
      <c r="BI7" s="622"/>
      <c r="BJ7" s="622"/>
      <c r="BK7" s="622"/>
      <c r="BL7" s="622"/>
      <c r="BM7" s="622"/>
      <c r="BN7" s="623"/>
      <c r="BO7" s="659">
        <v>39.4</v>
      </c>
      <c r="BP7" s="659"/>
      <c r="BQ7" s="659"/>
      <c r="BR7" s="659"/>
      <c r="BS7" s="660">
        <v>89666</v>
      </c>
      <c r="BT7" s="660"/>
      <c r="BU7" s="660"/>
      <c r="BV7" s="660"/>
      <c r="BW7" s="660"/>
      <c r="BX7" s="660"/>
      <c r="BY7" s="660"/>
      <c r="BZ7" s="660"/>
      <c r="CA7" s="660"/>
      <c r="CB7" s="700"/>
      <c r="CD7" s="618" t="s">
        <v>226</v>
      </c>
      <c r="CE7" s="619"/>
      <c r="CF7" s="619"/>
      <c r="CG7" s="619"/>
      <c r="CH7" s="619"/>
      <c r="CI7" s="619"/>
      <c r="CJ7" s="619"/>
      <c r="CK7" s="619"/>
      <c r="CL7" s="619"/>
      <c r="CM7" s="619"/>
      <c r="CN7" s="619"/>
      <c r="CO7" s="619"/>
      <c r="CP7" s="619"/>
      <c r="CQ7" s="620"/>
      <c r="CR7" s="621">
        <v>12488816</v>
      </c>
      <c r="CS7" s="622"/>
      <c r="CT7" s="622"/>
      <c r="CU7" s="622"/>
      <c r="CV7" s="622"/>
      <c r="CW7" s="622"/>
      <c r="CX7" s="622"/>
      <c r="CY7" s="623"/>
      <c r="CZ7" s="659">
        <v>21.2</v>
      </c>
      <c r="DA7" s="659"/>
      <c r="DB7" s="659"/>
      <c r="DC7" s="659"/>
      <c r="DD7" s="627">
        <v>1002170</v>
      </c>
      <c r="DE7" s="622"/>
      <c r="DF7" s="622"/>
      <c r="DG7" s="622"/>
      <c r="DH7" s="622"/>
      <c r="DI7" s="622"/>
      <c r="DJ7" s="622"/>
      <c r="DK7" s="622"/>
      <c r="DL7" s="622"/>
      <c r="DM7" s="622"/>
      <c r="DN7" s="622"/>
      <c r="DO7" s="622"/>
      <c r="DP7" s="623"/>
      <c r="DQ7" s="627">
        <v>8470232</v>
      </c>
      <c r="DR7" s="622"/>
      <c r="DS7" s="622"/>
      <c r="DT7" s="622"/>
      <c r="DU7" s="622"/>
      <c r="DV7" s="622"/>
      <c r="DW7" s="622"/>
      <c r="DX7" s="622"/>
      <c r="DY7" s="622"/>
      <c r="DZ7" s="622"/>
      <c r="EA7" s="622"/>
      <c r="EB7" s="622"/>
      <c r="EC7" s="658"/>
    </row>
    <row r="8" spans="2:143" ht="11.25" customHeight="1">
      <c r="B8" s="618" t="s">
        <v>227</v>
      </c>
      <c r="C8" s="619"/>
      <c r="D8" s="619"/>
      <c r="E8" s="619"/>
      <c r="F8" s="619"/>
      <c r="G8" s="619"/>
      <c r="H8" s="619"/>
      <c r="I8" s="619"/>
      <c r="J8" s="619"/>
      <c r="K8" s="619"/>
      <c r="L8" s="619"/>
      <c r="M8" s="619"/>
      <c r="N8" s="619"/>
      <c r="O8" s="619"/>
      <c r="P8" s="619"/>
      <c r="Q8" s="620"/>
      <c r="R8" s="621">
        <v>23421</v>
      </c>
      <c r="S8" s="622"/>
      <c r="T8" s="622"/>
      <c r="U8" s="622"/>
      <c r="V8" s="622"/>
      <c r="W8" s="622"/>
      <c r="X8" s="622"/>
      <c r="Y8" s="623"/>
      <c r="Z8" s="659">
        <v>0</v>
      </c>
      <c r="AA8" s="659"/>
      <c r="AB8" s="659"/>
      <c r="AC8" s="659"/>
      <c r="AD8" s="660">
        <v>23421</v>
      </c>
      <c r="AE8" s="660"/>
      <c r="AF8" s="660"/>
      <c r="AG8" s="660"/>
      <c r="AH8" s="660"/>
      <c r="AI8" s="660"/>
      <c r="AJ8" s="660"/>
      <c r="AK8" s="660"/>
      <c r="AL8" s="624">
        <v>0.1</v>
      </c>
      <c r="AM8" s="625"/>
      <c r="AN8" s="625"/>
      <c r="AO8" s="661"/>
      <c r="AP8" s="618" t="s">
        <v>228</v>
      </c>
      <c r="AQ8" s="619"/>
      <c r="AR8" s="619"/>
      <c r="AS8" s="619"/>
      <c r="AT8" s="619"/>
      <c r="AU8" s="619"/>
      <c r="AV8" s="619"/>
      <c r="AW8" s="619"/>
      <c r="AX8" s="619"/>
      <c r="AY8" s="619"/>
      <c r="AZ8" s="619"/>
      <c r="BA8" s="619"/>
      <c r="BB8" s="619"/>
      <c r="BC8" s="619"/>
      <c r="BD8" s="619"/>
      <c r="BE8" s="619"/>
      <c r="BF8" s="620"/>
      <c r="BG8" s="621">
        <v>116859</v>
      </c>
      <c r="BH8" s="622"/>
      <c r="BI8" s="622"/>
      <c r="BJ8" s="622"/>
      <c r="BK8" s="622"/>
      <c r="BL8" s="622"/>
      <c r="BM8" s="622"/>
      <c r="BN8" s="623"/>
      <c r="BO8" s="659">
        <v>1.5</v>
      </c>
      <c r="BP8" s="659"/>
      <c r="BQ8" s="659"/>
      <c r="BR8" s="659"/>
      <c r="BS8" s="660" t="s">
        <v>122</v>
      </c>
      <c r="BT8" s="660"/>
      <c r="BU8" s="660"/>
      <c r="BV8" s="660"/>
      <c r="BW8" s="660"/>
      <c r="BX8" s="660"/>
      <c r="BY8" s="660"/>
      <c r="BZ8" s="660"/>
      <c r="CA8" s="660"/>
      <c r="CB8" s="700"/>
      <c r="CD8" s="618" t="s">
        <v>229</v>
      </c>
      <c r="CE8" s="619"/>
      <c r="CF8" s="619"/>
      <c r="CG8" s="619"/>
      <c r="CH8" s="619"/>
      <c r="CI8" s="619"/>
      <c r="CJ8" s="619"/>
      <c r="CK8" s="619"/>
      <c r="CL8" s="619"/>
      <c r="CM8" s="619"/>
      <c r="CN8" s="619"/>
      <c r="CO8" s="619"/>
      <c r="CP8" s="619"/>
      <c r="CQ8" s="620"/>
      <c r="CR8" s="621">
        <v>18304913</v>
      </c>
      <c r="CS8" s="622"/>
      <c r="CT8" s="622"/>
      <c r="CU8" s="622"/>
      <c r="CV8" s="622"/>
      <c r="CW8" s="622"/>
      <c r="CX8" s="622"/>
      <c r="CY8" s="623"/>
      <c r="CZ8" s="659">
        <v>31.1</v>
      </c>
      <c r="DA8" s="659"/>
      <c r="DB8" s="659"/>
      <c r="DC8" s="659"/>
      <c r="DD8" s="627">
        <v>52299</v>
      </c>
      <c r="DE8" s="622"/>
      <c r="DF8" s="622"/>
      <c r="DG8" s="622"/>
      <c r="DH8" s="622"/>
      <c r="DI8" s="622"/>
      <c r="DJ8" s="622"/>
      <c r="DK8" s="622"/>
      <c r="DL8" s="622"/>
      <c r="DM8" s="622"/>
      <c r="DN8" s="622"/>
      <c r="DO8" s="622"/>
      <c r="DP8" s="623"/>
      <c r="DQ8" s="627">
        <v>9776384</v>
      </c>
      <c r="DR8" s="622"/>
      <c r="DS8" s="622"/>
      <c r="DT8" s="622"/>
      <c r="DU8" s="622"/>
      <c r="DV8" s="622"/>
      <c r="DW8" s="622"/>
      <c r="DX8" s="622"/>
      <c r="DY8" s="622"/>
      <c r="DZ8" s="622"/>
      <c r="EA8" s="622"/>
      <c r="EB8" s="622"/>
      <c r="EC8" s="658"/>
    </row>
    <row r="9" spans="2:143" ht="11.25" customHeight="1">
      <c r="B9" s="618" t="s">
        <v>230</v>
      </c>
      <c r="C9" s="619"/>
      <c r="D9" s="619"/>
      <c r="E9" s="619"/>
      <c r="F9" s="619"/>
      <c r="G9" s="619"/>
      <c r="H9" s="619"/>
      <c r="I9" s="619"/>
      <c r="J9" s="619"/>
      <c r="K9" s="619"/>
      <c r="L9" s="619"/>
      <c r="M9" s="619"/>
      <c r="N9" s="619"/>
      <c r="O9" s="619"/>
      <c r="P9" s="619"/>
      <c r="Q9" s="620"/>
      <c r="R9" s="621">
        <v>23975</v>
      </c>
      <c r="S9" s="622"/>
      <c r="T9" s="622"/>
      <c r="U9" s="622"/>
      <c r="V9" s="622"/>
      <c r="W9" s="622"/>
      <c r="X9" s="622"/>
      <c r="Y9" s="623"/>
      <c r="Z9" s="659">
        <v>0</v>
      </c>
      <c r="AA9" s="659"/>
      <c r="AB9" s="659"/>
      <c r="AC9" s="659"/>
      <c r="AD9" s="660">
        <v>23975</v>
      </c>
      <c r="AE9" s="660"/>
      <c r="AF9" s="660"/>
      <c r="AG9" s="660"/>
      <c r="AH9" s="660"/>
      <c r="AI9" s="660"/>
      <c r="AJ9" s="660"/>
      <c r="AK9" s="660"/>
      <c r="AL9" s="624">
        <v>0.1</v>
      </c>
      <c r="AM9" s="625"/>
      <c r="AN9" s="625"/>
      <c r="AO9" s="661"/>
      <c r="AP9" s="618" t="s">
        <v>231</v>
      </c>
      <c r="AQ9" s="619"/>
      <c r="AR9" s="619"/>
      <c r="AS9" s="619"/>
      <c r="AT9" s="619"/>
      <c r="AU9" s="619"/>
      <c r="AV9" s="619"/>
      <c r="AW9" s="619"/>
      <c r="AX9" s="619"/>
      <c r="AY9" s="619"/>
      <c r="AZ9" s="619"/>
      <c r="BA9" s="619"/>
      <c r="BB9" s="619"/>
      <c r="BC9" s="619"/>
      <c r="BD9" s="619"/>
      <c r="BE9" s="619"/>
      <c r="BF9" s="620"/>
      <c r="BG9" s="621">
        <v>2553730</v>
      </c>
      <c r="BH9" s="622"/>
      <c r="BI9" s="622"/>
      <c r="BJ9" s="622"/>
      <c r="BK9" s="622"/>
      <c r="BL9" s="622"/>
      <c r="BM9" s="622"/>
      <c r="BN9" s="623"/>
      <c r="BO9" s="659">
        <v>32.799999999999997</v>
      </c>
      <c r="BP9" s="659"/>
      <c r="BQ9" s="659"/>
      <c r="BR9" s="659"/>
      <c r="BS9" s="660" t="s">
        <v>122</v>
      </c>
      <c r="BT9" s="660"/>
      <c r="BU9" s="660"/>
      <c r="BV9" s="660"/>
      <c r="BW9" s="660"/>
      <c r="BX9" s="660"/>
      <c r="BY9" s="660"/>
      <c r="BZ9" s="660"/>
      <c r="CA9" s="660"/>
      <c r="CB9" s="700"/>
      <c r="CD9" s="618" t="s">
        <v>232</v>
      </c>
      <c r="CE9" s="619"/>
      <c r="CF9" s="619"/>
      <c r="CG9" s="619"/>
      <c r="CH9" s="619"/>
      <c r="CI9" s="619"/>
      <c r="CJ9" s="619"/>
      <c r="CK9" s="619"/>
      <c r="CL9" s="619"/>
      <c r="CM9" s="619"/>
      <c r="CN9" s="619"/>
      <c r="CO9" s="619"/>
      <c r="CP9" s="619"/>
      <c r="CQ9" s="620"/>
      <c r="CR9" s="621">
        <v>5396381</v>
      </c>
      <c r="CS9" s="622"/>
      <c r="CT9" s="622"/>
      <c r="CU9" s="622"/>
      <c r="CV9" s="622"/>
      <c r="CW9" s="622"/>
      <c r="CX9" s="622"/>
      <c r="CY9" s="623"/>
      <c r="CZ9" s="659">
        <v>9.1999999999999993</v>
      </c>
      <c r="DA9" s="659"/>
      <c r="DB9" s="659"/>
      <c r="DC9" s="659"/>
      <c r="DD9" s="627">
        <v>355016</v>
      </c>
      <c r="DE9" s="622"/>
      <c r="DF9" s="622"/>
      <c r="DG9" s="622"/>
      <c r="DH9" s="622"/>
      <c r="DI9" s="622"/>
      <c r="DJ9" s="622"/>
      <c r="DK9" s="622"/>
      <c r="DL9" s="622"/>
      <c r="DM9" s="622"/>
      <c r="DN9" s="622"/>
      <c r="DO9" s="622"/>
      <c r="DP9" s="623"/>
      <c r="DQ9" s="627">
        <v>4160070</v>
      </c>
      <c r="DR9" s="622"/>
      <c r="DS9" s="622"/>
      <c r="DT9" s="622"/>
      <c r="DU9" s="622"/>
      <c r="DV9" s="622"/>
      <c r="DW9" s="622"/>
      <c r="DX9" s="622"/>
      <c r="DY9" s="622"/>
      <c r="DZ9" s="622"/>
      <c r="EA9" s="622"/>
      <c r="EB9" s="622"/>
      <c r="EC9" s="658"/>
    </row>
    <row r="10" spans="2:143" ht="11.25" customHeight="1">
      <c r="B10" s="618" t="s">
        <v>233</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197693</v>
      </c>
      <c r="BH10" s="622"/>
      <c r="BI10" s="622"/>
      <c r="BJ10" s="622"/>
      <c r="BK10" s="622"/>
      <c r="BL10" s="622"/>
      <c r="BM10" s="622"/>
      <c r="BN10" s="623"/>
      <c r="BO10" s="659">
        <v>2.5</v>
      </c>
      <c r="BP10" s="659"/>
      <c r="BQ10" s="659"/>
      <c r="BR10" s="659"/>
      <c r="BS10" s="660">
        <v>32920</v>
      </c>
      <c r="BT10" s="660"/>
      <c r="BU10" s="660"/>
      <c r="BV10" s="660"/>
      <c r="BW10" s="660"/>
      <c r="BX10" s="660"/>
      <c r="BY10" s="660"/>
      <c r="BZ10" s="660"/>
      <c r="CA10" s="660"/>
      <c r="CB10" s="700"/>
      <c r="CD10" s="618" t="s">
        <v>235</v>
      </c>
      <c r="CE10" s="619"/>
      <c r="CF10" s="619"/>
      <c r="CG10" s="619"/>
      <c r="CH10" s="619"/>
      <c r="CI10" s="619"/>
      <c r="CJ10" s="619"/>
      <c r="CK10" s="619"/>
      <c r="CL10" s="619"/>
      <c r="CM10" s="619"/>
      <c r="CN10" s="619"/>
      <c r="CO10" s="619"/>
      <c r="CP10" s="619"/>
      <c r="CQ10" s="620"/>
      <c r="CR10" s="621" t="s">
        <v>122</v>
      </c>
      <c r="CS10" s="622"/>
      <c r="CT10" s="622"/>
      <c r="CU10" s="622"/>
      <c r="CV10" s="622"/>
      <c r="CW10" s="622"/>
      <c r="CX10" s="622"/>
      <c r="CY10" s="623"/>
      <c r="CZ10" s="659" t="s">
        <v>122</v>
      </c>
      <c r="DA10" s="659"/>
      <c r="DB10" s="659"/>
      <c r="DC10" s="659"/>
      <c r="DD10" s="627" t="s">
        <v>122</v>
      </c>
      <c r="DE10" s="622"/>
      <c r="DF10" s="622"/>
      <c r="DG10" s="622"/>
      <c r="DH10" s="622"/>
      <c r="DI10" s="622"/>
      <c r="DJ10" s="622"/>
      <c r="DK10" s="622"/>
      <c r="DL10" s="622"/>
      <c r="DM10" s="622"/>
      <c r="DN10" s="622"/>
      <c r="DO10" s="622"/>
      <c r="DP10" s="623"/>
      <c r="DQ10" s="627" t="s">
        <v>122</v>
      </c>
      <c r="DR10" s="622"/>
      <c r="DS10" s="622"/>
      <c r="DT10" s="622"/>
      <c r="DU10" s="622"/>
      <c r="DV10" s="622"/>
      <c r="DW10" s="622"/>
      <c r="DX10" s="622"/>
      <c r="DY10" s="622"/>
      <c r="DZ10" s="622"/>
      <c r="EA10" s="622"/>
      <c r="EB10" s="622"/>
      <c r="EC10" s="658"/>
    </row>
    <row r="11" spans="2:143" ht="11.25" customHeight="1">
      <c r="B11" s="618" t="s">
        <v>236</v>
      </c>
      <c r="C11" s="619"/>
      <c r="D11" s="619"/>
      <c r="E11" s="619"/>
      <c r="F11" s="619"/>
      <c r="G11" s="619"/>
      <c r="H11" s="619"/>
      <c r="I11" s="619"/>
      <c r="J11" s="619"/>
      <c r="K11" s="619"/>
      <c r="L11" s="619"/>
      <c r="M11" s="619"/>
      <c r="N11" s="619"/>
      <c r="O11" s="619"/>
      <c r="P11" s="619"/>
      <c r="Q11" s="620"/>
      <c r="R11" s="621">
        <v>1852160</v>
      </c>
      <c r="S11" s="622"/>
      <c r="T11" s="622"/>
      <c r="U11" s="622"/>
      <c r="V11" s="622"/>
      <c r="W11" s="622"/>
      <c r="X11" s="622"/>
      <c r="Y11" s="623"/>
      <c r="Z11" s="624">
        <v>3</v>
      </c>
      <c r="AA11" s="625"/>
      <c r="AB11" s="625"/>
      <c r="AC11" s="626"/>
      <c r="AD11" s="627">
        <v>1852160</v>
      </c>
      <c r="AE11" s="622"/>
      <c r="AF11" s="622"/>
      <c r="AG11" s="622"/>
      <c r="AH11" s="622"/>
      <c r="AI11" s="622"/>
      <c r="AJ11" s="622"/>
      <c r="AK11" s="623"/>
      <c r="AL11" s="624">
        <v>6.1</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198788</v>
      </c>
      <c r="BH11" s="622"/>
      <c r="BI11" s="622"/>
      <c r="BJ11" s="622"/>
      <c r="BK11" s="622"/>
      <c r="BL11" s="622"/>
      <c r="BM11" s="622"/>
      <c r="BN11" s="623"/>
      <c r="BO11" s="659">
        <v>2.6</v>
      </c>
      <c r="BP11" s="659"/>
      <c r="BQ11" s="659"/>
      <c r="BR11" s="659"/>
      <c r="BS11" s="660">
        <v>56746</v>
      </c>
      <c r="BT11" s="660"/>
      <c r="BU11" s="660"/>
      <c r="BV11" s="660"/>
      <c r="BW11" s="660"/>
      <c r="BX11" s="660"/>
      <c r="BY11" s="660"/>
      <c r="BZ11" s="660"/>
      <c r="CA11" s="660"/>
      <c r="CB11" s="700"/>
      <c r="CD11" s="618" t="s">
        <v>238</v>
      </c>
      <c r="CE11" s="619"/>
      <c r="CF11" s="619"/>
      <c r="CG11" s="619"/>
      <c r="CH11" s="619"/>
      <c r="CI11" s="619"/>
      <c r="CJ11" s="619"/>
      <c r="CK11" s="619"/>
      <c r="CL11" s="619"/>
      <c r="CM11" s="619"/>
      <c r="CN11" s="619"/>
      <c r="CO11" s="619"/>
      <c r="CP11" s="619"/>
      <c r="CQ11" s="620"/>
      <c r="CR11" s="621">
        <v>2480079</v>
      </c>
      <c r="CS11" s="622"/>
      <c r="CT11" s="622"/>
      <c r="CU11" s="622"/>
      <c r="CV11" s="622"/>
      <c r="CW11" s="622"/>
      <c r="CX11" s="622"/>
      <c r="CY11" s="623"/>
      <c r="CZ11" s="659">
        <v>4.2</v>
      </c>
      <c r="DA11" s="659"/>
      <c r="DB11" s="659"/>
      <c r="DC11" s="659"/>
      <c r="DD11" s="627">
        <v>694127</v>
      </c>
      <c r="DE11" s="622"/>
      <c r="DF11" s="622"/>
      <c r="DG11" s="622"/>
      <c r="DH11" s="622"/>
      <c r="DI11" s="622"/>
      <c r="DJ11" s="622"/>
      <c r="DK11" s="622"/>
      <c r="DL11" s="622"/>
      <c r="DM11" s="622"/>
      <c r="DN11" s="622"/>
      <c r="DO11" s="622"/>
      <c r="DP11" s="623"/>
      <c r="DQ11" s="627">
        <v>1367278</v>
      </c>
      <c r="DR11" s="622"/>
      <c r="DS11" s="622"/>
      <c r="DT11" s="622"/>
      <c r="DU11" s="622"/>
      <c r="DV11" s="622"/>
      <c r="DW11" s="622"/>
      <c r="DX11" s="622"/>
      <c r="DY11" s="622"/>
      <c r="DZ11" s="622"/>
      <c r="EA11" s="622"/>
      <c r="EB11" s="622"/>
      <c r="EC11" s="658"/>
    </row>
    <row r="12" spans="2:143" ht="11.25" customHeight="1">
      <c r="B12" s="618" t="s">
        <v>239</v>
      </c>
      <c r="C12" s="619"/>
      <c r="D12" s="619"/>
      <c r="E12" s="619"/>
      <c r="F12" s="619"/>
      <c r="G12" s="619"/>
      <c r="H12" s="619"/>
      <c r="I12" s="619"/>
      <c r="J12" s="619"/>
      <c r="K12" s="619"/>
      <c r="L12" s="619"/>
      <c r="M12" s="619"/>
      <c r="N12" s="619"/>
      <c r="O12" s="619"/>
      <c r="P12" s="619"/>
      <c r="Q12" s="620"/>
      <c r="R12" s="621">
        <v>10364</v>
      </c>
      <c r="S12" s="622"/>
      <c r="T12" s="622"/>
      <c r="U12" s="622"/>
      <c r="V12" s="622"/>
      <c r="W12" s="622"/>
      <c r="X12" s="622"/>
      <c r="Y12" s="623"/>
      <c r="Z12" s="659">
        <v>0</v>
      </c>
      <c r="AA12" s="659"/>
      <c r="AB12" s="659"/>
      <c r="AC12" s="659"/>
      <c r="AD12" s="660">
        <v>10364</v>
      </c>
      <c r="AE12" s="660"/>
      <c r="AF12" s="660"/>
      <c r="AG12" s="660"/>
      <c r="AH12" s="660"/>
      <c r="AI12" s="660"/>
      <c r="AJ12" s="660"/>
      <c r="AK12" s="660"/>
      <c r="AL12" s="624">
        <v>0</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3496136</v>
      </c>
      <c r="BH12" s="622"/>
      <c r="BI12" s="622"/>
      <c r="BJ12" s="622"/>
      <c r="BK12" s="622"/>
      <c r="BL12" s="622"/>
      <c r="BM12" s="622"/>
      <c r="BN12" s="623"/>
      <c r="BO12" s="659">
        <v>44.9</v>
      </c>
      <c r="BP12" s="659"/>
      <c r="BQ12" s="659"/>
      <c r="BR12" s="659"/>
      <c r="BS12" s="660" t="s">
        <v>122</v>
      </c>
      <c r="BT12" s="660"/>
      <c r="BU12" s="660"/>
      <c r="BV12" s="660"/>
      <c r="BW12" s="660"/>
      <c r="BX12" s="660"/>
      <c r="BY12" s="660"/>
      <c r="BZ12" s="660"/>
      <c r="CA12" s="660"/>
      <c r="CB12" s="700"/>
      <c r="CD12" s="618" t="s">
        <v>241</v>
      </c>
      <c r="CE12" s="619"/>
      <c r="CF12" s="619"/>
      <c r="CG12" s="619"/>
      <c r="CH12" s="619"/>
      <c r="CI12" s="619"/>
      <c r="CJ12" s="619"/>
      <c r="CK12" s="619"/>
      <c r="CL12" s="619"/>
      <c r="CM12" s="619"/>
      <c r="CN12" s="619"/>
      <c r="CO12" s="619"/>
      <c r="CP12" s="619"/>
      <c r="CQ12" s="620"/>
      <c r="CR12" s="621">
        <v>2650899</v>
      </c>
      <c r="CS12" s="622"/>
      <c r="CT12" s="622"/>
      <c r="CU12" s="622"/>
      <c r="CV12" s="622"/>
      <c r="CW12" s="622"/>
      <c r="CX12" s="622"/>
      <c r="CY12" s="623"/>
      <c r="CZ12" s="659">
        <v>4.5</v>
      </c>
      <c r="DA12" s="659"/>
      <c r="DB12" s="659"/>
      <c r="DC12" s="659"/>
      <c r="DD12" s="627">
        <v>1668349</v>
      </c>
      <c r="DE12" s="622"/>
      <c r="DF12" s="622"/>
      <c r="DG12" s="622"/>
      <c r="DH12" s="622"/>
      <c r="DI12" s="622"/>
      <c r="DJ12" s="622"/>
      <c r="DK12" s="622"/>
      <c r="DL12" s="622"/>
      <c r="DM12" s="622"/>
      <c r="DN12" s="622"/>
      <c r="DO12" s="622"/>
      <c r="DP12" s="623"/>
      <c r="DQ12" s="627">
        <v>729508</v>
      </c>
      <c r="DR12" s="622"/>
      <c r="DS12" s="622"/>
      <c r="DT12" s="622"/>
      <c r="DU12" s="622"/>
      <c r="DV12" s="622"/>
      <c r="DW12" s="622"/>
      <c r="DX12" s="622"/>
      <c r="DY12" s="622"/>
      <c r="DZ12" s="622"/>
      <c r="EA12" s="622"/>
      <c r="EB12" s="622"/>
      <c r="EC12" s="658"/>
    </row>
    <row r="13" spans="2:143" ht="11.25" customHeight="1">
      <c r="B13" s="618" t="s">
        <v>242</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3473925</v>
      </c>
      <c r="BH13" s="622"/>
      <c r="BI13" s="622"/>
      <c r="BJ13" s="622"/>
      <c r="BK13" s="622"/>
      <c r="BL13" s="622"/>
      <c r="BM13" s="622"/>
      <c r="BN13" s="623"/>
      <c r="BO13" s="659">
        <v>44.7</v>
      </c>
      <c r="BP13" s="659"/>
      <c r="BQ13" s="659"/>
      <c r="BR13" s="659"/>
      <c r="BS13" s="660" t="s">
        <v>122</v>
      </c>
      <c r="BT13" s="660"/>
      <c r="BU13" s="660"/>
      <c r="BV13" s="660"/>
      <c r="BW13" s="660"/>
      <c r="BX13" s="660"/>
      <c r="BY13" s="660"/>
      <c r="BZ13" s="660"/>
      <c r="CA13" s="660"/>
      <c r="CB13" s="700"/>
      <c r="CD13" s="618" t="s">
        <v>244</v>
      </c>
      <c r="CE13" s="619"/>
      <c r="CF13" s="619"/>
      <c r="CG13" s="619"/>
      <c r="CH13" s="619"/>
      <c r="CI13" s="619"/>
      <c r="CJ13" s="619"/>
      <c r="CK13" s="619"/>
      <c r="CL13" s="619"/>
      <c r="CM13" s="619"/>
      <c r="CN13" s="619"/>
      <c r="CO13" s="619"/>
      <c r="CP13" s="619"/>
      <c r="CQ13" s="620"/>
      <c r="CR13" s="621">
        <v>3292372</v>
      </c>
      <c r="CS13" s="622"/>
      <c r="CT13" s="622"/>
      <c r="CU13" s="622"/>
      <c r="CV13" s="622"/>
      <c r="CW13" s="622"/>
      <c r="CX13" s="622"/>
      <c r="CY13" s="623"/>
      <c r="CZ13" s="659">
        <v>5.6</v>
      </c>
      <c r="DA13" s="659"/>
      <c r="DB13" s="659"/>
      <c r="DC13" s="659"/>
      <c r="DD13" s="627">
        <v>1476887</v>
      </c>
      <c r="DE13" s="622"/>
      <c r="DF13" s="622"/>
      <c r="DG13" s="622"/>
      <c r="DH13" s="622"/>
      <c r="DI13" s="622"/>
      <c r="DJ13" s="622"/>
      <c r="DK13" s="622"/>
      <c r="DL13" s="622"/>
      <c r="DM13" s="622"/>
      <c r="DN13" s="622"/>
      <c r="DO13" s="622"/>
      <c r="DP13" s="623"/>
      <c r="DQ13" s="627">
        <v>1773732</v>
      </c>
      <c r="DR13" s="622"/>
      <c r="DS13" s="622"/>
      <c r="DT13" s="622"/>
      <c r="DU13" s="622"/>
      <c r="DV13" s="622"/>
      <c r="DW13" s="622"/>
      <c r="DX13" s="622"/>
      <c r="DY13" s="622"/>
      <c r="DZ13" s="622"/>
      <c r="EA13" s="622"/>
      <c r="EB13" s="622"/>
      <c r="EC13" s="658"/>
    </row>
    <row r="14" spans="2:143" ht="11.25" customHeight="1">
      <c r="B14" s="618" t="s">
        <v>245</v>
      </c>
      <c r="C14" s="619"/>
      <c r="D14" s="619"/>
      <c r="E14" s="619"/>
      <c r="F14" s="619"/>
      <c r="G14" s="619"/>
      <c r="H14" s="619"/>
      <c r="I14" s="619"/>
      <c r="J14" s="619"/>
      <c r="K14" s="619"/>
      <c r="L14" s="619"/>
      <c r="M14" s="619"/>
      <c r="N14" s="619"/>
      <c r="O14" s="619"/>
      <c r="P14" s="619"/>
      <c r="Q14" s="620"/>
      <c r="R14" s="621">
        <v>3065</v>
      </c>
      <c r="S14" s="622"/>
      <c r="T14" s="622"/>
      <c r="U14" s="622"/>
      <c r="V14" s="622"/>
      <c r="W14" s="622"/>
      <c r="X14" s="622"/>
      <c r="Y14" s="623"/>
      <c r="Z14" s="659">
        <v>0</v>
      </c>
      <c r="AA14" s="659"/>
      <c r="AB14" s="659"/>
      <c r="AC14" s="659"/>
      <c r="AD14" s="660">
        <v>3065</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316096</v>
      </c>
      <c r="BH14" s="622"/>
      <c r="BI14" s="622"/>
      <c r="BJ14" s="622"/>
      <c r="BK14" s="622"/>
      <c r="BL14" s="622"/>
      <c r="BM14" s="622"/>
      <c r="BN14" s="623"/>
      <c r="BO14" s="659">
        <v>4.0999999999999996</v>
      </c>
      <c r="BP14" s="659"/>
      <c r="BQ14" s="659"/>
      <c r="BR14" s="659"/>
      <c r="BS14" s="660" t="s">
        <v>122</v>
      </c>
      <c r="BT14" s="660"/>
      <c r="BU14" s="660"/>
      <c r="BV14" s="660"/>
      <c r="BW14" s="660"/>
      <c r="BX14" s="660"/>
      <c r="BY14" s="660"/>
      <c r="BZ14" s="660"/>
      <c r="CA14" s="660"/>
      <c r="CB14" s="700"/>
      <c r="CD14" s="618" t="s">
        <v>247</v>
      </c>
      <c r="CE14" s="619"/>
      <c r="CF14" s="619"/>
      <c r="CG14" s="619"/>
      <c r="CH14" s="619"/>
      <c r="CI14" s="619"/>
      <c r="CJ14" s="619"/>
      <c r="CK14" s="619"/>
      <c r="CL14" s="619"/>
      <c r="CM14" s="619"/>
      <c r="CN14" s="619"/>
      <c r="CO14" s="619"/>
      <c r="CP14" s="619"/>
      <c r="CQ14" s="620"/>
      <c r="CR14" s="621">
        <v>1853845</v>
      </c>
      <c r="CS14" s="622"/>
      <c r="CT14" s="622"/>
      <c r="CU14" s="622"/>
      <c r="CV14" s="622"/>
      <c r="CW14" s="622"/>
      <c r="CX14" s="622"/>
      <c r="CY14" s="623"/>
      <c r="CZ14" s="659">
        <v>3.1</v>
      </c>
      <c r="DA14" s="659"/>
      <c r="DB14" s="659"/>
      <c r="DC14" s="659"/>
      <c r="DD14" s="627">
        <v>71486</v>
      </c>
      <c r="DE14" s="622"/>
      <c r="DF14" s="622"/>
      <c r="DG14" s="622"/>
      <c r="DH14" s="622"/>
      <c r="DI14" s="622"/>
      <c r="DJ14" s="622"/>
      <c r="DK14" s="622"/>
      <c r="DL14" s="622"/>
      <c r="DM14" s="622"/>
      <c r="DN14" s="622"/>
      <c r="DO14" s="622"/>
      <c r="DP14" s="623"/>
      <c r="DQ14" s="627">
        <v>1491058</v>
      </c>
      <c r="DR14" s="622"/>
      <c r="DS14" s="622"/>
      <c r="DT14" s="622"/>
      <c r="DU14" s="622"/>
      <c r="DV14" s="622"/>
      <c r="DW14" s="622"/>
      <c r="DX14" s="622"/>
      <c r="DY14" s="622"/>
      <c r="DZ14" s="622"/>
      <c r="EA14" s="622"/>
      <c r="EB14" s="622"/>
      <c r="EC14" s="658"/>
    </row>
    <row r="15" spans="2:143" ht="11.25" customHeight="1">
      <c r="B15" s="618" t="s">
        <v>248</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556706</v>
      </c>
      <c r="BH15" s="622"/>
      <c r="BI15" s="622"/>
      <c r="BJ15" s="622"/>
      <c r="BK15" s="622"/>
      <c r="BL15" s="622"/>
      <c r="BM15" s="622"/>
      <c r="BN15" s="623"/>
      <c r="BO15" s="659">
        <v>7.2</v>
      </c>
      <c r="BP15" s="659"/>
      <c r="BQ15" s="659"/>
      <c r="BR15" s="659"/>
      <c r="BS15" s="660" t="s">
        <v>122</v>
      </c>
      <c r="BT15" s="660"/>
      <c r="BU15" s="660"/>
      <c r="BV15" s="660"/>
      <c r="BW15" s="660"/>
      <c r="BX15" s="660"/>
      <c r="BY15" s="660"/>
      <c r="BZ15" s="660"/>
      <c r="CA15" s="660"/>
      <c r="CB15" s="700"/>
      <c r="CD15" s="618" t="s">
        <v>250</v>
      </c>
      <c r="CE15" s="619"/>
      <c r="CF15" s="619"/>
      <c r="CG15" s="619"/>
      <c r="CH15" s="619"/>
      <c r="CI15" s="619"/>
      <c r="CJ15" s="619"/>
      <c r="CK15" s="619"/>
      <c r="CL15" s="619"/>
      <c r="CM15" s="619"/>
      <c r="CN15" s="619"/>
      <c r="CO15" s="619"/>
      <c r="CP15" s="619"/>
      <c r="CQ15" s="620"/>
      <c r="CR15" s="621">
        <v>4590869</v>
      </c>
      <c r="CS15" s="622"/>
      <c r="CT15" s="622"/>
      <c r="CU15" s="622"/>
      <c r="CV15" s="622"/>
      <c r="CW15" s="622"/>
      <c r="CX15" s="622"/>
      <c r="CY15" s="623"/>
      <c r="CZ15" s="659">
        <v>7.8</v>
      </c>
      <c r="DA15" s="659"/>
      <c r="DB15" s="659"/>
      <c r="DC15" s="659"/>
      <c r="DD15" s="627">
        <v>1077907</v>
      </c>
      <c r="DE15" s="622"/>
      <c r="DF15" s="622"/>
      <c r="DG15" s="622"/>
      <c r="DH15" s="622"/>
      <c r="DI15" s="622"/>
      <c r="DJ15" s="622"/>
      <c r="DK15" s="622"/>
      <c r="DL15" s="622"/>
      <c r="DM15" s="622"/>
      <c r="DN15" s="622"/>
      <c r="DO15" s="622"/>
      <c r="DP15" s="623"/>
      <c r="DQ15" s="627">
        <v>2949798</v>
      </c>
      <c r="DR15" s="622"/>
      <c r="DS15" s="622"/>
      <c r="DT15" s="622"/>
      <c r="DU15" s="622"/>
      <c r="DV15" s="622"/>
      <c r="DW15" s="622"/>
      <c r="DX15" s="622"/>
      <c r="DY15" s="622"/>
      <c r="DZ15" s="622"/>
      <c r="EA15" s="622"/>
      <c r="EB15" s="622"/>
      <c r="EC15" s="658"/>
    </row>
    <row r="16" spans="2:143" ht="11.25" customHeight="1">
      <c r="B16" s="618" t="s">
        <v>251</v>
      </c>
      <c r="C16" s="619"/>
      <c r="D16" s="619"/>
      <c r="E16" s="619"/>
      <c r="F16" s="619"/>
      <c r="G16" s="619"/>
      <c r="H16" s="619"/>
      <c r="I16" s="619"/>
      <c r="J16" s="619"/>
      <c r="K16" s="619"/>
      <c r="L16" s="619"/>
      <c r="M16" s="619"/>
      <c r="N16" s="619"/>
      <c r="O16" s="619"/>
      <c r="P16" s="619"/>
      <c r="Q16" s="620"/>
      <c r="R16" s="621">
        <v>51047</v>
      </c>
      <c r="S16" s="622"/>
      <c r="T16" s="622"/>
      <c r="U16" s="622"/>
      <c r="V16" s="622"/>
      <c r="W16" s="622"/>
      <c r="X16" s="622"/>
      <c r="Y16" s="623"/>
      <c r="Z16" s="659">
        <v>0.1</v>
      </c>
      <c r="AA16" s="659"/>
      <c r="AB16" s="659"/>
      <c r="AC16" s="659"/>
      <c r="AD16" s="660">
        <v>51047</v>
      </c>
      <c r="AE16" s="660"/>
      <c r="AF16" s="660"/>
      <c r="AG16" s="660"/>
      <c r="AH16" s="660"/>
      <c r="AI16" s="660"/>
      <c r="AJ16" s="660"/>
      <c r="AK16" s="660"/>
      <c r="AL16" s="624">
        <v>0.2</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253</v>
      </c>
      <c r="CE16" s="619"/>
      <c r="CF16" s="619"/>
      <c r="CG16" s="619"/>
      <c r="CH16" s="619"/>
      <c r="CI16" s="619"/>
      <c r="CJ16" s="619"/>
      <c r="CK16" s="619"/>
      <c r="CL16" s="619"/>
      <c r="CM16" s="619"/>
      <c r="CN16" s="619"/>
      <c r="CO16" s="619"/>
      <c r="CP16" s="619"/>
      <c r="CQ16" s="620"/>
      <c r="CR16" s="621">
        <v>719624</v>
      </c>
      <c r="CS16" s="622"/>
      <c r="CT16" s="622"/>
      <c r="CU16" s="622"/>
      <c r="CV16" s="622"/>
      <c r="CW16" s="622"/>
      <c r="CX16" s="622"/>
      <c r="CY16" s="623"/>
      <c r="CZ16" s="659">
        <v>1.2</v>
      </c>
      <c r="DA16" s="659"/>
      <c r="DB16" s="659"/>
      <c r="DC16" s="659"/>
      <c r="DD16" s="627" t="s">
        <v>122</v>
      </c>
      <c r="DE16" s="622"/>
      <c r="DF16" s="622"/>
      <c r="DG16" s="622"/>
      <c r="DH16" s="622"/>
      <c r="DI16" s="622"/>
      <c r="DJ16" s="622"/>
      <c r="DK16" s="622"/>
      <c r="DL16" s="622"/>
      <c r="DM16" s="622"/>
      <c r="DN16" s="622"/>
      <c r="DO16" s="622"/>
      <c r="DP16" s="623"/>
      <c r="DQ16" s="627">
        <v>46017</v>
      </c>
      <c r="DR16" s="622"/>
      <c r="DS16" s="622"/>
      <c r="DT16" s="622"/>
      <c r="DU16" s="622"/>
      <c r="DV16" s="622"/>
      <c r="DW16" s="622"/>
      <c r="DX16" s="622"/>
      <c r="DY16" s="622"/>
      <c r="DZ16" s="622"/>
      <c r="EA16" s="622"/>
      <c r="EB16" s="622"/>
      <c r="EC16" s="658"/>
    </row>
    <row r="17" spans="2:133" ht="11.25" customHeight="1">
      <c r="B17" s="618" t="s">
        <v>254</v>
      </c>
      <c r="C17" s="619"/>
      <c r="D17" s="619"/>
      <c r="E17" s="619"/>
      <c r="F17" s="619"/>
      <c r="G17" s="619"/>
      <c r="H17" s="619"/>
      <c r="I17" s="619"/>
      <c r="J17" s="619"/>
      <c r="K17" s="619"/>
      <c r="L17" s="619"/>
      <c r="M17" s="619"/>
      <c r="N17" s="619"/>
      <c r="O17" s="619"/>
      <c r="P17" s="619"/>
      <c r="Q17" s="620"/>
      <c r="R17" s="621">
        <v>132169</v>
      </c>
      <c r="S17" s="622"/>
      <c r="T17" s="622"/>
      <c r="U17" s="622"/>
      <c r="V17" s="622"/>
      <c r="W17" s="622"/>
      <c r="X17" s="622"/>
      <c r="Y17" s="623"/>
      <c r="Z17" s="659">
        <v>0.2</v>
      </c>
      <c r="AA17" s="659"/>
      <c r="AB17" s="659"/>
      <c r="AC17" s="659"/>
      <c r="AD17" s="660">
        <v>132169</v>
      </c>
      <c r="AE17" s="660"/>
      <c r="AF17" s="660"/>
      <c r="AG17" s="660"/>
      <c r="AH17" s="660"/>
      <c r="AI17" s="660"/>
      <c r="AJ17" s="660"/>
      <c r="AK17" s="660"/>
      <c r="AL17" s="624">
        <v>0.4</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256</v>
      </c>
      <c r="CE17" s="619"/>
      <c r="CF17" s="619"/>
      <c r="CG17" s="619"/>
      <c r="CH17" s="619"/>
      <c r="CI17" s="619"/>
      <c r="CJ17" s="619"/>
      <c r="CK17" s="619"/>
      <c r="CL17" s="619"/>
      <c r="CM17" s="619"/>
      <c r="CN17" s="619"/>
      <c r="CO17" s="619"/>
      <c r="CP17" s="619"/>
      <c r="CQ17" s="620"/>
      <c r="CR17" s="621">
        <v>6815278</v>
      </c>
      <c r="CS17" s="622"/>
      <c r="CT17" s="622"/>
      <c r="CU17" s="622"/>
      <c r="CV17" s="622"/>
      <c r="CW17" s="622"/>
      <c r="CX17" s="622"/>
      <c r="CY17" s="623"/>
      <c r="CZ17" s="659">
        <v>11.6</v>
      </c>
      <c r="DA17" s="659"/>
      <c r="DB17" s="659"/>
      <c r="DC17" s="659"/>
      <c r="DD17" s="627" t="s">
        <v>122</v>
      </c>
      <c r="DE17" s="622"/>
      <c r="DF17" s="622"/>
      <c r="DG17" s="622"/>
      <c r="DH17" s="622"/>
      <c r="DI17" s="622"/>
      <c r="DJ17" s="622"/>
      <c r="DK17" s="622"/>
      <c r="DL17" s="622"/>
      <c r="DM17" s="622"/>
      <c r="DN17" s="622"/>
      <c r="DO17" s="622"/>
      <c r="DP17" s="623"/>
      <c r="DQ17" s="627">
        <v>6815008</v>
      </c>
      <c r="DR17" s="622"/>
      <c r="DS17" s="622"/>
      <c r="DT17" s="622"/>
      <c r="DU17" s="622"/>
      <c r="DV17" s="622"/>
      <c r="DW17" s="622"/>
      <c r="DX17" s="622"/>
      <c r="DY17" s="622"/>
      <c r="DZ17" s="622"/>
      <c r="EA17" s="622"/>
      <c r="EB17" s="622"/>
      <c r="EC17" s="658"/>
    </row>
    <row r="18" spans="2:133" ht="11.25" customHeight="1">
      <c r="B18" s="618" t="s">
        <v>257</v>
      </c>
      <c r="C18" s="619"/>
      <c r="D18" s="619"/>
      <c r="E18" s="619"/>
      <c r="F18" s="619"/>
      <c r="G18" s="619"/>
      <c r="H18" s="619"/>
      <c r="I18" s="619"/>
      <c r="J18" s="619"/>
      <c r="K18" s="619"/>
      <c r="L18" s="619"/>
      <c r="M18" s="619"/>
      <c r="N18" s="619"/>
      <c r="O18" s="619"/>
      <c r="P18" s="619"/>
      <c r="Q18" s="620"/>
      <c r="R18" s="621">
        <v>46842</v>
      </c>
      <c r="S18" s="622"/>
      <c r="T18" s="622"/>
      <c r="U18" s="622"/>
      <c r="V18" s="622"/>
      <c r="W18" s="622"/>
      <c r="X18" s="622"/>
      <c r="Y18" s="623"/>
      <c r="Z18" s="659">
        <v>0.1</v>
      </c>
      <c r="AA18" s="659"/>
      <c r="AB18" s="659"/>
      <c r="AC18" s="659"/>
      <c r="AD18" s="660">
        <v>46842</v>
      </c>
      <c r="AE18" s="660"/>
      <c r="AF18" s="660"/>
      <c r="AG18" s="660"/>
      <c r="AH18" s="660"/>
      <c r="AI18" s="660"/>
      <c r="AJ18" s="660"/>
      <c r="AK18" s="660"/>
      <c r="AL18" s="624">
        <v>0.2</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259</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c r="B19" s="618" t="s">
        <v>260</v>
      </c>
      <c r="C19" s="619"/>
      <c r="D19" s="619"/>
      <c r="E19" s="619"/>
      <c r="F19" s="619"/>
      <c r="G19" s="619"/>
      <c r="H19" s="619"/>
      <c r="I19" s="619"/>
      <c r="J19" s="619"/>
      <c r="K19" s="619"/>
      <c r="L19" s="619"/>
      <c r="M19" s="619"/>
      <c r="N19" s="619"/>
      <c r="O19" s="619"/>
      <c r="P19" s="619"/>
      <c r="Q19" s="620"/>
      <c r="R19" s="621">
        <v>44213</v>
      </c>
      <c r="S19" s="622"/>
      <c r="T19" s="622"/>
      <c r="U19" s="622"/>
      <c r="V19" s="622"/>
      <c r="W19" s="622"/>
      <c r="X19" s="622"/>
      <c r="Y19" s="623"/>
      <c r="Z19" s="659">
        <v>0.1</v>
      </c>
      <c r="AA19" s="659"/>
      <c r="AB19" s="659"/>
      <c r="AC19" s="659"/>
      <c r="AD19" s="660">
        <v>44213</v>
      </c>
      <c r="AE19" s="660"/>
      <c r="AF19" s="660"/>
      <c r="AG19" s="660"/>
      <c r="AH19" s="660"/>
      <c r="AI19" s="660"/>
      <c r="AJ19" s="660"/>
      <c r="AK19" s="660"/>
      <c r="AL19" s="624">
        <v>0.1</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v>342564</v>
      </c>
      <c r="BH19" s="622"/>
      <c r="BI19" s="622"/>
      <c r="BJ19" s="622"/>
      <c r="BK19" s="622"/>
      <c r="BL19" s="622"/>
      <c r="BM19" s="622"/>
      <c r="BN19" s="623"/>
      <c r="BO19" s="659">
        <v>4.4000000000000004</v>
      </c>
      <c r="BP19" s="659"/>
      <c r="BQ19" s="659"/>
      <c r="BR19" s="659"/>
      <c r="BS19" s="660" t="s">
        <v>122</v>
      </c>
      <c r="BT19" s="660"/>
      <c r="BU19" s="660"/>
      <c r="BV19" s="660"/>
      <c r="BW19" s="660"/>
      <c r="BX19" s="660"/>
      <c r="BY19" s="660"/>
      <c r="BZ19" s="660"/>
      <c r="CA19" s="660"/>
      <c r="CB19" s="700"/>
      <c r="CD19" s="618" t="s">
        <v>262</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c r="B20" s="688" t="s">
        <v>263</v>
      </c>
      <c r="C20" s="689"/>
      <c r="D20" s="689"/>
      <c r="E20" s="689"/>
      <c r="F20" s="689"/>
      <c r="G20" s="689"/>
      <c r="H20" s="689"/>
      <c r="I20" s="689"/>
      <c r="J20" s="689"/>
      <c r="K20" s="689"/>
      <c r="L20" s="689"/>
      <c r="M20" s="689"/>
      <c r="N20" s="689"/>
      <c r="O20" s="689"/>
      <c r="P20" s="689"/>
      <c r="Q20" s="690"/>
      <c r="R20" s="621">
        <v>2629</v>
      </c>
      <c r="S20" s="622"/>
      <c r="T20" s="622"/>
      <c r="U20" s="622"/>
      <c r="V20" s="622"/>
      <c r="W20" s="622"/>
      <c r="X20" s="622"/>
      <c r="Y20" s="623"/>
      <c r="Z20" s="659">
        <v>0</v>
      </c>
      <c r="AA20" s="659"/>
      <c r="AB20" s="659"/>
      <c r="AC20" s="659"/>
      <c r="AD20" s="660">
        <v>2629</v>
      </c>
      <c r="AE20" s="660"/>
      <c r="AF20" s="660"/>
      <c r="AG20" s="660"/>
      <c r="AH20" s="660"/>
      <c r="AI20" s="660"/>
      <c r="AJ20" s="660"/>
      <c r="AK20" s="660"/>
      <c r="AL20" s="624">
        <v>0</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v>342564</v>
      </c>
      <c r="BH20" s="622"/>
      <c r="BI20" s="622"/>
      <c r="BJ20" s="622"/>
      <c r="BK20" s="622"/>
      <c r="BL20" s="622"/>
      <c r="BM20" s="622"/>
      <c r="BN20" s="623"/>
      <c r="BO20" s="659">
        <v>4.4000000000000004</v>
      </c>
      <c r="BP20" s="659"/>
      <c r="BQ20" s="659"/>
      <c r="BR20" s="659"/>
      <c r="BS20" s="660" t="s">
        <v>122</v>
      </c>
      <c r="BT20" s="660"/>
      <c r="BU20" s="660"/>
      <c r="BV20" s="660"/>
      <c r="BW20" s="660"/>
      <c r="BX20" s="660"/>
      <c r="BY20" s="660"/>
      <c r="BZ20" s="660"/>
      <c r="CA20" s="660"/>
      <c r="CB20" s="700"/>
      <c r="CD20" s="618" t="s">
        <v>265</v>
      </c>
      <c r="CE20" s="619"/>
      <c r="CF20" s="619"/>
      <c r="CG20" s="619"/>
      <c r="CH20" s="619"/>
      <c r="CI20" s="619"/>
      <c r="CJ20" s="619"/>
      <c r="CK20" s="619"/>
      <c r="CL20" s="619"/>
      <c r="CM20" s="619"/>
      <c r="CN20" s="619"/>
      <c r="CO20" s="619"/>
      <c r="CP20" s="619"/>
      <c r="CQ20" s="620"/>
      <c r="CR20" s="621">
        <v>58852685</v>
      </c>
      <c r="CS20" s="622"/>
      <c r="CT20" s="622"/>
      <c r="CU20" s="622"/>
      <c r="CV20" s="622"/>
      <c r="CW20" s="622"/>
      <c r="CX20" s="622"/>
      <c r="CY20" s="623"/>
      <c r="CZ20" s="659">
        <v>100</v>
      </c>
      <c r="DA20" s="659"/>
      <c r="DB20" s="659"/>
      <c r="DC20" s="659"/>
      <c r="DD20" s="627">
        <v>6398241</v>
      </c>
      <c r="DE20" s="622"/>
      <c r="DF20" s="622"/>
      <c r="DG20" s="622"/>
      <c r="DH20" s="622"/>
      <c r="DI20" s="622"/>
      <c r="DJ20" s="622"/>
      <c r="DK20" s="622"/>
      <c r="DL20" s="622"/>
      <c r="DM20" s="622"/>
      <c r="DN20" s="622"/>
      <c r="DO20" s="622"/>
      <c r="DP20" s="623"/>
      <c r="DQ20" s="627">
        <v>37838161</v>
      </c>
      <c r="DR20" s="622"/>
      <c r="DS20" s="622"/>
      <c r="DT20" s="622"/>
      <c r="DU20" s="622"/>
      <c r="DV20" s="622"/>
      <c r="DW20" s="622"/>
      <c r="DX20" s="622"/>
      <c r="DY20" s="622"/>
      <c r="DZ20" s="622"/>
      <c r="EA20" s="622"/>
      <c r="EB20" s="622"/>
      <c r="EC20" s="658"/>
    </row>
    <row r="21" spans="2:133" ht="11.25" customHeight="1">
      <c r="B21" s="618" t="s">
        <v>266</v>
      </c>
      <c r="C21" s="619"/>
      <c r="D21" s="619"/>
      <c r="E21" s="619"/>
      <c r="F21" s="619"/>
      <c r="G21" s="619"/>
      <c r="H21" s="619"/>
      <c r="I21" s="619"/>
      <c r="J21" s="619"/>
      <c r="K21" s="619"/>
      <c r="L21" s="619"/>
      <c r="M21" s="619"/>
      <c r="N21" s="619"/>
      <c r="O21" s="619"/>
      <c r="P21" s="619"/>
      <c r="Q21" s="620"/>
      <c r="R21" s="621">
        <v>22935328</v>
      </c>
      <c r="S21" s="622"/>
      <c r="T21" s="622"/>
      <c r="U21" s="622"/>
      <c r="V21" s="622"/>
      <c r="W21" s="622"/>
      <c r="X21" s="622"/>
      <c r="Y21" s="623"/>
      <c r="Z21" s="659">
        <v>37.5</v>
      </c>
      <c r="AA21" s="659"/>
      <c r="AB21" s="659"/>
      <c r="AC21" s="659"/>
      <c r="AD21" s="660">
        <v>20275560</v>
      </c>
      <c r="AE21" s="660"/>
      <c r="AF21" s="660"/>
      <c r="AG21" s="660"/>
      <c r="AH21" s="660"/>
      <c r="AI21" s="660"/>
      <c r="AJ21" s="660"/>
      <c r="AK21" s="660"/>
      <c r="AL21" s="624">
        <v>66.400000000000006</v>
      </c>
      <c r="AM21" s="625"/>
      <c r="AN21" s="625"/>
      <c r="AO21" s="661"/>
      <c r="AP21" s="618" t="s">
        <v>267</v>
      </c>
      <c r="AQ21" s="698"/>
      <c r="AR21" s="698"/>
      <c r="AS21" s="698"/>
      <c r="AT21" s="698"/>
      <c r="AU21" s="698"/>
      <c r="AV21" s="698"/>
      <c r="AW21" s="698"/>
      <c r="AX21" s="698"/>
      <c r="AY21" s="698"/>
      <c r="AZ21" s="698"/>
      <c r="BA21" s="698"/>
      <c r="BB21" s="698"/>
      <c r="BC21" s="698"/>
      <c r="BD21" s="698"/>
      <c r="BE21" s="698"/>
      <c r="BF21" s="699"/>
      <c r="BG21" s="621">
        <v>25823</v>
      </c>
      <c r="BH21" s="622"/>
      <c r="BI21" s="622"/>
      <c r="BJ21" s="622"/>
      <c r="BK21" s="622"/>
      <c r="BL21" s="622"/>
      <c r="BM21" s="622"/>
      <c r="BN21" s="623"/>
      <c r="BO21" s="659">
        <v>0.3</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c r="B22" s="618" t="s">
        <v>268</v>
      </c>
      <c r="C22" s="619"/>
      <c r="D22" s="619"/>
      <c r="E22" s="619"/>
      <c r="F22" s="619"/>
      <c r="G22" s="619"/>
      <c r="H22" s="619"/>
      <c r="I22" s="619"/>
      <c r="J22" s="619"/>
      <c r="K22" s="619"/>
      <c r="L22" s="619"/>
      <c r="M22" s="619"/>
      <c r="N22" s="619"/>
      <c r="O22" s="619"/>
      <c r="P22" s="619"/>
      <c r="Q22" s="620"/>
      <c r="R22" s="621">
        <v>20275560</v>
      </c>
      <c r="S22" s="622"/>
      <c r="T22" s="622"/>
      <c r="U22" s="622"/>
      <c r="V22" s="622"/>
      <c r="W22" s="622"/>
      <c r="X22" s="622"/>
      <c r="Y22" s="623"/>
      <c r="Z22" s="659">
        <v>33.200000000000003</v>
      </c>
      <c r="AA22" s="659"/>
      <c r="AB22" s="659"/>
      <c r="AC22" s="659"/>
      <c r="AD22" s="660">
        <v>20275560</v>
      </c>
      <c r="AE22" s="660"/>
      <c r="AF22" s="660"/>
      <c r="AG22" s="660"/>
      <c r="AH22" s="660"/>
      <c r="AI22" s="660"/>
      <c r="AJ22" s="660"/>
      <c r="AK22" s="660"/>
      <c r="AL22" s="624">
        <v>66.400000000000006</v>
      </c>
      <c r="AM22" s="625"/>
      <c r="AN22" s="625"/>
      <c r="AO22" s="661"/>
      <c r="AP22" s="618" t="s">
        <v>269</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270</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c r="B23" s="618" t="s">
        <v>271</v>
      </c>
      <c r="C23" s="619"/>
      <c r="D23" s="619"/>
      <c r="E23" s="619"/>
      <c r="F23" s="619"/>
      <c r="G23" s="619"/>
      <c r="H23" s="619"/>
      <c r="I23" s="619"/>
      <c r="J23" s="619"/>
      <c r="K23" s="619"/>
      <c r="L23" s="619"/>
      <c r="M23" s="619"/>
      <c r="N23" s="619"/>
      <c r="O23" s="619"/>
      <c r="P23" s="619"/>
      <c r="Q23" s="620"/>
      <c r="R23" s="621">
        <v>2659768</v>
      </c>
      <c r="S23" s="622"/>
      <c r="T23" s="622"/>
      <c r="U23" s="622"/>
      <c r="V23" s="622"/>
      <c r="W23" s="622"/>
      <c r="X23" s="622"/>
      <c r="Y23" s="623"/>
      <c r="Z23" s="659">
        <v>4.3</v>
      </c>
      <c r="AA23" s="659"/>
      <c r="AB23" s="659"/>
      <c r="AC23" s="659"/>
      <c r="AD23" s="660" t="s">
        <v>122</v>
      </c>
      <c r="AE23" s="660"/>
      <c r="AF23" s="660"/>
      <c r="AG23" s="660"/>
      <c r="AH23" s="660"/>
      <c r="AI23" s="660"/>
      <c r="AJ23" s="660"/>
      <c r="AK23" s="660"/>
      <c r="AL23" s="624" t="s">
        <v>122</v>
      </c>
      <c r="AM23" s="625"/>
      <c r="AN23" s="625"/>
      <c r="AO23" s="661"/>
      <c r="AP23" s="618" t="s">
        <v>272</v>
      </c>
      <c r="AQ23" s="698"/>
      <c r="AR23" s="698"/>
      <c r="AS23" s="698"/>
      <c r="AT23" s="698"/>
      <c r="AU23" s="698"/>
      <c r="AV23" s="698"/>
      <c r="AW23" s="698"/>
      <c r="AX23" s="698"/>
      <c r="AY23" s="698"/>
      <c r="AZ23" s="698"/>
      <c r="BA23" s="698"/>
      <c r="BB23" s="698"/>
      <c r="BC23" s="698"/>
      <c r="BD23" s="698"/>
      <c r="BE23" s="698"/>
      <c r="BF23" s="699"/>
      <c r="BG23" s="621">
        <v>316741</v>
      </c>
      <c r="BH23" s="622"/>
      <c r="BI23" s="622"/>
      <c r="BJ23" s="622"/>
      <c r="BK23" s="622"/>
      <c r="BL23" s="622"/>
      <c r="BM23" s="622"/>
      <c r="BN23" s="623"/>
      <c r="BO23" s="659">
        <v>4.0999999999999996</v>
      </c>
      <c r="BP23" s="659"/>
      <c r="BQ23" s="659"/>
      <c r="BR23" s="659"/>
      <c r="BS23" s="660" t="s">
        <v>122</v>
      </c>
      <c r="BT23" s="660"/>
      <c r="BU23" s="660"/>
      <c r="BV23" s="660"/>
      <c r="BW23" s="660"/>
      <c r="BX23" s="660"/>
      <c r="BY23" s="660"/>
      <c r="BZ23" s="660"/>
      <c r="CA23" s="660"/>
      <c r="CB23" s="700"/>
      <c r="CD23" s="673" t="s">
        <v>212</v>
      </c>
      <c r="CE23" s="674"/>
      <c r="CF23" s="674"/>
      <c r="CG23" s="674"/>
      <c r="CH23" s="674"/>
      <c r="CI23" s="674"/>
      <c r="CJ23" s="674"/>
      <c r="CK23" s="674"/>
      <c r="CL23" s="674"/>
      <c r="CM23" s="674"/>
      <c r="CN23" s="674"/>
      <c r="CO23" s="674"/>
      <c r="CP23" s="674"/>
      <c r="CQ23" s="675"/>
      <c r="CR23" s="673" t="s">
        <v>273</v>
      </c>
      <c r="CS23" s="674"/>
      <c r="CT23" s="674"/>
      <c r="CU23" s="674"/>
      <c r="CV23" s="674"/>
      <c r="CW23" s="674"/>
      <c r="CX23" s="674"/>
      <c r="CY23" s="675"/>
      <c r="CZ23" s="673" t="s">
        <v>274</v>
      </c>
      <c r="DA23" s="674"/>
      <c r="DB23" s="674"/>
      <c r="DC23" s="675"/>
      <c r="DD23" s="673" t="s">
        <v>275</v>
      </c>
      <c r="DE23" s="674"/>
      <c r="DF23" s="674"/>
      <c r="DG23" s="674"/>
      <c r="DH23" s="674"/>
      <c r="DI23" s="674"/>
      <c r="DJ23" s="674"/>
      <c r="DK23" s="675"/>
      <c r="DL23" s="711" t="s">
        <v>276</v>
      </c>
      <c r="DM23" s="712"/>
      <c r="DN23" s="712"/>
      <c r="DO23" s="712"/>
      <c r="DP23" s="712"/>
      <c r="DQ23" s="712"/>
      <c r="DR23" s="712"/>
      <c r="DS23" s="712"/>
      <c r="DT23" s="712"/>
      <c r="DU23" s="712"/>
      <c r="DV23" s="713"/>
      <c r="DW23" s="673" t="s">
        <v>277</v>
      </c>
      <c r="DX23" s="674"/>
      <c r="DY23" s="674"/>
      <c r="DZ23" s="674"/>
      <c r="EA23" s="674"/>
      <c r="EB23" s="674"/>
      <c r="EC23" s="675"/>
    </row>
    <row r="24" spans="2:133" ht="11.25" customHeight="1">
      <c r="B24" s="618" t="s">
        <v>278</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279</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280</v>
      </c>
      <c r="CE24" s="680"/>
      <c r="CF24" s="680"/>
      <c r="CG24" s="680"/>
      <c r="CH24" s="680"/>
      <c r="CI24" s="680"/>
      <c r="CJ24" s="680"/>
      <c r="CK24" s="680"/>
      <c r="CL24" s="680"/>
      <c r="CM24" s="680"/>
      <c r="CN24" s="680"/>
      <c r="CO24" s="680"/>
      <c r="CP24" s="680"/>
      <c r="CQ24" s="681"/>
      <c r="CR24" s="676">
        <v>26098224</v>
      </c>
      <c r="CS24" s="677"/>
      <c r="CT24" s="677"/>
      <c r="CU24" s="677"/>
      <c r="CV24" s="677"/>
      <c r="CW24" s="677"/>
      <c r="CX24" s="677"/>
      <c r="CY24" s="702"/>
      <c r="CZ24" s="703">
        <v>44.3</v>
      </c>
      <c r="DA24" s="685"/>
      <c r="DB24" s="685"/>
      <c r="DC24" s="705"/>
      <c r="DD24" s="701">
        <v>18119847</v>
      </c>
      <c r="DE24" s="677"/>
      <c r="DF24" s="677"/>
      <c r="DG24" s="677"/>
      <c r="DH24" s="677"/>
      <c r="DI24" s="677"/>
      <c r="DJ24" s="677"/>
      <c r="DK24" s="702"/>
      <c r="DL24" s="701">
        <v>16073929</v>
      </c>
      <c r="DM24" s="677"/>
      <c r="DN24" s="677"/>
      <c r="DO24" s="677"/>
      <c r="DP24" s="677"/>
      <c r="DQ24" s="677"/>
      <c r="DR24" s="677"/>
      <c r="DS24" s="677"/>
      <c r="DT24" s="677"/>
      <c r="DU24" s="677"/>
      <c r="DV24" s="702"/>
      <c r="DW24" s="703">
        <v>52.4</v>
      </c>
      <c r="DX24" s="685"/>
      <c r="DY24" s="685"/>
      <c r="DZ24" s="685"/>
      <c r="EA24" s="685"/>
      <c r="EB24" s="685"/>
      <c r="EC24" s="704"/>
    </row>
    <row r="25" spans="2:133" ht="11.25" customHeight="1">
      <c r="B25" s="618" t="s">
        <v>281</v>
      </c>
      <c r="C25" s="619"/>
      <c r="D25" s="619"/>
      <c r="E25" s="619"/>
      <c r="F25" s="619"/>
      <c r="G25" s="619"/>
      <c r="H25" s="619"/>
      <c r="I25" s="619"/>
      <c r="J25" s="619"/>
      <c r="K25" s="619"/>
      <c r="L25" s="619"/>
      <c r="M25" s="619"/>
      <c r="N25" s="619"/>
      <c r="O25" s="619"/>
      <c r="P25" s="619"/>
      <c r="Q25" s="620"/>
      <c r="R25" s="621">
        <v>33408122</v>
      </c>
      <c r="S25" s="622"/>
      <c r="T25" s="622"/>
      <c r="U25" s="622"/>
      <c r="V25" s="622"/>
      <c r="W25" s="622"/>
      <c r="X25" s="622"/>
      <c r="Y25" s="623"/>
      <c r="Z25" s="659">
        <v>54.6</v>
      </c>
      <c r="AA25" s="659"/>
      <c r="AB25" s="659"/>
      <c r="AC25" s="659"/>
      <c r="AD25" s="660">
        <v>30431613</v>
      </c>
      <c r="AE25" s="660"/>
      <c r="AF25" s="660"/>
      <c r="AG25" s="660"/>
      <c r="AH25" s="660"/>
      <c r="AI25" s="660"/>
      <c r="AJ25" s="660"/>
      <c r="AK25" s="660"/>
      <c r="AL25" s="624">
        <v>99.7</v>
      </c>
      <c r="AM25" s="625"/>
      <c r="AN25" s="625"/>
      <c r="AO25" s="661"/>
      <c r="AP25" s="618" t="s">
        <v>282</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283</v>
      </c>
      <c r="CE25" s="619"/>
      <c r="CF25" s="619"/>
      <c r="CG25" s="619"/>
      <c r="CH25" s="619"/>
      <c r="CI25" s="619"/>
      <c r="CJ25" s="619"/>
      <c r="CK25" s="619"/>
      <c r="CL25" s="619"/>
      <c r="CM25" s="619"/>
      <c r="CN25" s="619"/>
      <c r="CO25" s="619"/>
      <c r="CP25" s="619"/>
      <c r="CQ25" s="620"/>
      <c r="CR25" s="621">
        <v>6801378</v>
      </c>
      <c r="CS25" s="634"/>
      <c r="CT25" s="634"/>
      <c r="CU25" s="634"/>
      <c r="CV25" s="634"/>
      <c r="CW25" s="634"/>
      <c r="CX25" s="634"/>
      <c r="CY25" s="635"/>
      <c r="CZ25" s="624">
        <v>11.6</v>
      </c>
      <c r="DA25" s="636"/>
      <c r="DB25" s="636"/>
      <c r="DC25" s="637"/>
      <c r="DD25" s="627">
        <v>6391842</v>
      </c>
      <c r="DE25" s="634"/>
      <c r="DF25" s="634"/>
      <c r="DG25" s="634"/>
      <c r="DH25" s="634"/>
      <c r="DI25" s="634"/>
      <c r="DJ25" s="634"/>
      <c r="DK25" s="635"/>
      <c r="DL25" s="627">
        <v>5905028</v>
      </c>
      <c r="DM25" s="634"/>
      <c r="DN25" s="634"/>
      <c r="DO25" s="634"/>
      <c r="DP25" s="634"/>
      <c r="DQ25" s="634"/>
      <c r="DR25" s="634"/>
      <c r="DS25" s="634"/>
      <c r="DT25" s="634"/>
      <c r="DU25" s="634"/>
      <c r="DV25" s="635"/>
      <c r="DW25" s="624">
        <v>19.3</v>
      </c>
      <c r="DX25" s="636"/>
      <c r="DY25" s="636"/>
      <c r="DZ25" s="636"/>
      <c r="EA25" s="636"/>
      <c r="EB25" s="636"/>
      <c r="EC25" s="648"/>
    </row>
    <row r="26" spans="2:133" ht="11.25" customHeight="1">
      <c r="B26" s="618" t="s">
        <v>284</v>
      </c>
      <c r="C26" s="619"/>
      <c r="D26" s="619"/>
      <c r="E26" s="619"/>
      <c r="F26" s="619"/>
      <c r="G26" s="619"/>
      <c r="H26" s="619"/>
      <c r="I26" s="619"/>
      <c r="J26" s="619"/>
      <c r="K26" s="619"/>
      <c r="L26" s="619"/>
      <c r="M26" s="619"/>
      <c r="N26" s="619"/>
      <c r="O26" s="619"/>
      <c r="P26" s="619"/>
      <c r="Q26" s="620"/>
      <c r="R26" s="621">
        <v>4822</v>
      </c>
      <c r="S26" s="622"/>
      <c r="T26" s="622"/>
      <c r="U26" s="622"/>
      <c r="V26" s="622"/>
      <c r="W26" s="622"/>
      <c r="X26" s="622"/>
      <c r="Y26" s="623"/>
      <c r="Z26" s="659">
        <v>0</v>
      </c>
      <c r="AA26" s="659"/>
      <c r="AB26" s="659"/>
      <c r="AC26" s="659"/>
      <c r="AD26" s="660">
        <v>4822</v>
      </c>
      <c r="AE26" s="660"/>
      <c r="AF26" s="660"/>
      <c r="AG26" s="660"/>
      <c r="AH26" s="660"/>
      <c r="AI26" s="660"/>
      <c r="AJ26" s="660"/>
      <c r="AK26" s="660"/>
      <c r="AL26" s="624">
        <v>0</v>
      </c>
      <c r="AM26" s="625"/>
      <c r="AN26" s="625"/>
      <c r="AO26" s="661"/>
      <c r="AP26" s="618" t="s">
        <v>285</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286</v>
      </c>
      <c r="CE26" s="619"/>
      <c r="CF26" s="619"/>
      <c r="CG26" s="619"/>
      <c r="CH26" s="619"/>
      <c r="CI26" s="619"/>
      <c r="CJ26" s="619"/>
      <c r="CK26" s="619"/>
      <c r="CL26" s="619"/>
      <c r="CM26" s="619"/>
      <c r="CN26" s="619"/>
      <c r="CO26" s="619"/>
      <c r="CP26" s="619"/>
      <c r="CQ26" s="620"/>
      <c r="CR26" s="621">
        <v>3878073</v>
      </c>
      <c r="CS26" s="622"/>
      <c r="CT26" s="622"/>
      <c r="CU26" s="622"/>
      <c r="CV26" s="622"/>
      <c r="CW26" s="622"/>
      <c r="CX26" s="622"/>
      <c r="CY26" s="623"/>
      <c r="CZ26" s="624">
        <v>6.6</v>
      </c>
      <c r="DA26" s="636"/>
      <c r="DB26" s="636"/>
      <c r="DC26" s="637"/>
      <c r="DD26" s="627">
        <v>3615657</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c r="B27" s="618" t="s">
        <v>287</v>
      </c>
      <c r="C27" s="619"/>
      <c r="D27" s="619"/>
      <c r="E27" s="619"/>
      <c r="F27" s="619"/>
      <c r="G27" s="619"/>
      <c r="H27" s="619"/>
      <c r="I27" s="619"/>
      <c r="J27" s="619"/>
      <c r="K27" s="619"/>
      <c r="L27" s="619"/>
      <c r="M27" s="619"/>
      <c r="N27" s="619"/>
      <c r="O27" s="619"/>
      <c r="P27" s="619"/>
      <c r="Q27" s="620"/>
      <c r="R27" s="621">
        <v>278410</v>
      </c>
      <c r="S27" s="622"/>
      <c r="T27" s="622"/>
      <c r="U27" s="622"/>
      <c r="V27" s="622"/>
      <c r="W27" s="622"/>
      <c r="X27" s="622"/>
      <c r="Y27" s="623"/>
      <c r="Z27" s="659">
        <v>0.5</v>
      </c>
      <c r="AA27" s="659"/>
      <c r="AB27" s="659"/>
      <c r="AC27" s="659"/>
      <c r="AD27" s="660" t="s">
        <v>122</v>
      </c>
      <c r="AE27" s="660"/>
      <c r="AF27" s="660"/>
      <c r="AG27" s="660"/>
      <c r="AH27" s="660"/>
      <c r="AI27" s="660"/>
      <c r="AJ27" s="660"/>
      <c r="AK27" s="660"/>
      <c r="AL27" s="624" t="s">
        <v>122</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7778572</v>
      </c>
      <c r="BH27" s="622"/>
      <c r="BI27" s="622"/>
      <c r="BJ27" s="622"/>
      <c r="BK27" s="622"/>
      <c r="BL27" s="622"/>
      <c r="BM27" s="622"/>
      <c r="BN27" s="623"/>
      <c r="BO27" s="659">
        <v>100</v>
      </c>
      <c r="BP27" s="659"/>
      <c r="BQ27" s="659"/>
      <c r="BR27" s="659"/>
      <c r="BS27" s="660">
        <v>89666</v>
      </c>
      <c r="BT27" s="660"/>
      <c r="BU27" s="660"/>
      <c r="BV27" s="660"/>
      <c r="BW27" s="660"/>
      <c r="BX27" s="660"/>
      <c r="BY27" s="660"/>
      <c r="BZ27" s="660"/>
      <c r="CA27" s="660"/>
      <c r="CB27" s="700"/>
      <c r="CD27" s="618" t="s">
        <v>289</v>
      </c>
      <c r="CE27" s="619"/>
      <c r="CF27" s="619"/>
      <c r="CG27" s="619"/>
      <c r="CH27" s="619"/>
      <c r="CI27" s="619"/>
      <c r="CJ27" s="619"/>
      <c r="CK27" s="619"/>
      <c r="CL27" s="619"/>
      <c r="CM27" s="619"/>
      <c r="CN27" s="619"/>
      <c r="CO27" s="619"/>
      <c r="CP27" s="619"/>
      <c r="CQ27" s="620"/>
      <c r="CR27" s="621">
        <v>12481568</v>
      </c>
      <c r="CS27" s="634"/>
      <c r="CT27" s="634"/>
      <c r="CU27" s="634"/>
      <c r="CV27" s="634"/>
      <c r="CW27" s="634"/>
      <c r="CX27" s="634"/>
      <c r="CY27" s="635"/>
      <c r="CZ27" s="624">
        <v>21.2</v>
      </c>
      <c r="DA27" s="636"/>
      <c r="DB27" s="636"/>
      <c r="DC27" s="637"/>
      <c r="DD27" s="627">
        <v>4912997</v>
      </c>
      <c r="DE27" s="634"/>
      <c r="DF27" s="634"/>
      <c r="DG27" s="634"/>
      <c r="DH27" s="634"/>
      <c r="DI27" s="634"/>
      <c r="DJ27" s="634"/>
      <c r="DK27" s="635"/>
      <c r="DL27" s="627">
        <v>3362246</v>
      </c>
      <c r="DM27" s="634"/>
      <c r="DN27" s="634"/>
      <c r="DO27" s="634"/>
      <c r="DP27" s="634"/>
      <c r="DQ27" s="634"/>
      <c r="DR27" s="634"/>
      <c r="DS27" s="634"/>
      <c r="DT27" s="634"/>
      <c r="DU27" s="634"/>
      <c r="DV27" s="635"/>
      <c r="DW27" s="624">
        <v>11</v>
      </c>
      <c r="DX27" s="636"/>
      <c r="DY27" s="636"/>
      <c r="DZ27" s="636"/>
      <c r="EA27" s="636"/>
      <c r="EB27" s="636"/>
      <c r="EC27" s="648"/>
    </row>
    <row r="28" spans="2:133" ht="11.25" customHeight="1">
      <c r="B28" s="618" t="s">
        <v>290</v>
      </c>
      <c r="C28" s="619"/>
      <c r="D28" s="619"/>
      <c r="E28" s="619"/>
      <c r="F28" s="619"/>
      <c r="G28" s="619"/>
      <c r="H28" s="619"/>
      <c r="I28" s="619"/>
      <c r="J28" s="619"/>
      <c r="K28" s="619"/>
      <c r="L28" s="619"/>
      <c r="M28" s="619"/>
      <c r="N28" s="619"/>
      <c r="O28" s="619"/>
      <c r="P28" s="619"/>
      <c r="Q28" s="620"/>
      <c r="R28" s="621">
        <v>455858</v>
      </c>
      <c r="S28" s="622"/>
      <c r="T28" s="622"/>
      <c r="U28" s="622"/>
      <c r="V28" s="622"/>
      <c r="W28" s="622"/>
      <c r="X28" s="622"/>
      <c r="Y28" s="623"/>
      <c r="Z28" s="659">
        <v>0.7</v>
      </c>
      <c r="AA28" s="659"/>
      <c r="AB28" s="659"/>
      <c r="AC28" s="659"/>
      <c r="AD28" s="660">
        <v>35318</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6815278</v>
      </c>
      <c r="CS28" s="622"/>
      <c r="CT28" s="622"/>
      <c r="CU28" s="622"/>
      <c r="CV28" s="622"/>
      <c r="CW28" s="622"/>
      <c r="CX28" s="622"/>
      <c r="CY28" s="623"/>
      <c r="CZ28" s="624">
        <v>11.6</v>
      </c>
      <c r="DA28" s="636"/>
      <c r="DB28" s="636"/>
      <c r="DC28" s="637"/>
      <c r="DD28" s="627">
        <v>6815008</v>
      </c>
      <c r="DE28" s="622"/>
      <c r="DF28" s="622"/>
      <c r="DG28" s="622"/>
      <c r="DH28" s="622"/>
      <c r="DI28" s="622"/>
      <c r="DJ28" s="622"/>
      <c r="DK28" s="623"/>
      <c r="DL28" s="627">
        <v>6806655</v>
      </c>
      <c r="DM28" s="622"/>
      <c r="DN28" s="622"/>
      <c r="DO28" s="622"/>
      <c r="DP28" s="622"/>
      <c r="DQ28" s="622"/>
      <c r="DR28" s="622"/>
      <c r="DS28" s="622"/>
      <c r="DT28" s="622"/>
      <c r="DU28" s="622"/>
      <c r="DV28" s="623"/>
      <c r="DW28" s="624">
        <v>22.2</v>
      </c>
      <c r="DX28" s="636"/>
      <c r="DY28" s="636"/>
      <c r="DZ28" s="636"/>
      <c r="EA28" s="636"/>
      <c r="EB28" s="636"/>
      <c r="EC28" s="648"/>
    </row>
    <row r="29" spans="2:133" ht="11.25" customHeight="1">
      <c r="B29" s="618" t="s">
        <v>292</v>
      </c>
      <c r="C29" s="619"/>
      <c r="D29" s="619"/>
      <c r="E29" s="619"/>
      <c r="F29" s="619"/>
      <c r="G29" s="619"/>
      <c r="H29" s="619"/>
      <c r="I29" s="619"/>
      <c r="J29" s="619"/>
      <c r="K29" s="619"/>
      <c r="L29" s="619"/>
      <c r="M29" s="619"/>
      <c r="N29" s="619"/>
      <c r="O29" s="619"/>
      <c r="P29" s="619"/>
      <c r="Q29" s="620"/>
      <c r="R29" s="621">
        <v>177736</v>
      </c>
      <c r="S29" s="622"/>
      <c r="T29" s="622"/>
      <c r="U29" s="622"/>
      <c r="V29" s="622"/>
      <c r="W29" s="622"/>
      <c r="X29" s="622"/>
      <c r="Y29" s="623"/>
      <c r="Z29" s="659">
        <v>0.3</v>
      </c>
      <c r="AA29" s="659"/>
      <c r="AB29" s="659"/>
      <c r="AC29" s="659"/>
      <c r="AD29" s="660">
        <v>7291</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293</v>
      </c>
      <c r="CE29" s="641"/>
      <c r="CF29" s="618" t="s">
        <v>66</v>
      </c>
      <c r="CG29" s="619"/>
      <c r="CH29" s="619"/>
      <c r="CI29" s="619"/>
      <c r="CJ29" s="619"/>
      <c r="CK29" s="619"/>
      <c r="CL29" s="619"/>
      <c r="CM29" s="619"/>
      <c r="CN29" s="619"/>
      <c r="CO29" s="619"/>
      <c r="CP29" s="619"/>
      <c r="CQ29" s="620"/>
      <c r="CR29" s="621">
        <v>6815278</v>
      </c>
      <c r="CS29" s="634"/>
      <c r="CT29" s="634"/>
      <c r="CU29" s="634"/>
      <c r="CV29" s="634"/>
      <c r="CW29" s="634"/>
      <c r="CX29" s="634"/>
      <c r="CY29" s="635"/>
      <c r="CZ29" s="624">
        <v>11.6</v>
      </c>
      <c r="DA29" s="636"/>
      <c r="DB29" s="636"/>
      <c r="DC29" s="637"/>
      <c r="DD29" s="627">
        <v>6815008</v>
      </c>
      <c r="DE29" s="634"/>
      <c r="DF29" s="634"/>
      <c r="DG29" s="634"/>
      <c r="DH29" s="634"/>
      <c r="DI29" s="634"/>
      <c r="DJ29" s="634"/>
      <c r="DK29" s="635"/>
      <c r="DL29" s="627">
        <v>6806655</v>
      </c>
      <c r="DM29" s="634"/>
      <c r="DN29" s="634"/>
      <c r="DO29" s="634"/>
      <c r="DP29" s="634"/>
      <c r="DQ29" s="634"/>
      <c r="DR29" s="634"/>
      <c r="DS29" s="634"/>
      <c r="DT29" s="634"/>
      <c r="DU29" s="634"/>
      <c r="DV29" s="635"/>
      <c r="DW29" s="624">
        <v>22.2</v>
      </c>
      <c r="DX29" s="636"/>
      <c r="DY29" s="636"/>
      <c r="DZ29" s="636"/>
      <c r="EA29" s="636"/>
      <c r="EB29" s="636"/>
      <c r="EC29" s="648"/>
    </row>
    <row r="30" spans="2:133" ht="11.25" customHeight="1">
      <c r="B30" s="618" t="s">
        <v>294</v>
      </c>
      <c r="C30" s="619"/>
      <c r="D30" s="619"/>
      <c r="E30" s="619"/>
      <c r="F30" s="619"/>
      <c r="G30" s="619"/>
      <c r="H30" s="619"/>
      <c r="I30" s="619"/>
      <c r="J30" s="619"/>
      <c r="K30" s="619"/>
      <c r="L30" s="619"/>
      <c r="M30" s="619"/>
      <c r="N30" s="619"/>
      <c r="O30" s="619"/>
      <c r="P30" s="619"/>
      <c r="Q30" s="620"/>
      <c r="R30" s="621">
        <v>7758479</v>
      </c>
      <c r="S30" s="622"/>
      <c r="T30" s="622"/>
      <c r="U30" s="622"/>
      <c r="V30" s="622"/>
      <c r="W30" s="622"/>
      <c r="X30" s="622"/>
      <c r="Y30" s="623"/>
      <c r="Z30" s="659">
        <v>12.7</v>
      </c>
      <c r="AA30" s="659"/>
      <c r="AB30" s="659"/>
      <c r="AC30" s="659"/>
      <c r="AD30" s="660" t="s">
        <v>122</v>
      </c>
      <c r="AE30" s="660"/>
      <c r="AF30" s="660"/>
      <c r="AG30" s="660"/>
      <c r="AH30" s="660"/>
      <c r="AI30" s="660"/>
      <c r="AJ30" s="660"/>
      <c r="AK30" s="660"/>
      <c r="AL30" s="624" t="s">
        <v>122</v>
      </c>
      <c r="AM30" s="625"/>
      <c r="AN30" s="625"/>
      <c r="AO30" s="661"/>
      <c r="AP30" s="673" t="s">
        <v>212</v>
      </c>
      <c r="AQ30" s="674"/>
      <c r="AR30" s="674"/>
      <c r="AS30" s="674"/>
      <c r="AT30" s="674"/>
      <c r="AU30" s="674"/>
      <c r="AV30" s="674"/>
      <c r="AW30" s="674"/>
      <c r="AX30" s="674"/>
      <c r="AY30" s="674"/>
      <c r="AZ30" s="674"/>
      <c r="BA30" s="674"/>
      <c r="BB30" s="674"/>
      <c r="BC30" s="674"/>
      <c r="BD30" s="674"/>
      <c r="BE30" s="674"/>
      <c r="BF30" s="675"/>
      <c r="BG30" s="673" t="s">
        <v>295</v>
      </c>
      <c r="BH30" s="691"/>
      <c r="BI30" s="691"/>
      <c r="BJ30" s="691"/>
      <c r="BK30" s="691"/>
      <c r="BL30" s="691"/>
      <c r="BM30" s="691"/>
      <c r="BN30" s="691"/>
      <c r="BO30" s="691"/>
      <c r="BP30" s="691"/>
      <c r="BQ30" s="692"/>
      <c r="BR30" s="673" t="s">
        <v>296</v>
      </c>
      <c r="BS30" s="691"/>
      <c r="BT30" s="691"/>
      <c r="BU30" s="691"/>
      <c r="BV30" s="691"/>
      <c r="BW30" s="691"/>
      <c r="BX30" s="691"/>
      <c r="BY30" s="691"/>
      <c r="BZ30" s="691"/>
      <c r="CA30" s="691"/>
      <c r="CB30" s="692"/>
      <c r="CD30" s="642"/>
      <c r="CE30" s="643"/>
      <c r="CF30" s="618" t="s">
        <v>297</v>
      </c>
      <c r="CG30" s="619"/>
      <c r="CH30" s="619"/>
      <c r="CI30" s="619"/>
      <c r="CJ30" s="619"/>
      <c r="CK30" s="619"/>
      <c r="CL30" s="619"/>
      <c r="CM30" s="619"/>
      <c r="CN30" s="619"/>
      <c r="CO30" s="619"/>
      <c r="CP30" s="619"/>
      <c r="CQ30" s="620"/>
      <c r="CR30" s="621">
        <v>6669006</v>
      </c>
      <c r="CS30" s="622"/>
      <c r="CT30" s="622"/>
      <c r="CU30" s="622"/>
      <c r="CV30" s="622"/>
      <c r="CW30" s="622"/>
      <c r="CX30" s="622"/>
      <c r="CY30" s="623"/>
      <c r="CZ30" s="624">
        <v>11.3</v>
      </c>
      <c r="DA30" s="636"/>
      <c r="DB30" s="636"/>
      <c r="DC30" s="637"/>
      <c r="DD30" s="627">
        <v>6668736</v>
      </c>
      <c r="DE30" s="622"/>
      <c r="DF30" s="622"/>
      <c r="DG30" s="622"/>
      <c r="DH30" s="622"/>
      <c r="DI30" s="622"/>
      <c r="DJ30" s="622"/>
      <c r="DK30" s="623"/>
      <c r="DL30" s="627">
        <v>6660768</v>
      </c>
      <c r="DM30" s="622"/>
      <c r="DN30" s="622"/>
      <c r="DO30" s="622"/>
      <c r="DP30" s="622"/>
      <c r="DQ30" s="622"/>
      <c r="DR30" s="622"/>
      <c r="DS30" s="622"/>
      <c r="DT30" s="622"/>
      <c r="DU30" s="622"/>
      <c r="DV30" s="623"/>
      <c r="DW30" s="624">
        <v>21.7</v>
      </c>
      <c r="DX30" s="636"/>
      <c r="DY30" s="636"/>
      <c r="DZ30" s="636"/>
      <c r="EA30" s="636"/>
      <c r="EB30" s="636"/>
      <c r="EC30" s="648"/>
    </row>
    <row r="31" spans="2:133" ht="11.25" customHeight="1">
      <c r="B31" s="688" t="s">
        <v>298</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3" t="s">
        <v>299</v>
      </c>
      <c r="AQ31" s="694"/>
      <c r="AR31" s="694"/>
      <c r="AS31" s="694"/>
      <c r="AT31" s="695" t="s">
        <v>300</v>
      </c>
      <c r="AU31" s="218"/>
      <c r="AV31" s="218"/>
      <c r="AW31" s="218"/>
      <c r="AX31" s="679" t="s">
        <v>178</v>
      </c>
      <c r="AY31" s="680"/>
      <c r="AZ31" s="680"/>
      <c r="BA31" s="680"/>
      <c r="BB31" s="680"/>
      <c r="BC31" s="680"/>
      <c r="BD31" s="680"/>
      <c r="BE31" s="680"/>
      <c r="BF31" s="681"/>
      <c r="BG31" s="683">
        <v>99.5</v>
      </c>
      <c r="BH31" s="684"/>
      <c r="BI31" s="684"/>
      <c r="BJ31" s="684"/>
      <c r="BK31" s="684"/>
      <c r="BL31" s="684"/>
      <c r="BM31" s="685">
        <v>98.2</v>
      </c>
      <c r="BN31" s="684"/>
      <c r="BO31" s="684"/>
      <c r="BP31" s="684"/>
      <c r="BQ31" s="686"/>
      <c r="BR31" s="683">
        <v>99.4</v>
      </c>
      <c r="BS31" s="684"/>
      <c r="BT31" s="684"/>
      <c r="BU31" s="684"/>
      <c r="BV31" s="684"/>
      <c r="BW31" s="684"/>
      <c r="BX31" s="685">
        <v>98.1</v>
      </c>
      <c r="BY31" s="684"/>
      <c r="BZ31" s="684"/>
      <c r="CA31" s="684"/>
      <c r="CB31" s="686"/>
      <c r="CD31" s="642"/>
      <c r="CE31" s="643"/>
      <c r="CF31" s="618" t="s">
        <v>301</v>
      </c>
      <c r="CG31" s="619"/>
      <c r="CH31" s="619"/>
      <c r="CI31" s="619"/>
      <c r="CJ31" s="619"/>
      <c r="CK31" s="619"/>
      <c r="CL31" s="619"/>
      <c r="CM31" s="619"/>
      <c r="CN31" s="619"/>
      <c r="CO31" s="619"/>
      <c r="CP31" s="619"/>
      <c r="CQ31" s="620"/>
      <c r="CR31" s="621">
        <v>146272</v>
      </c>
      <c r="CS31" s="634"/>
      <c r="CT31" s="634"/>
      <c r="CU31" s="634"/>
      <c r="CV31" s="634"/>
      <c r="CW31" s="634"/>
      <c r="CX31" s="634"/>
      <c r="CY31" s="635"/>
      <c r="CZ31" s="624">
        <v>0.2</v>
      </c>
      <c r="DA31" s="636"/>
      <c r="DB31" s="636"/>
      <c r="DC31" s="637"/>
      <c r="DD31" s="627">
        <v>146272</v>
      </c>
      <c r="DE31" s="634"/>
      <c r="DF31" s="634"/>
      <c r="DG31" s="634"/>
      <c r="DH31" s="634"/>
      <c r="DI31" s="634"/>
      <c r="DJ31" s="634"/>
      <c r="DK31" s="635"/>
      <c r="DL31" s="627">
        <v>145887</v>
      </c>
      <c r="DM31" s="634"/>
      <c r="DN31" s="634"/>
      <c r="DO31" s="634"/>
      <c r="DP31" s="634"/>
      <c r="DQ31" s="634"/>
      <c r="DR31" s="634"/>
      <c r="DS31" s="634"/>
      <c r="DT31" s="634"/>
      <c r="DU31" s="634"/>
      <c r="DV31" s="635"/>
      <c r="DW31" s="624">
        <v>0.5</v>
      </c>
      <c r="DX31" s="636"/>
      <c r="DY31" s="636"/>
      <c r="DZ31" s="636"/>
      <c r="EA31" s="636"/>
      <c r="EB31" s="636"/>
      <c r="EC31" s="648"/>
    </row>
    <row r="32" spans="2:133" ht="11.25" customHeight="1">
      <c r="B32" s="618" t="s">
        <v>302</v>
      </c>
      <c r="C32" s="619"/>
      <c r="D32" s="619"/>
      <c r="E32" s="619"/>
      <c r="F32" s="619"/>
      <c r="G32" s="619"/>
      <c r="H32" s="619"/>
      <c r="I32" s="619"/>
      <c r="J32" s="619"/>
      <c r="K32" s="619"/>
      <c r="L32" s="619"/>
      <c r="M32" s="619"/>
      <c r="N32" s="619"/>
      <c r="O32" s="619"/>
      <c r="P32" s="619"/>
      <c r="Q32" s="620"/>
      <c r="R32" s="621">
        <v>4538390</v>
      </c>
      <c r="S32" s="622"/>
      <c r="T32" s="622"/>
      <c r="U32" s="622"/>
      <c r="V32" s="622"/>
      <c r="W32" s="622"/>
      <c r="X32" s="622"/>
      <c r="Y32" s="623"/>
      <c r="Z32" s="659">
        <v>7.4</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6"/>
      <c r="AU32" s="214" t="s">
        <v>303</v>
      </c>
      <c r="AX32" s="618" t="s">
        <v>304</v>
      </c>
      <c r="AY32" s="619"/>
      <c r="AZ32" s="619"/>
      <c r="BA32" s="619"/>
      <c r="BB32" s="619"/>
      <c r="BC32" s="619"/>
      <c r="BD32" s="619"/>
      <c r="BE32" s="619"/>
      <c r="BF32" s="620"/>
      <c r="BG32" s="687">
        <v>99.6</v>
      </c>
      <c r="BH32" s="634"/>
      <c r="BI32" s="634"/>
      <c r="BJ32" s="634"/>
      <c r="BK32" s="634"/>
      <c r="BL32" s="634"/>
      <c r="BM32" s="625">
        <v>98.6</v>
      </c>
      <c r="BN32" s="634"/>
      <c r="BO32" s="634"/>
      <c r="BP32" s="634"/>
      <c r="BQ32" s="657"/>
      <c r="BR32" s="687">
        <v>99.5</v>
      </c>
      <c r="BS32" s="634"/>
      <c r="BT32" s="634"/>
      <c r="BU32" s="634"/>
      <c r="BV32" s="634"/>
      <c r="BW32" s="634"/>
      <c r="BX32" s="625">
        <v>98.5</v>
      </c>
      <c r="BY32" s="634"/>
      <c r="BZ32" s="634"/>
      <c r="CA32" s="634"/>
      <c r="CB32" s="657"/>
      <c r="CD32" s="644"/>
      <c r="CE32" s="645"/>
      <c r="CF32" s="618" t="s">
        <v>305</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c r="B33" s="618" t="s">
        <v>306</v>
      </c>
      <c r="C33" s="619"/>
      <c r="D33" s="619"/>
      <c r="E33" s="619"/>
      <c r="F33" s="619"/>
      <c r="G33" s="619"/>
      <c r="H33" s="619"/>
      <c r="I33" s="619"/>
      <c r="J33" s="619"/>
      <c r="K33" s="619"/>
      <c r="L33" s="619"/>
      <c r="M33" s="619"/>
      <c r="N33" s="619"/>
      <c r="O33" s="619"/>
      <c r="P33" s="619"/>
      <c r="Q33" s="620"/>
      <c r="R33" s="621">
        <v>157008</v>
      </c>
      <c r="S33" s="622"/>
      <c r="T33" s="622"/>
      <c r="U33" s="622"/>
      <c r="V33" s="622"/>
      <c r="W33" s="622"/>
      <c r="X33" s="622"/>
      <c r="Y33" s="623"/>
      <c r="Z33" s="659">
        <v>0.3</v>
      </c>
      <c r="AA33" s="659"/>
      <c r="AB33" s="659"/>
      <c r="AC33" s="659"/>
      <c r="AD33" s="660">
        <v>38862</v>
      </c>
      <c r="AE33" s="660"/>
      <c r="AF33" s="660"/>
      <c r="AG33" s="660"/>
      <c r="AH33" s="660"/>
      <c r="AI33" s="660"/>
      <c r="AJ33" s="660"/>
      <c r="AK33" s="660"/>
      <c r="AL33" s="624">
        <v>0.1</v>
      </c>
      <c r="AM33" s="625"/>
      <c r="AN33" s="625"/>
      <c r="AO33" s="661"/>
      <c r="AP33" s="664"/>
      <c r="AQ33" s="665"/>
      <c r="AR33" s="665"/>
      <c r="AS33" s="665"/>
      <c r="AT33" s="697"/>
      <c r="AU33" s="219"/>
      <c r="AV33" s="219"/>
      <c r="AW33" s="219"/>
      <c r="AX33" s="602" t="s">
        <v>307</v>
      </c>
      <c r="AY33" s="603"/>
      <c r="AZ33" s="603"/>
      <c r="BA33" s="603"/>
      <c r="BB33" s="603"/>
      <c r="BC33" s="603"/>
      <c r="BD33" s="603"/>
      <c r="BE33" s="603"/>
      <c r="BF33" s="604"/>
      <c r="BG33" s="682">
        <v>99.3</v>
      </c>
      <c r="BH33" s="606"/>
      <c r="BI33" s="606"/>
      <c r="BJ33" s="606"/>
      <c r="BK33" s="606"/>
      <c r="BL33" s="606"/>
      <c r="BM33" s="652">
        <v>97.5</v>
      </c>
      <c r="BN33" s="606"/>
      <c r="BO33" s="606"/>
      <c r="BP33" s="606"/>
      <c r="BQ33" s="669"/>
      <c r="BR33" s="682">
        <v>99.3</v>
      </c>
      <c r="BS33" s="606"/>
      <c r="BT33" s="606"/>
      <c r="BU33" s="606"/>
      <c r="BV33" s="606"/>
      <c r="BW33" s="606"/>
      <c r="BX33" s="652">
        <v>97.4</v>
      </c>
      <c r="BY33" s="606"/>
      <c r="BZ33" s="606"/>
      <c r="CA33" s="606"/>
      <c r="CB33" s="669"/>
      <c r="CD33" s="618" t="s">
        <v>308</v>
      </c>
      <c r="CE33" s="619"/>
      <c r="CF33" s="619"/>
      <c r="CG33" s="619"/>
      <c r="CH33" s="619"/>
      <c r="CI33" s="619"/>
      <c r="CJ33" s="619"/>
      <c r="CK33" s="619"/>
      <c r="CL33" s="619"/>
      <c r="CM33" s="619"/>
      <c r="CN33" s="619"/>
      <c r="CO33" s="619"/>
      <c r="CP33" s="619"/>
      <c r="CQ33" s="620"/>
      <c r="CR33" s="621">
        <v>25636596</v>
      </c>
      <c r="CS33" s="634"/>
      <c r="CT33" s="634"/>
      <c r="CU33" s="634"/>
      <c r="CV33" s="634"/>
      <c r="CW33" s="634"/>
      <c r="CX33" s="634"/>
      <c r="CY33" s="635"/>
      <c r="CZ33" s="624">
        <v>43.6</v>
      </c>
      <c r="DA33" s="636"/>
      <c r="DB33" s="636"/>
      <c r="DC33" s="637"/>
      <c r="DD33" s="627">
        <v>18499168</v>
      </c>
      <c r="DE33" s="634"/>
      <c r="DF33" s="634"/>
      <c r="DG33" s="634"/>
      <c r="DH33" s="634"/>
      <c r="DI33" s="634"/>
      <c r="DJ33" s="634"/>
      <c r="DK33" s="635"/>
      <c r="DL33" s="627">
        <v>12050433</v>
      </c>
      <c r="DM33" s="634"/>
      <c r="DN33" s="634"/>
      <c r="DO33" s="634"/>
      <c r="DP33" s="634"/>
      <c r="DQ33" s="634"/>
      <c r="DR33" s="634"/>
      <c r="DS33" s="634"/>
      <c r="DT33" s="634"/>
      <c r="DU33" s="634"/>
      <c r="DV33" s="635"/>
      <c r="DW33" s="624">
        <v>39.299999999999997</v>
      </c>
      <c r="DX33" s="636"/>
      <c r="DY33" s="636"/>
      <c r="DZ33" s="636"/>
      <c r="EA33" s="636"/>
      <c r="EB33" s="636"/>
      <c r="EC33" s="648"/>
    </row>
    <row r="34" spans="2:133" ht="11.25" customHeight="1">
      <c r="B34" s="618" t="s">
        <v>309</v>
      </c>
      <c r="C34" s="619"/>
      <c r="D34" s="619"/>
      <c r="E34" s="619"/>
      <c r="F34" s="619"/>
      <c r="G34" s="619"/>
      <c r="H34" s="619"/>
      <c r="I34" s="619"/>
      <c r="J34" s="619"/>
      <c r="K34" s="619"/>
      <c r="L34" s="619"/>
      <c r="M34" s="619"/>
      <c r="N34" s="619"/>
      <c r="O34" s="619"/>
      <c r="P34" s="619"/>
      <c r="Q34" s="620"/>
      <c r="R34" s="621">
        <v>2138927</v>
      </c>
      <c r="S34" s="622"/>
      <c r="T34" s="622"/>
      <c r="U34" s="622"/>
      <c r="V34" s="622"/>
      <c r="W34" s="622"/>
      <c r="X34" s="622"/>
      <c r="Y34" s="623"/>
      <c r="Z34" s="659">
        <v>3.5</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310</v>
      </c>
      <c r="CE34" s="619"/>
      <c r="CF34" s="619"/>
      <c r="CG34" s="619"/>
      <c r="CH34" s="619"/>
      <c r="CI34" s="619"/>
      <c r="CJ34" s="619"/>
      <c r="CK34" s="619"/>
      <c r="CL34" s="619"/>
      <c r="CM34" s="619"/>
      <c r="CN34" s="619"/>
      <c r="CO34" s="619"/>
      <c r="CP34" s="619"/>
      <c r="CQ34" s="620"/>
      <c r="CR34" s="621">
        <v>7563864</v>
      </c>
      <c r="CS34" s="622"/>
      <c r="CT34" s="622"/>
      <c r="CU34" s="622"/>
      <c r="CV34" s="622"/>
      <c r="CW34" s="622"/>
      <c r="CX34" s="622"/>
      <c r="CY34" s="623"/>
      <c r="CZ34" s="624">
        <v>12.9</v>
      </c>
      <c r="DA34" s="636"/>
      <c r="DB34" s="636"/>
      <c r="DC34" s="637"/>
      <c r="DD34" s="627">
        <v>4695674</v>
      </c>
      <c r="DE34" s="622"/>
      <c r="DF34" s="622"/>
      <c r="DG34" s="622"/>
      <c r="DH34" s="622"/>
      <c r="DI34" s="622"/>
      <c r="DJ34" s="622"/>
      <c r="DK34" s="623"/>
      <c r="DL34" s="627">
        <v>3901453</v>
      </c>
      <c r="DM34" s="622"/>
      <c r="DN34" s="622"/>
      <c r="DO34" s="622"/>
      <c r="DP34" s="622"/>
      <c r="DQ34" s="622"/>
      <c r="DR34" s="622"/>
      <c r="DS34" s="622"/>
      <c r="DT34" s="622"/>
      <c r="DU34" s="622"/>
      <c r="DV34" s="623"/>
      <c r="DW34" s="624">
        <v>12.7</v>
      </c>
      <c r="DX34" s="636"/>
      <c r="DY34" s="636"/>
      <c r="DZ34" s="636"/>
      <c r="EA34" s="636"/>
      <c r="EB34" s="636"/>
      <c r="EC34" s="648"/>
    </row>
    <row r="35" spans="2:133" ht="11.25" customHeight="1">
      <c r="B35" s="618" t="s">
        <v>311</v>
      </c>
      <c r="C35" s="619"/>
      <c r="D35" s="619"/>
      <c r="E35" s="619"/>
      <c r="F35" s="619"/>
      <c r="G35" s="619"/>
      <c r="H35" s="619"/>
      <c r="I35" s="619"/>
      <c r="J35" s="619"/>
      <c r="K35" s="619"/>
      <c r="L35" s="619"/>
      <c r="M35" s="619"/>
      <c r="N35" s="619"/>
      <c r="O35" s="619"/>
      <c r="P35" s="619"/>
      <c r="Q35" s="620"/>
      <c r="R35" s="621">
        <v>2232870</v>
      </c>
      <c r="S35" s="622"/>
      <c r="T35" s="622"/>
      <c r="U35" s="622"/>
      <c r="V35" s="622"/>
      <c r="W35" s="622"/>
      <c r="X35" s="622"/>
      <c r="Y35" s="623"/>
      <c r="Z35" s="659">
        <v>3.7</v>
      </c>
      <c r="AA35" s="659"/>
      <c r="AB35" s="659"/>
      <c r="AC35" s="659"/>
      <c r="AD35" s="660" t="s">
        <v>122</v>
      </c>
      <c r="AE35" s="660"/>
      <c r="AF35" s="660"/>
      <c r="AG35" s="660"/>
      <c r="AH35" s="660"/>
      <c r="AI35" s="660"/>
      <c r="AJ35" s="660"/>
      <c r="AK35" s="660"/>
      <c r="AL35" s="624" t="s">
        <v>122</v>
      </c>
      <c r="AM35" s="625"/>
      <c r="AN35" s="625"/>
      <c r="AO35" s="661"/>
      <c r="AP35" s="222"/>
      <c r="AQ35" s="673" t="s">
        <v>312</v>
      </c>
      <c r="AR35" s="674"/>
      <c r="AS35" s="674"/>
      <c r="AT35" s="674"/>
      <c r="AU35" s="674"/>
      <c r="AV35" s="674"/>
      <c r="AW35" s="674"/>
      <c r="AX35" s="674"/>
      <c r="AY35" s="674"/>
      <c r="AZ35" s="674"/>
      <c r="BA35" s="674"/>
      <c r="BB35" s="674"/>
      <c r="BC35" s="674"/>
      <c r="BD35" s="674"/>
      <c r="BE35" s="674"/>
      <c r="BF35" s="675"/>
      <c r="BG35" s="673" t="s">
        <v>313</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314</v>
      </c>
      <c r="CE35" s="619"/>
      <c r="CF35" s="619"/>
      <c r="CG35" s="619"/>
      <c r="CH35" s="619"/>
      <c r="CI35" s="619"/>
      <c r="CJ35" s="619"/>
      <c r="CK35" s="619"/>
      <c r="CL35" s="619"/>
      <c r="CM35" s="619"/>
      <c r="CN35" s="619"/>
      <c r="CO35" s="619"/>
      <c r="CP35" s="619"/>
      <c r="CQ35" s="620"/>
      <c r="CR35" s="621">
        <v>590166</v>
      </c>
      <c r="CS35" s="634"/>
      <c r="CT35" s="634"/>
      <c r="CU35" s="634"/>
      <c r="CV35" s="634"/>
      <c r="CW35" s="634"/>
      <c r="CX35" s="634"/>
      <c r="CY35" s="635"/>
      <c r="CZ35" s="624">
        <v>1</v>
      </c>
      <c r="DA35" s="636"/>
      <c r="DB35" s="636"/>
      <c r="DC35" s="637"/>
      <c r="DD35" s="627">
        <v>261061</v>
      </c>
      <c r="DE35" s="634"/>
      <c r="DF35" s="634"/>
      <c r="DG35" s="634"/>
      <c r="DH35" s="634"/>
      <c r="DI35" s="634"/>
      <c r="DJ35" s="634"/>
      <c r="DK35" s="635"/>
      <c r="DL35" s="627">
        <v>201633</v>
      </c>
      <c r="DM35" s="634"/>
      <c r="DN35" s="634"/>
      <c r="DO35" s="634"/>
      <c r="DP35" s="634"/>
      <c r="DQ35" s="634"/>
      <c r="DR35" s="634"/>
      <c r="DS35" s="634"/>
      <c r="DT35" s="634"/>
      <c r="DU35" s="634"/>
      <c r="DV35" s="635"/>
      <c r="DW35" s="624">
        <v>0.7</v>
      </c>
      <c r="DX35" s="636"/>
      <c r="DY35" s="636"/>
      <c r="DZ35" s="636"/>
      <c r="EA35" s="636"/>
      <c r="EB35" s="636"/>
      <c r="EC35" s="648"/>
    </row>
    <row r="36" spans="2:133" ht="11.25" customHeight="1">
      <c r="B36" s="618" t="s">
        <v>315</v>
      </c>
      <c r="C36" s="619"/>
      <c r="D36" s="619"/>
      <c r="E36" s="619"/>
      <c r="F36" s="619"/>
      <c r="G36" s="619"/>
      <c r="H36" s="619"/>
      <c r="I36" s="619"/>
      <c r="J36" s="619"/>
      <c r="K36" s="619"/>
      <c r="L36" s="619"/>
      <c r="M36" s="619"/>
      <c r="N36" s="619"/>
      <c r="O36" s="619"/>
      <c r="P36" s="619"/>
      <c r="Q36" s="620"/>
      <c r="R36" s="621">
        <v>4136023</v>
      </c>
      <c r="S36" s="622"/>
      <c r="T36" s="622"/>
      <c r="U36" s="622"/>
      <c r="V36" s="622"/>
      <c r="W36" s="622"/>
      <c r="X36" s="622"/>
      <c r="Y36" s="623"/>
      <c r="Z36" s="659">
        <v>6.8</v>
      </c>
      <c r="AA36" s="659"/>
      <c r="AB36" s="659"/>
      <c r="AC36" s="659"/>
      <c r="AD36" s="660" t="s">
        <v>122</v>
      </c>
      <c r="AE36" s="660"/>
      <c r="AF36" s="660"/>
      <c r="AG36" s="660"/>
      <c r="AH36" s="660"/>
      <c r="AI36" s="660"/>
      <c r="AJ36" s="660"/>
      <c r="AK36" s="660"/>
      <c r="AL36" s="624" t="s">
        <v>122</v>
      </c>
      <c r="AM36" s="625"/>
      <c r="AN36" s="625"/>
      <c r="AO36" s="661"/>
      <c r="AP36" s="222"/>
      <c r="AQ36" s="670" t="s">
        <v>316</v>
      </c>
      <c r="AR36" s="671"/>
      <c r="AS36" s="671"/>
      <c r="AT36" s="671"/>
      <c r="AU36" s="671"/>
      <c r="AV36" s="671"/>
      <c r="AW36" s="671"/>
      <c r="AX36" s="671"/>
      <c r="AY36" s="672"/>
      <c r="AZ36" s="676">
        <v>7152521</v>
      </c>
      <c r="BA36" s="677"/>
      <c r="BB36" s="677"/>
      <c r="BC36" s="677"/>
      <c r="BD36" s="677"/>
      <c r="BE36" s="677"/>
      <c r="BF36" s="678"/>
      <c r="BG36" s="679" t="s">
        <v>317</v>
      </c>
      <c r="BH36" s="680"/>
      <c r="BI36" s="680"/>
      <c r="BJ36" s="680"/>
      <c r="BK36" s="680"/>
      <c r="BL36" s="680"/>
      <c r="BM36" s="680"/>
      <c r="BN36" s="680"/>
      <c r="BO36" s="680"/>
      <c r="BP36" s="680"/>
      <c r="BQ36" s="680"/>
      <c r="BR36" s="680"/>
      <c r="BS36" s="680"/>
      <c r="BT36" s="680"/>
      <c r="BU36" s="681"/>
      <c r="BV36" s="676">
        <v>84153</v>
      </c>
      <c r="BW36" s="677"/>
      <c r="BX36" s="677"/>
      <c r="BY36" s="677"/>
      <c r="BZ36" s="677"/>
      <c r="CA36" s="677"/>
      <c r="CB36" s="678"/>
      <c r="CD36" s="618" t="s">
        <v>318</v>
      </c>
      <c r="CE36" s="619"/>
      <c r="CF36" s="619"/>
      <c r="CG36" s="619"/>
      <c r="CH36" s="619"/>
      <c r="CI36" s="619"/>
      <c r="CJ36" s="619"/>
      <c r="CK36" s="619"/>
      <c r="CL36" s="619"/>
      <c r="CM36" s="619"/>
      <c r="CN36" s="619"/>
      <c r="CO36" s="619"/>
      <c r="CP36" s="619"/>
      <c r="CQ36" s="620"/>
      <c r="CR36" s="621">
        <v>8297023</v>
      </c>
      <c r="CS36" s="622"/>
      <c r="CT36" s="622"/>
      <c r="CU36" s="622"/>
      <c r="CV36" s="622"/>
      <c r="CW36" s="622"/>
      <c r="CX36" s="622"/>
      <c r="CY36" s="623"/>
      <c r="CZ36" s="624">
        <v>14.1</v>
      </c>
      <c r="DA36" s="636"/>
      <c r="DB36" s="636"/>
      <c r="DC36" s="637"/>
      <c r="DD36" s="627">
        <v>6347519</v>
      </c>
      <c r="DE36" s="622"/>
      <c r="DF36" s="622"/>
      <c r="DG36" s="622"/>
      <c r="DH36" s="622"/>
      <c r="DI36" s="622"/>
      <c r="DJ36" s="622"/>
      <c r="DK36" s="623"/>
      <c r="DL36" s="627">
        <v>4314877</v>
      </c>
      <c r="DM36" s="622"/>
      <c r="DN36" s="622"/>
      <c r="DO36" s="622"/>
      <c r="DP36" s="622"/>
      <c r="DQ36" s="622"/>
      <c r="DR36" s="622"/>
      <c r="DS36" s="622"/>
      <c r="DT36" s="622"/>
      <c r="DU36" s="622"/>
      <c r="DV36" s="623"/>
      <c r="DW36" s="624">
        <v>14.1</v>
      </c>
      <c r="DX36" s="636"/>
      <c r="DY36" s="636"/>
      <c r="DZ36" s="636"/>
      <c r="EA36" s="636"/>
      <c r="EB36" s="636"/>
      <c r="EC36" s="648"/>
    </row>
    <row r="37" spans="2:133" ht="11.25" customHeight="1">
      <c r="B37" s="618" t="s">
        <v>319</v>
      </c>
      <c r="C37" s="619"/>
      <c r="D37" s="619"/>
      <c r="E37" s="619"/>
      <c r="F37" s="619"/>
      <c r="G37" s="619"/>
      <c r="H37" s="619"/>
      <c r="I37" s="619"/>
      <c r="J37" s="619"/>
      <c r="K37" s="619"/>
      <c r="L37" s="619"/>
      <c r="M37" s="619"/>
      <c r="N37" s="619"/>
      <c r="O37" s="619"/>
      <c r="P37" s="619"/>
      <c r="Q37" s="620"/>
      <c r="R37" s="621">
        <v>705877</v>
      </c>
      <c r="S37" s="622"/>
      <c r="T37" s="622"/>
      <c r="U37" s="622"/>
      <c r="V37" s="622"/>
      <c r="W37" s="622"/>
      <c r="X37" s="622"/>
      <c r="Y37" s="623"/>
      <c r="Z37" s="659">
        <v>1.2</v>
      </c>
      <c r="AA37" s="659"/>
      <c r="AB37" s="659"/>
      <c r="AC37" s="659"/>
      <c r="AD37" s="660">
        <v>66</v>
      </c>
      <c r="AE37" s="660"/>
      <c r="AF37" s="660"/>
      <c r="AG37" s="660"/>
      <c r="AH37" s="660"/>
      <c r="AI37" s="660"/>
      <c r="AJ37" s="660"/>
      <c r="AK37" s="660"/>
      <c r="AL37" s="624">
        <v>0</v>
      </c>
      <c r="AM37" s="625"/>
      <c r="AN37" s="625"/>
      <c r="AO37" s="661"/>
      <c r="AQ37" s="654" t="s">
        <v>320</v>
      </c>
      <c r="AR37" s="655"/>
      <c r="AS37" s="655"/>
      <c r="AT37" s="655"/>
      <c r="AU37" s="655"/>
      <c r="AV37" s="655"/>
      <c r="AW37" s="655"/>
      <c r="AX37" s="655"/>
      <c r="AY37" s="656"/>
      <c r="AZ37" s="621">
        <v>910347</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v>-105383</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2305534</v>
      </c>
      <c r="CS37" s="634"/>
      <c r="CT37" s="634"/>
      <c r="CU37" s="634"/>
      <c r="CV37" s="634"/>
      <c r="CW37" s="634"/>
      <c r="CX37" s="634"/>
      <c r="CY37" s="635"/>
      <c r="CZ37" s="624">
        <v>3.9</v>
      </c>
      <c r="DA37" s="636"/>
      <c r="DB37" s="636"/>
      <c r="DC37" s="637"/>
      <c r="DD37" s="627">
        <v>1779134</v>
      </c>
      <c r="DE37" s="634"/>
      <c r="DF37" s="634"/>
      <c r="DG37" s="634"/>
      <c r="DH37" s="634"/>
      <c r="DI37" s="634"/>
      <c r="DJ37" s="634"/>
      <c r="DK37" s="635"/>
      <c r="DL37" s="627">
        <v>1765643</v>
      </c>
      <c r="DM37" s="634"/>
      <c r="DN37" s="634"/>
      <c r="DO37" s="634"/>
      <c r="DP37" s="634"/>
      <c r="DQ37" s="634"/>
      <c r="DR37" s="634"/>
      <c r="DS37" s="634"/>
      <c r="DT37" s="634"/>
      <c r="DU37" s="634"/>
      <c r="DV37" s="635"/>
      <c r="DW37" s="624">
        <v>5.8</v>
      </c>
      <c r="DX37" s="636"/>
      <c r="DY37" s="636"/>
      <c r="DZ37" s="636"/>
      <c r="EA37" s="636"/>
      <c r="EB37" s="636"/>
      <c r="EC37" s="648"/>
    </row>
    <row r="38" spans="2:133" ht="11.25" customHeight="1">
      <c r="B38" s="618" t="s">
        <v>323</v>
      </c>
      <c r="C38" s="619"/>
      <c r="D38" s="619"/>
      <c r="E38" s="619"/>
      <c r="F38" s="619"/>
      <c r="G38" s="619"/>
      <c r="H38" s="619"/>
      <c r="I38" s="619"/>
      <c r="J38" s="619"/>
      <c r="K38" s="619"/>
      <c r="L38" s="619"/>
      <c r="M38" s="619"/>
      <c r="N38" s="619"/>
      <c r="O38" s="619"/>
      <c r="P38" s="619"/>
      <c r="Q38" s="620"/>
      <c r="R38" s="621">
        <v>5164300</v>
      </c>
      <c r="S38" s="622"/>
      <c r="T38" s="622"/>
      <c r="U38" s="622"/>
      <c r="V38" s="622"/>
      <c r="W38" s="622"/>
      <c r="X38" s="622"/>
      <c r="Y38" s="623"/>
      <c r="Z38" s="659">
        <v>8.4</v>
      </c>
      <c r="AA38" s="659"/>
      <c r="AB38" s="659"/>
      <c r="AC38" s="659"/>
      <c r="AD38" s="660" t="s">
        <v>122</v>
      </c>
      <c r="AE38" s="660"/>
      <c r="AF38" s="660"/>
      <c r="AG38" s="660"/>
      <c r="AH38" s="660"/>
      <c r="AI38" s="660"/>
      <c r="AJ38" s="660"/>
      <c r="AK38" s="660"/>
      <c r="AL38" s="624" t="s">
        <v>122</v>
      </c>
      <c r="AM38" s="625"/>
      <c r="AN38" s="625"/>
      <c r="AO38" s="661"/>
      <c r="AQ38" s="654" t="s">
        <v>324</v>
      </c>
      <c r="AR38" s="655"/>
      <c r="AS38" s="655"/>
      <c r="AT38" s="655"/>
      <c r="AU38" s="655"/>
      <c r="AV38" s="655"/>
      <c r="AW38" s="655"/>
      <c r="AX38" s="655"/>
      <c r="AY38" s="656"/>
      <c r="AZ38" s="621">
        <v>801550</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12352</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5011147</v>
      </c>
      <c r="CS38" s="622"/>
      <c r="CT38" s="622"/>
      <c r="CU38" s="622"/>
      <c r="CV38" s="622"/>
      <c r="CW38" s="622"/>
      <c r="CX38" s="622"/>
      <c r="CY38" s="623"/>
      <c r="CZ38" s="624">
        <v>8.5</v>
      </c>
      <c r="DA38" s="636"/>
      <c r="DB38" s="636"/>
      <c r="DC38" s="637"/>
      <c r="DD38" s="627">
        <v>4100346</v>
      </c>
      <c r="DE38" s="622"/>
      <c r="DF38" s="622"/>
      <c r="DG38" s="622"/>
      <c r="DH38" s="622"/>
      <c r="DI38" s="622"/>
      <c r="DJ38" s="622"/>
      <c r="DK38" s="623"/>
      <c r="DL38" s="627">
        <v>3632470</v>
      </c>
      <c r="DM38" s="622"/>
      <c r="DN38" s="622"/>
      <c r="DO38" s="622"/>
      <c r="DP38" s="622"/>
      <c r="DQ38" s="622"/>
      <c r="DR38" s="622"/>
      <c r="DS38" s="622"/>
      <c r="DT38" s="622"/>
      <c r="DU38" s="622"/>
      <c r="DV38" s="623"/>
      <c r="DW38" s="624">
        <v>11.8</v>
      </c>
      <c r="DX38" s="636"/>
      <c r="DY38" s="636"/>
      <c r="DZ38" s="636"/>
      <c r="EA38" s="636"/>
      <c r="EB38" s="636"/>
      <c r="EC38" s="648"/>
    </row>
    <row r="39" spans="2:133" ht="11.25" customHeight="1">
      <c r="B39" s="618" t="s">
        <v>327</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328</v>
      </c>
      <c r="AR39" s="655"/>
      <c r="AS39" s="655"/>
      <c r="AT39" s="655"/>
      <c r="AU39" s="655"/>
      <c r="AV39" s="655"/>
      <c r="AW39" s="655"/>
      <c r="AX39" s="655"/>
      <c r="AY39" s="656"/>
      <c r="AZ39" s="621">
        <v>477843</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18488</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4174396</v>
      </c>
      <c r="CS39" s="634"/>
      <c r="CT39" s="634"/>
      <c r="CU39" s="634"/>
      <c r="CV39" s="634"/>
      <c r="CW39" s="634"/>
      <c r="CX39" s="634"/>
      <c r="CY39" s="635"/>
      <c r="CZ39" s="624">
        <v>7.1</v>
      </c>
      <c r="DA39" s="636"/>
      <c r="DB39" s="636"/>
      <c r="DC39" s="637"/>
      <c r="DD39" s="627">
        <v>3094568</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c r="B40" s="618" t="s">
        <v>331</v>
      </c>
      <c r="C40" s="619"/>
      <c r="D40" s="619"/>
      <c r="E40" s="619"/>
      <c r="F40" s="619"/>
      <c r="G40" s="619"/>
      <c r="H40" s="619"/>
      <c r="I40" s="619"/>
      <c r="J40" s="619"/>
      <c r="K40" s="619"/>
      <c r="L40" s="619"/>
      <c r="M40" s="619"/>
      <c r="N40" s="619"/>
      <c r="O40" s="619"/>
      <c r="P40" s="619"/>
      <c r="Q40" s="620"/>
      <c r="R40" s="621">
        <v>138700</v>
      </c>
      <c r="S40" s="622"/>
      <c r="T40" s="622"/>
      <c r="U40" s="622"/>
      <c r="V40" s="622"/>
      <c r="W40" s="622"/>
      <c r="X40" s="622"/>
      <c r="Y40" s="623"/>
      <c r="Z40" s="659">
        <v>0.2</v>
      </c>
      <c r="AA40" s="659"/>
      <c r="AB40" s="659"/>
      <c r="AC40" s="659"/>
      <c r="AD40" s="660" t="s">
        <v>122</v>
      </c>
      <c r="AE40" s="660"/>
      <c r="AF40" s="660"/>
      <c r="AG40" s="660"/>
      <c r="AH40" s="660"/>
      <c r="AI40" s="660"/>
      <c r="AJ40" s="660"/>
      <c r="AK40" s="660"/>
      <c r="AL40" s="624" t="s">
        <v>122</v>
      </c>
      <c r="AM40" s="625"/>
      <c r="AN40" s="625"/>
      <c r="AO40" s="661"/>
      <c r="AQ40" s="654" t="s">
        <v>332</v>
      </c>
      <c r="AR40" s="655"/>
      <c r="AS40" s="655"/>
      <c r="AT40" s="655"/>
      <c r="AU40" s="655"/>
      <c r="AV40" s="655"/>
      <c r="AW40" s="655"/>
      <c r="AX40" s="655"/>
      <c r="AY40" s="656"/>
      <c r="AZ40" s="621" t="s">
        <v>122</v>
      </c>
      <c r="BA40" s="622"/>
      <c r="BB40" s="622"/>
      <c r="BC40" s="622"/>
      <c r="BD40" s="634"/>
      <c r="BE40" s="634"/>
      <c r="BF40" s="657"/>
      <c r="BG40" s="662" t="s">
        <v>333</v>
      </c>
      <c r="BH40" s="663"/>
      <c r="BI40" s="663"/>
      <c r="BJ40" s="663"/>
      <c r="BK40" s="663"/>
      <c r="BL40" s="223"/>
      <c r="BM40" s="619" t="s">
        <v>334</v>
      </c>
      <c r="BN40" s="619"/>
      <c r="BO40" s="619"/>
      <c r="BP40" s="619"/>
      <c r="BQ40" s="619"/>
      <c r="BR40" s="619"/>
      <c r="BS40" s="619"/>
      <c r="BT40" s="619"/>
      <c r="BU40" s="620"/>
      <c r="BV40" s="621">
        <v>81</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t="s">
        <v>122</v>
      </c>
      <c r="CS40" s="622"/>
      <c r="CT40" s="622"/>
      <c r="CU40" s="622"/>
      <c r="CV40" s="622"/>
      <c r="CW40" s="622"/>
      <c r="CX40" s="622"/>
      <c r="CY40" s="623"/>
      <c r="CZ40" s="624" t="s">
        <v>122</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c r="B41" s="602" t="s">
        <v>336</v>
      </c>
      <c r="C41" s="603"/>
      <c r="D41" s="603"/>
      <c r="E41" s="603"/>
      <c r="F41" s="603"/>
      <c r="G41" s="603"/>
      <c r="H41" s="603"/>
      <c r="I41" s="603"/>
      <c r="J41" s="603"/>
      <c r="K41" s="603"/>
      <c r="L41" s="603"/>
      <c r="M41" s="603"/>
      <c r="N41" s="603"/>
      <c r="O41" s="603"/>
      <c r="P41" s="603"/>
      <c r="Q41" s="604"/>
      <c r="R41" s="605">
        <v>61156822</v>
      </c>
      <c r="S41" s="646"/>
      <c r="T41" s="646"/>
      <c r="U41" s="646"/>
      <c r="V41" s="646"/>
      <c r="W41" s="646"/>
      <c r="X41" s="646"/>
      <c r="Y41" s="649"/>
      <c r="Z41" s="650">
        <v>100</v>
      </c>
      <c r="AA41" s="650"/>
      <c r="AB41" s="650"/>
      <c r="AC41" s="650"/>
      <c r="AD41" s="651">
        <v>30517972</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1115678</v>
      </c>
      <c r="BA41" s="622"/>
      <c r="BB41" s="622"/>
      <c r="BC41" s="622"/>
      <c r="BD41" s="634"/>
      <c r="BE41" s="634"/>
      <c r="BF41" s="657"/>
      <c r="BG41" s="662"/>
      <c r="BH41" s="663"/>
      <c r="BI41" s="663"/>
      <c r="BJ41" s="663"/>
      <c r="BK41" s="663"/>
      <c r="BL41" s="223"/>
      <c r="BM41" s="619" t="s">
        <v>338</v>
      </c>
      <c r="BN41" s="619"/>
      <c r="BO41" s="619"/>
      <c r="BP41" s="619"/>
      <c r="BQ41" s="619"/>
      <c r="BR41" s="619"/>
      <c r="BS41" s="619"/>
      <c r="BT41" s="619"/>
      <c r="BU41" s="620"/>
      <c r="BV41" s="621" t="s">
        <v>122</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c r="AQ42" s="666" t="s">
        <v>340</v>
      </c>
      <c r="AR42" s="667"/>
      <c r="AS42" s="667"/>
      <c r="AT42" s="667"/>
      <c r="AU42" s="667"/>
      <c r="AV42" s="667"/>
      <c r="AW42" s="667"/>
      <c r="AX42" s="667"/>
      <c r="AY42" s="668"/>
      <c r="AZ42" s="605">
        <v>3847103</v>
      </c>
      <c r="BA42" s="646"/>
      <c r="BB42" s="646"/>
      <c r="BC42" s="646"/>
      <c r="BD42" s="606"/>
      <c r="BE42" s="606"/>
      <c r="BF42" s="669"/>
      <c r="BG42" s="664"/>
      <c r="BH42" s="665"/>
      <c r="BI42" s="665"/>
      <c r="BJ42" s="665"/>
      <c r="BK42" s="665"/>
      <c r="BL42" s="224"/>
      <c r="BM42" s="603" t="s">
        <v>341</v>
      </c>
      <c r="BN42" s="603"/>
      <c r="BO42" s="603"/>
      <c r="BP42" s="603"/>
      <c r="BQ42" s="603"/>
      <c r="BR42" s="603"/>
      <c r="BS42" s="603"/>
      <c r="BT42" s="603"/>
      <c r="BU42" s="604"/>
      <c r="BV42" s="605">
        <v>470</v>
      </c>
      <c r="BW42" s="646"/>
      <c r="BX42" s="646"/>
      <c r="BY42" s="646"/>
      <c r="BZ42" s="646"/>
      <c r="CA42" s="646"/>
      <c r="CB42" s="647"/>
      <c r="CD42" s="618" t="s">
        <v>342</v>
      </c>
      <c r="CE42" s="619"/>
      <c r="CF42" s="619"/>
      <c r="CG42" s="619"/>
      <c r="CH42" s="619"/>
      <c r="CI42" s="619"/>
      <c r="CJ42" s="619"/>
      <c r="CK42" s="619"/>
      <c r="CL42" s="619"/>
      <c r="CM42" s="619"/>
      <c r="CN42" s="619"/>
      <c r="CO42" s="619"/>
      <c r="CP42" s="619"/>
      <c r="CQ42" s="620"/>
      <c r="CR42" s="621">
        <v>7117865</v>
      </c>
      <c r="CS42" s="634"/>
      <c r="CT42" s="634"/>
      <c r="CU42" s="634"/>
      <c r="CV42" s="634"/>
      <c r="CW42" s="634"/>
      <c r="CX42" s="634"/>
      <c r="CY42" s="635"/>
      <c r="CZ42" s="624">
        <v>12.1</v>
      </c>
      <c r="DA42" s="636"/>
      <c r="DB42" s="636"/>
      <c r="DC42" s="637"/>
      <c r="DD42" s="627">
        <v>1219146</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c r="B43" s="214" t="s">
        <v>343</v>
      </c>
      <c r="CD43" s="618" t="s">
        <v>344</v>
      </c>
      <c r="CE43" s="619"/>
      <c r="CF43" s="619"/>
      <c r="CG43" s="619"/>
      <c r="CH43" s="619"/>
      <c r="CI43" s="619"/>
      <c r="CJ43" s="619"/>
      <c r="CK43" s="619"/>
      <c r="CL43" s="619"/>
      <c r="CM43" s="619"/>
      <c r="CN43" s="619"/>
      <c r="CO43" s="619"/>
      <c r="CP43" s="619"/>
      <c r="CQ43" s="620"/>
      <c r="CR43" s="621">
        <v>320226</v>
      </c>
      <c r="CS43" s="634"/>
      <c r="CT43" s="634"/>
      <c r="CU43" s="634"/>
      <c r="CV43" s="634"/>
      <c r="CW43" s="634"/>
      <c r="CX43" s="634"/>
      <c r="CY43" s="635"/>
      <c r="CZ43" s="624">
        <v>0.5</v>
      </c>
      <c r="DA43" s="636"/>
      <c r="DB43" s="636"/>
      <c r="DC43" s="637"/>
      <c r="DD43" s="627">
        <v>320226</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c r="B44" s="638" t="s">
        <v>345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346</v>
      </c>
      <c r="CG44" s="619"/>
      <c r="CH44" s="619"/>
      <c r="CI44" s="619"/>
      <c r="CJ44" s="619"/>
      <c r="CK44" s="619"/>
      <c r="CL44" s="619"/>
      <c r="CM44" s="619"/>
      <c r="CN44" s="619"/>
      <c r="CO44" s="619"/>
      <c r="CP44" s="619"/>
      <c r="CQ44" s="620"/>
      <c r="CR44" s="621">
        <v>6398241</v>
      </c>
      <c r="CS44" s="622"/>
      <c r="CT44" s="622"/>
      <c r="CU44" s="622"/>
      <c r="CV44" s="622"/>
      <c r="CW44" s="622"/>
      <c r="CX44" s="622"/>
      <c r="CY44" s="623"/>
      <c r="CZ44" s="624">
        <v>10.9</v>
      </c>
      <c r="DA44" s="625"/>
      <c r="DB44" s="625"/>
      <c r="DC44" s="626"/>
      <c r="DD44" s="627">
        <v>1173129</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c r="B45" s="638" t="s">
        <v>347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348</v>
      </c>
      <c r="CG45" s="619"/>
      <c r="CH45" s="619"/>
      <c r="CI45" s="619"/>
      <c r="CJ45" s="619"/>
      <c r="CK45" s="619"/>
      <c r="CL45" s="619"/>
      <c r="CM45" s="619"/>
      <c r="CN45" s="619"/>
      <c r="CO45" s="619"/>
      <c r="CP45" s="619"/>
      <c r="CQ45" s="620"/>
      <c r="CR45" s="621">
        <v>1340865</v>
      </c>
      <c r="CS45" s="634"/>
      <c r="CT45" s="634"/>
      <c r="CU45" s="634"/>
      <c r="CV45" s="634"/>
      <c r="CW45" s="634"/>
      <c r="CX45" s="634"/>
      <c r="CY45" s="635"/>
      <c r="CZ45" s="624">
        <v>2.2999999999999998</v>
      </c>
      <c r="DA45" s="636"/>
      <c r="DB45" s="636"/>
      <c r="DC45" s="637"/>
      <c r="DD45" s="627">
        <v>83920</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c r="B46" s="225"/>
      <c r="CD46" s="642"/>
      <c r="CE46" s="643"/>
      <c r="CF46" s="618" t="s">
        <v>349</v>
      </c>
      <c r="CG46" s="619"/>
      <c r="CH46" s="619"/>
      <c r="CI46" s="619"/>
      <c r="CJ46" s="619"/>
      <c r="CK46" s="619"/>
      <c r="CL46" s="619"/>
      <c r="CM46" s="619"/>
      <c r="CN46" s="619"/>
      <c r="CO46" s="619"/>
      <c r="CP46" s="619"/>
      <c r="CQ46" s="620"/>
      <c r="CR46" s="621">
        <v>4856463</v>
      </c>
      <c r="CS46" s="622"/>
      <c r="CT46" s="622"/>
      <c r="CU46" s="622"/>
      <c r="CV46" s="622"/>
      <c r="CW46" s="622"/>
      <c r="CX46" s="622"/>
      <c r="CY46" s="623"/>
      <c r="CZ46" s="624">
        <v>8.3000000000000007</v>
      </c>
      <c r="DA46" s="625"/>
      <c r="DB46" s="625"/>
      <c r="DC46" s="626"/>
      <c r="DD46" s="627">
        <v>1076591</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c r="B47" s="225"/>
      <c r="CD47" s="642"/>
      <c r="CE47" s="643"/>
      <c r="CF47" s="618" t="s">
        <v>350</v>
      </c>
      <c r="CG47" s="619"/>
      <c r="CH47" s="619"/>
      <c r="CI47" s="619"/>
      <c r="CJ47" s="619"/>
      <c r="CK47" s="619"/>
      <c r="CL47" s="619"/>
      <c r="CM47" s="619"/>
      <c r="CN47" s="619"/>
      <c r="CO47" s="619"/>
      <c r="CP47" s="619"/>
      <c r="CQ47" s="620"/>
      <c r="CR47" s="621">
        <v>719624</v>
      </c>
      <c r="CS47" s="634"/>
      <c r="CT47" s="634"/>
      <c r="CU47" s="634"/>
      <c r="CV47" s="634"/>
      <c r="CW47" s="634"/>
      <c r="CX47" s="634"/>
      <c r="CY47" s="635"/>
      <c r="CZ47" s="624">
        <v>1.2</v>
      </c>
      <c r="DA47" s="636"/>
      <c r="DB47" s="636"/>
      <c r="DC47" s="637"/>
      <c r="DD47" s="627">
        <v>46017</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1">
      <c r="B48" s="225"/>
      <c r="CD48" s="644"/>
      <c r="CE48" s="645"/>
      <c r="CF48" s="618" t="s">
        <v>351</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c r="B49" s="225"/>
      <c r="CD49" s="602" t="s">
        <v>352</v>
      </c>
      <c r="CE49" s="603"/>
      <c r="CF49" s="603"/>
      <c r="CG49" s="603"/>
      <c r="CH49" s="603"/>
      <c r="CI49" s="603"/>
      <c r="CJ49" s="603"/>
      <c r="CK49" s="603"/>
      <c r="CL49" s="603"/>
      <c r="CM49" s="603"/>
      <c r="CN49" s="603"/>
      <c r="CO49" s="603"/>
      <c r="CP49" s="603"/>
      <c r="CQ49" s="604"/>
      <c r="CR49" s="605">
        <v>58852685</v>
      </c>
      <c r="CS49" s="606"/>
      <c r="CT49" s="606"/>
      <c r="CU49" s="606"/>
      <c r="CV49" s="606"/>
      <c r="CW49" s="606"/>
      <c r="CX49" s="606"/>
      <c r="CY49" s="607"/>
      <c r="CZ49" s="608">
        <v>100</v>
      </c>
      <c r="DA49" s="609"/>
      <c r="DB49" s="609"/>
      <c r="DC49" s="610"/>
      <c r="DD49" s="611">
        <v>37838161</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Br+lWgfwHFQa87o1944fo+q9hp1kFm0qkqTYCFzJ2kOclQiZlV1mNLkxRK1VeVLOo1UOJvzPTAN3rQMmlEsNmg==" saltValue="z8WrO80bmXNlnF4Kb/SWX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58" zoomScale="70" zoomScaleNormal="25" zoomScaleSheetLayoutView="70" workbookViewId="0"/>
  </sheetViews>
  <sheetFormatPr defaultColWidth="0" defaultRowHeight="13" zeroHeight="1"/>
  <cols>
    <col min="1" max="130" width="2.7265625" style="231" customWidth="1"/>
    <col min="131" max="131" width="1.6328125" style="231" customWidth="1"/>
    <col min="132" max="16384" width="9" style="231" hidden="1"/>
  </cols>
  <sheetData>
    <row r="1" spans="1:131" ht="11.25" customHeight="1" thickBot="1">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c r="A2" s="1092" t="s">
        <v>353</v>
      </c>
      <c r="B2" s="1092"/>
      <c r="C2" s="1092"/>
      <c r="D2" s="1092"/>
      <c r="E2" s="1092"/>
      <c r="F2" s="1092"/>
      <c r="G2" s="1092"/>
      <c r="H2" s="1092"/>
      <c r="I2" s="1092"/>
      <c r="J2" s="1092"/>
      <c r="K2" s="1092"/>
      <c r="L2" s="1092"/>
      <c r="M2" s="1092"/>
      <c r="N2" s="1092"/>
      <c r="O2" s="1092"/>
      <c r="P2" s="1092"/>
      <c r="Q2" s="1092"/>
      <c r="R2" s="1092"/>
      <c r="S2" s="1092"/>
      <c r="T2" s="1092"/>
      <c r="U2" s="1092"/>
      <c r="V2" s="1092"/>
      <c r="W2" s="1092"/>
      <c r="X2" s="1092"/>
      <c r="Y2" s="1092"/>
      <c r="Z2" s="1092"/>
      <c r="AA2" s="1092"/>
      <c r="AB2" s="1092"/>
      <c r="AC2" s="1092"/>
      <c r="AD2" s="1092"/>
      <c r="AE2" s="1092"/>
      <c r="AF2" s="1092"/>
      <c r="AG2" s="1092"/>
      <c r="AH2" s="1092"/>
      <c r="AI2" s="1092"/>
      <c r="AJ2" s="1092"/>
      <c r="AK2" s="1092"/>
      <c r="AL2" s="1092"/>
      <c r="AM2" s="1092"/>
      <c r="AN2" s="1092"/>
      <c r="AO2" s="1092"/>
      <c r="AP2" s="1092"/>
      <c r="AQ2" s="1092"/>
      <c r="AR2" s="1092"/>
      <c r="AS2" s="1092"/>
      <c r="AT2" s="1092"/>
      <c r="AU2" s="1092"/>
      <c r="AV2" s="1092"/>
      <c r="AW2" s="1092"/>
      <c r="AX2" s="1092"/>
      <c r="AY2" s="1092"/>
      <c r="AZ2" s="1092"/>
      <c r="BA2" s="1092"/>
      <c r="BB2" s="1092"/>
      <c r="BC2" s="1092"/>
      <c r="BD2" s="1092"/>
      <c r="BE2" s="1092"/>
      <c r="BF2" s="1092"/>
      <c r="BG2" s="1092"/>
      <c r="BH2" s="1092"/>
      <c r="BI2" s="1092"/>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3" t="s">
        <v>354</v>
      </c>
      <c r="DK2" s="1094"/>
      <c r="DL2" s="1094"/>
      <c r="DM2" s="1094"/>
      <c r="DN2" s="1094"/>
      <c r="DO2" s="1095"/>
      <c r="DP2" s="228"/>
      <c r="DQ2" s="1093" t="s">
        <v>355</v>
      </c>
      <c r="DR2" s="1094"/>
      <c r="DS2" s="1094"/>
      <c r="DT2" s="1094"/>
      <c r="DU2" s="1094"/>
      <c r="DV2" s="1094"/>
      <c r="DW2" s="1094"/>
      <c r="DX2" s="1094"/>
      <c r="DY2" s="1094"/>
      <c r="DZ2" s="1095"/>
      <c r="EA2" s="230"/>
    </row>
    <row r="3" spans="1:131" ht="11.25"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c r="A4" s="1061" t="s">
        <v>356</v>
      </c>
      <c r="B4" s="1061"/>
      <c r="C4" s="1061"/>
      <c r="D4" s="1061"/>
      <c r="E4" s="1061"/>
      <c r="F4" s="1061"/>
      <c r="G4" s="1061"/>
      <c r="H4" s="1061"/>
      <c r="I4" s="1061"/>
      <c r="J4" s="1061"/>
      <c r="K4" s="1061"/>
      <c r="L4" s="1061"/>
      <c r="M4" s="1061"/>
      <c r="N4" s="1061"/>
      <c r="O4" s="1061"/>
      <c r="P4" s="1061"/>
      <c r="Q4" s="1061"/>
      <c r="R4" s="1061"/>
      <c r="S4" s="1061"/>
      <c r="T4" s="1061"/>
      <c r="U4" s="1061"/>
      <c r="V4" s="1061"/>
      <c r="W4" s="1061"/>
      <c r="X4" s="1061"/>
      <c r="Y4" s="1061"/>
      <c r="Z4" s="1061"/>
      <c r="AA4" s="1061"/>
      <c r="AB4" s="1061"/>
      <c r="AC4" s="1061"/>
      <c r="AD4" s="1061"/>
      <c r="AE4" s="1061"/>
      <c r="AF4" s="1061"/>
      <c r="AG4" s="1061"/>
      <c r="AH4" s="1061"/>
      <c r="AI4" s="1061"/>
      <c r="AJ4" s="1061"/>
      <c r="AK4" s="1061"/>
      <c r="AL4" s="1061"/>
      <c r="AM4" s="1061"/>
      <c r="AN4" s="1061"/>
      <c r="AO4" s="1061"/>
      <c r="AP4" s="1061"/>
      <c r="AQ4" s="1061"/>
      <c r="AR4" s="1061"/>
      <c r="AS4" s="1061"/>
      <c r="AT4" s="1061"/>
      <c r="AU4" s="1061"/>
      <c r="AV4" s="1061"/>
      <c r="AW4" s="1061"/>
      <c r="AX4" s="1061"/>
      <c r="AY4" s="1061"/>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c r="A5" s="997" t="s">
        <v>358</v>
      </c>
      <c r="B5" s="998"/>
      <c r="C5" s="998"/>
      <c r="D5" s="998"/>
      <c r="E5" s="998"/>
      <c r="F5" s="998"/>
      <c r="G5" s="998"/>
      <c r="H5" s="998"/>
      <c r="I5" s="998"/>
      <c r="J5" s="998"/>
      <c r="K5" s="998"/>
      <c r="L5" s="998"/>
      <c r="M5" s="998"/>
      <c r="N5" s="998"/>
      <c r="O5" s="998"/>
      <c r="P5" s="999"/>
      <c r="Q5" s="1003" t="s">
        <v>359</v>
      </c>
      <c r="R5" s="1004"/>
      <c r="S5" s="1004"/>
      <c r="T5" s="1004"/>
      <c r="U5" s="1005"/>
      <c r="V5" s="1003" t="s">
        <v>360</v>
      </c>
      <c r="W5" s="1004"/>
      <c r="X5" s="1004"/>
      <c r="Y5" s="1004"/>
      <c r="Z5" s="1005"/>
      <c r="AA5" s="1003" t="s">
        <v>361</v>
      </c>
      <c r="AB5" s="1004"/>
      <c r="AC5" s="1004"/>
      <c r="AD5" s="1004"/>
      <c r="AE5" s="1004"/>
      <c r="AF5" s="1096" t="s">
        <v>362</v>
      </c>
      <c r="AG5" s="1004"/>
      <c r="AH5" s="1004"/>
      <c r="AI5" s="1004"/>
      <c r="AJ5" s="1017"/>
      <c r="AK5" s="1004" t="s">
        <v>363</v>
      </c>
      <c r="AL5" s="1004"/>
      <c r="AM5" s="1004"/>
      <c r="AN5" s="1004"/>
      <c r="AO5" s="1005"/>
      <c r="AP5" s="1003" t="s">
        <v>364</v>
      </c>
      <c r="AQ5" s="1004"/>
      <c r="AR5" s="1004"/>
      <c r="AS5" s="1004"/>
      <c r="AT5" s="1005"/>
      <c r="AU5" s="1003" t="s">
        <v>365</v>
      </c>
      <c r="AV5" s="1004"/>
      <c r="AW5" s="1004"/>
      <c r="AX5" s="1004"/>
      <c r="AY5" s="1017"/>
      <c r="AZ5" s="232"/>
      <c r="BA5" s="232"/>
      <c r="BB5" s="232"/>
      <c r="BC5" s="232"/>
      <c r="BD5" s="232"/>
      <c r="BE5" s="233"/>
      <c r="BF5" s="233"/>
      <c r="BG5" s="233"/>
      <c r="BH5" s="233"/>
      <c r="BI5" s="233"/>
      <c r="BJ5" s="233"/>
      <c r="BK5" s="233"/>
      <c r="BL5" s="233"/>
      <c r="BM5" s="233"/>
      <c r="BN5" s="233"/>
      <c r="BO5" s="233"/>
      <c r="BP5" s="233"/>
      <c r="BQ5" s="997" t="s">
        <v>366</v>
      </c>
      <c r="BR5" s="998"/>
      <c r="BS5" s="998"/>
      <c r="BT5" s="998"/>
      <c r="BU5" s="998"/>
      <c r="BV5" s="998"/>
      <c r="BW5" s="998"/>
      <c r="BX5" s="998"/>
      <c r="BY5" s="998"/>
      <c r="BZ5" s="998"/>
      <c r="CA5" s="998"/>
      <c r="CB5" s="998"/>
      <c r="CC5" s="998"/>
      <c r="CD5" s="998"/>
      <c r="CE5" s="998"/>
      <c r="CF5" s="998"/>
      <c r="CG5" s="999"/>
      <c r="CH5" s="1003" t="s">
        <v>367</v>
      </c>
      <c r="CI5" s="1004"/>
      <c r="CJ5" s="1004"/>
      <c r="CK5" s="1004"/>
      <c r="CL5" s="1005"/>
      <c r="CM5" s="1003" t="s">
        <v>368</v>
      </c>
      <c r="CN5" s="1004"/>
      <c r="CO5" s="1004"/>
      <c r="CP5" s="1004"/>
      <c r="CQ5" s="1005"/>
      <c r="CR5" s="1003" t="s">
        <v>369</v>
      </c>
      <c r="CS5" s="1004"/>
      <c r="CT5" s="1004"/>
      <c r="CU5" s="1004"/>
      <c r="CV5" s="1005"/>
      <c r="CW5" s="1003" t="s">
        <v>370</v>
      </c>
      <c r="CX5" s="1004"/>
      <c r="CY5" s="1004"/>
      <c r="CZ5" s="1004"/>
      <c r="DA5" s="1005"/>
      <c r="DB5" s="1003" t="s">
        <v>371</v>
      </c>
      <c r="DC5" s="1004"/>
      <c r="DD5" s="1004"/>
      <c r="DE5" s="1004"/>
      <c r="DF5" s="1005"/>
      <c r="DG5" s="1086" t="s">
        <v>372</v>
      </c>
      <c r="DH5" s="1087"/>
      <c r="DI5" s="1087"/>
      <c r="DJ5" s="1087"/>
      <c r="DK5" s="1088"/>
      <c r="DL5" s="1086" t="s">
        <v>373</v>
      </c>
      <c r="DM5" s="1087"/>
      <c r="DN5" s="1087"/>
      <c r="DO5" s="1087"/>
      <c r="DP5" s="1088"/>
      <c r="DQ5" s="1003" t="s">
        <v>374</v>
      </c>
      <c r="DR5" s="1004"/>
      <c r="DS5" s="1004"/>
      <c r="DT5" s="1004"/>
      <c r="DU5" s="1005"/>
      <c r="DV5" s="1003" t="s">
        <v>365</v>
      </c>
      <c r="DW5" s="1004"/>
      <c r="DX5" s="1004"/>
      <c r="DY5" s="1004"/>
      <c r="DZ5" s="1017"/>
      <c r="EA5" s="234"/>
    </row>
    <row r="6" spans="1:131" s="235" customFormat="1" ht="26.25" customHeight="1" thickBot="1">
      <c r="A6" s="1000"/>
      <c r="B6" s="1001"/>
      <c r="C6" s="1001"/>
      <c r="D6" s="1001"/>
      <c r="E6" s="1001"/>
      <c r="F6" s="1001"/>
      <c r="G6" s="1001"/>
      <c r="H6" s="1001"/>
      <c r="I6" s="1001"/>
      <c r="J6" s="1001"/>
      <c r="K6" s="1001"/>
      <c r="L6" s="1001"/>
      <c r="M6" s="1001"/>
      <c r="N6" s="1001"/>
      <c r="O6" s="1001"/>
      <c r="P6" s="1002"/>
      <c r="Q6" s="1006"/>
      <c r="R6" s="1007"/>
      <c r="S6" s="1007"/>
      <c r="T6" s="1007"/>
      <c r="U6" s="1008"/>
      <c r="V6" s="1006"/>
      <c r="W6" s="1007"/>
      <c r="X6" s="1007"/>
      <c r="Y6" s="1007"/>
      <c r="Z6" s="1008"/>
      <c r="AA6" s="1006"/>
      <c r="AB6" s="1007"/>
      <c r="AC6" s="1007"/>
      <c r="AD6" s="1007"/>
      <c r="AE6" s="1007"/>
      <c r="AF6" s="1097"/>
      <c r="AG6" s="1007"/>
      <c r="AH6" s="1007"/>
      <c r="AI6" s="1007"/>
      <c r="AJ6" s="1018"/>
      <c r="AK6" s="1007"/>
      <c r="AL6" s="1007"/>
      <c r="AM6" s="1007"/>
      <c r="AN6" s="1007"/>
      <c r="AO6" s="1008"/>
      <c r="AP6" s="1006"/>
      <c r="AQ6" s="1007"/>
      <c r="AR6" s="1007"/>
      <c r="AS6" s="1007"/>
      <c r="AT6" s="1008"/>
      <c r="AU6" s="1006"/>
      <c r="AV6" s="1007"/>
      <c r="AW6" s="1007"/>
      <c r="AX6" s="1007"/>
      <c r="AY6" s="1018"/>
      <c r="AZ6" s="232"/>
      <c r="BA6" s="232"/>
      <c r="BB6" s="232"/>
      <c r="BC6" s="232"/>
      <c r="BD6" s="232"/>
      <c r="BE6" s="233"/>
      <c r="BF6" s="233"/>
      <c r="BG6" s="233"/>
      <c r="BH6" s="233"/>
      <c r="BI6" s="233"/>
      <c r="BJ6" s="233"/>
      <c r="BK6" s="233"/>
      <c r="BL6" s="233"/>
      <c r="BM6" s="233"/>
      <c r="BN6" s="233"/>
      <c r="BO6" s="233"/>
      <c r="BP6" s="233"/>
      <c r="BQ6" s="1000"/>
      <c r="BR6" s="1001"/>
      <c r="BS6" s="1001"/>
      <c r="BT6" s="1001"/>
      <c r="BU6" s="1001"/>
      <c r="BV6" s="1001"/>
      <c r="BW6" s="1001"/>
      <c r="BX6" s="1001"/>
      <c r="BY6" s="1001"/>
      <c r="BZ6" s="1001"/>
      <c r="CA6" s="1001"/>
      <c r="CB6" s="1001"/>
      <c r="CC6" s="1001"/>
      <c r="CD6" s="1001"/>
      <c r="CE6" s="1001"/>
      <c r="CF6" s="1001"/>
      <c r="CG6" s="1002"/>
      <c r="CH6" s="1006"/>
      <c r="CI6" s="1007"/>
      <c r="CJ6" s="1007"/>
      <c r="CK6" s="1007"/>
      <c r="CL6" s="1008"/>
      <c r="CM6" s="1006"/>
      <c r="CN6" s="1007"/>
      <c r="CO6" s="1007"/>
      <c r="CP6" s="1007"/>
      <c r="CQ6" s="1008"/>
      <c r="CR6" s="1006"/>
      <c r="CS6" s="1007"/>
      <c r="CT6" s="1007"/>
      <c r="CU6" s="1007"/>
      <c r="CV6" s="1008"/>
      <c r="CW6" s="1006"/>
      <c r="CX6" s="1007"/>
      <c r="CY6" s="1007"/>
      <c r="CZ6" s="1007"/>
      <c r="DA6" s="1008"/>
      <c r="DB6" s="1006"/>
      <c r="DC6" s="1007"/>
      <c r="DD6" s="1007"/>
      <c r="DE6" s="1007"/>
      <c r="DF6" s="1008"/>
      <c r="DG6" s="1089"/>
      <c r="DH6" s="1090"/>
      <c r="DI6" s="1090"/>
      <c r="DJ6" s="1090"/>
      <c r="DK6" s="1091"/>
      <c r="DL6" s="1089"/>
      <c r="DM6" s="1090"/>
      <c r="DN6" s="1090"/>
      <c r="DO6" s="1090"/>
      <c r="DP6" s="1091"/>
      <c r="DQ6" s="1006"/>
      <c r="DR6" s="1007"/>
      <c r="DS6" s="1007"/>
      <c r="DT6" s="1007"/>
      <c r="DU6" s="1008"/>
      <c r="DV6" s="1006"/>
      <c r="DW6" s="1007"/>
      <c r="DX6" s="1007"/>
      <c r="DY6" s="1007"/>
      <c r="DZ6" s="1018"/>
      <c r="EA6" s="234"/>
    </row>
    <row r="7" spans="1:131" s="235" customFormat="1" ht="26.25" customHeight="1" thickTop="1">
      <c r="A7" s="236">
        <v>1</v>
      </c>
      <c r="B7" s="1049" t="s">
        <v>375</v>
      </c>
      <c r="C7" s="1050"/>
      <c r="D7" s="1050"/>
      <c r="E7" s="1050"/>
      <c r="F7" s="1050"/>
      <c r="G7" s="1050"/>
      <c r="H7" s="1050"/>
      <c r="I7" s="1050"/>
      <c r="J7" s="1050"/>
      <c r="K7" s="1050"/>
      <c r="L7" s="1050"/>
      <c r="M7" s="1050"/>
      <c r="N7" s="1050"/>
      <c r="O7" s="1050"/>
      <c r="P7" s="1051"/>
      <c r="Q7" s="1104">
        <v>61131</v>
      </c>
      <c r="R7" s="1105"/>
      <c r="S7" s="1105"/>
      <c r="T7" s="1105"/>
      <c r="U7" s="1105"/>
      <c r="V7" s="1105">
        <v>58831</v>
      </c>
      <c r="W7" s="1105"/>
      <c r="X7" s="1105"/>
      <c r="Y7" s="1105"/>
      <c r="Z7" s="1105"/>
      <c r="AA7" s="1105">
        <v>2300</v>
      </c>
      <c r="AB7" s="1105"/>
      <c r="AC7" s="1105"/>
      <c r="AD7" s="1105"/>
      <c r="AE7" s="1106"/>
      <c r="AF7" s="1107">
        <v>2008</v>
      </c>
      <c r="AG7" s="1108"/>
      <c r="AH7" s="1108"/>
      <c r="AI7" s="1108"/>
      <c r="AJ7" s="1109"/>
      <c r="AK7" s="1110">
        <v>2138</v>
      </c>
      <c r="AL7" s="1111"/>
      <c r="AM7" s="1111"/>
      <c r="AN7" s="1111"/>
      <c r="AO7" s="1111"/>
      <c r="AP7" s="1111">
        <v>47507</v>
      </c>
      <c r="AQ7" s="1111"/>
      <c r="AR7" s="1111"/>
      <c r="AS7" s="1111"/>
      <c r="AT7" s="1111"/>
      <c r="AU7" s="1112"/>
      <c r="AV7" s="1112"/>
      <c r="AW7" s="1112"/>
      <c r="AX7" s="1112"/>
      <c r="AY7" s="1113"/>
      <c r="AZ7" s="232"/>
      <c r="BA7" s="232"/>
      <c r="BB7" s="232"/>
      <c r="BC7" s="232"/>
      <c r="BD7" s="232"/>
      <c r="BE7" s="233"/>
      <c r="BF7" s="233"/>
      <c r="BG7" s="233"/>
      <c r="BH7" s="233"/>
      <c r="BI7" s="233"/>
      <c r="BJ7" s="233"/>
      <c r="BK7" s="233"/>
      <c r="BL7" s="233"/>
      <c r="BM7" s="233"/>
      <c r="BN7" s="233"/>
      <c r="BO7" s="233"/>
      <c r="BP7" s="233"/>
      <c r="BQ7" s="236">
        <v>1</v>
      </c>
      <c r="BR7" s="237"/>
      <c r="BS7" s="994" t="s">
        <v>557</v>
      </c>
      <c r="BT7" s="995"/>
      <c r="BU7" s="995"/>
      <c r="BV7" s="995"/>
      <c r="BW7" s="995"/>
      <c r="BX7" s="995"/>
      <c r="BY7" s="995"/>
      <c r="BZ7" s="995"/>
      <c r="CA7" s="995"/>
      <c r="CB7" s="995"/>
      <c r="CC7" s="995"/>
      <c r="CD7" s="995"/>
      <c r="CE7" s="995"/>
      <c r="CF7" s="995"/>
      <c r="CG7" s="1016"/>
      <c r="CH7" s="991">
        <v>-7</v>
      </c>
      <c r="CI7" s="992"/>
      <c r="CJ7" s="992"/>
      <c r="CK7" s="992"/>
      <c r="CL7" s="993"/>
      <c r="CM7" s="991">
        <v>27</v>
      </c>
      <c r="CN7" s="992"/>
      <c r="CO7" s="992"/>
      <c r="CP7" s="992"/>
      <c r="CQ7" s="993"/>
      <c r="CR7" s="991">
        <v>10</v>
      </c>
      <c r="CS7" s="992"/>
      <c r="CT7" s="992"/>
      <c r="CU7" s="992"/>
      <c r="CV7" s="993"/>
      <c r="CW7" s="1098" t="s">
        <v>491</v>
      </c>
      <c r="CX7" s="1099"/>
      <c r="CY7" s="1099"/>
      <c r="CZ7" s="1099"/>
      <c r="DA7" s="1100"/>
      <c r="DB7" s="1098" t="s">
        <v>491</v>
      </c>
      <c r="DC7" s="1099"/>
      <c r="DD7" s="1099"/>
      <c r="DE7" s="1099"/>
      <c r="DF7" s="1100"/>
      <c r="DG7" s="1098" t="s">
        <v>491</v>
      </c>
      <c r="DH7" s="1099"/>
      <c r="DI7" s="1099"/>
      <c r="DJ7" s="1099"/>
      <c r="DK7" s="1100"/>
      <c r="DL7" s="1098" t="s">
        <v>491</v>
      </c>
      <c r="DM7" s="1099"/>
      <c r="DN7" s="1099"/>
      <c r="DO7" s="1099"/>
      <c r="DP7" s="1100"/>
      <c r="DQ7" s="1098" t="s">
        <v>491</v>
      </c>
      <c r="DR7" s="1099"/>
      <c r="DS7" s="1099"/>
      <c r="DT7" s="1099"/>
      <c r="DU7" s="1100"/>
      <c r="DV7" s="1101"/>
      <c r="DW7" s="1102"/>
      <c r="DX7" s="1102"/>
      <c r="DY7" s="1102"/>
      <c r="DZ7" s="1103"/>
      <c r="EA7" s="234"/>
    </row>
    <row r="8" spans="1:131" s="235" customFormat="1" ht="26.25" customHeight="1">
      <c r="A8" s="238">
        <v>2</v>
      </c>
      <c r="B8" s="1032" t="s">
        <v>376</v>
      </c>
      <c r="C8" s="1033"/>
      <c r="D8" s="1033"/>
      <c r="E8" s="1033"/>
      <c r="F8" s="1033"/>
      <c r="G8" s="1033"/>
      <c r="H8" s="1033"/>
      <c r="I8" s="1033"/>
      <c r="J8" s="1033"/>
      <c r="K8" s="1033"/>
      <c r="L8" s="1033"/>
      <c r="M8" s="1033"/>
      <c r="N8" s="1033"/>
      <c r="O8" s="1033"/>
      <c r="P8" s="1034"/>
      <c r="Q8" s="1040">
        <v>143</v>
      </c>
      <c r="R8" s="1041"/>
      <c r="S8" s="1041"/>
      <c r="T8" s="1041"/>
      <c r="U8" s="1041"/>
      <c r="V8" s="1041">
        <v>139</v>
      </c>
      <c r="W8" s="1041"/>
      <c r="X8" s="1041"/>
      <c r="Y8" s="1041"/>
      <c r="Z8" s="1041"/>
      <c r="AA8" s="1041">
        <v>4</v>
      </c>
      <c r="AB8" s="1041"/>
      <c r="AC8" s="1041"/>
      <c r="AD8" s="1041"/>
      <c r="AE8" s="1042"/>
      <c r="AF8" s="1037">
        <v>4</v>
      </c>
      <c r="AG8" s="1038"/>
      <c r="AH8" s="1038"/>
      <c r="AI8" s="1038"/>
      <c r="AJ8" s="1039"/>
      <c r="AK8" s="1082">
        <v>118</v>
      </c>
      <c r="AL8" s="1083"/>
      <c r="AM8" s="1083"/>
      <c r="AN8" s="1083"/>
      <c r="AO8" s="1083"/>
      <c r="AP8" s="1083">
        <v>685</v>
      </c>
      <c r="AQ8" s="1083"/>
      <c r="AR8" s="1083"/>
      <c r="AS8" s="1083"/>
      <c r="AT8" s="1083"/>
      <c r="AU8" s="1084"/>
      <c r="AV8" s="1084"/>
      <c r="AW8" s="1084"/>
      <c r="AX8" s="1084"/>
      <c r="AY8" s="1085"/>
      <c r="AZ8" s="232"/>
      <c r="BA8" s="232"/>
      <c r="BB8" s="232"/>
      <c r="BC8" s="232"/>
      <c r="BD8" s="232"/>
      <c r="BE8" s="233"/>
      <c r="BF8" s="233"/>
      <c r="BG8" s="233"/>
      <c r="BH8" s="233"/>
      <c r="BI8" s="233"/>
      <c r="BJ8" s="233"/>
      <c r="BK8" s="233"/>
      <c r="BL8" s="233"/>
      <c r="BM8" s="233"/>
      <c r="BN8" s="233"/>
      <c r="BO8" s="233"/>
      <c r="BP8" s="233"/>
      <c r="BQ8" s="238">
        <v>2</v>
      </c>
      <c r="BR8" s="239"/>
      <c r="BS8" s="994" t="s">
        <v>558</v>
      </c>
      <c r="BT8" s="995"/>
      <c r="BU8" s="995"/>
      <c r="BV8" s="995"/>
      <c r="BW8" s="995"/>
      <c r="BX8" s="995"/>
      <c r="BY8" s="995"/>
      <c r="BZ8" s="995"/>
      <c r="CA8" s="995"/>
      <c r="CB8" s="995"/>
      <c r="CC8" s="995"/>
      <c r="CD8" s="995"/>
      <c r="CE8" s="995"/>
      <c r="CF8" s="995"/>
      <c r="CG8" s="1016"/>
      <c r="CH8" s="991">
        <v>11</v>
      </c>
      <c r="CI8" s="992"/>
      <c r="CJ8" s="992"/>
      <c r="CK8" s="992"/>
      <c r="CL8" s="993"/>
      <c r="CM8" s="991">
        <v>23</v>
      </c>
      <c r="CN8" s="992"/>
      <c r="CO8" s="992"/>
      <c r="CP8" s="992"/>
      <c r="CQ8" s="993"/>
      <c r="CR8" s="991">
        <v>30</v>
      </c>
      <c r="CS8" s="992"/>
      <c r="CT8" s="992"/>
      <c r="CU8" s="992"/>
      <c r="CV8" s="993"/>
      <c r="CW8" s="991" t="s">
        <v>491</v>
      </c>
      <c r="CX8" s="992"/>
      <c r="CY8" s="992"/>
      <c r="CZ8" s="992"/>
      <c r="DA8" s="993"/>
      <c r="DB8" s="991" t="s">
        <v>491</v>
      </c>
      <c r="DC8" s="992"/>
      <c r="DD8" s="992"/>
      <c r="DE8" s="992"/>
      <c r="DF8" s="993"/>
      <c r="DG8" s="991" t="s">
        <v>491</v>
      </c>
      <c r="DH8" s="992"/>
      <c r="DI8" s="992"/>
      <c r="DJ8" s="992"/>
      <c r="DK8" s="993"/>
      <c r="DL8" s="991" t="s">
        <v>491</v>
      </c>
      <c r="DM8" s="992"/>
      <c r="DN8" s="992"/>
      <c r="DO8" s="992"/>
      <c r="DP8" s="993"/>
      <c r="DQ8" s="991" t="s">
        <v>491</v>
      </c>
      <c r="DR8" s="992"/>
      <c r="DS8" s="992"/>
      <c r="DT8" s="992"/>
      <c r="DU8" s="993"/>
      <c r="DV8" s="994"/>
      <c r="DW8" s="995"/>
      <c r="DX8" s="995"/>
      <c r="DY8" s="995"/>
      <c r="DZ8" s="996"/>
      <c r="EA8" s="234"/>
    </row>
    <row r="9" spans="1:131" s="235" customFormat="1" ht="26.25" customHeight="1">
      <c r="A9" s="238">
        <v>3</v>
      </c>
      <c r="B9" s="1032"/>
      <c r="C9" s="1033"/>
      <c r="D9" s="1033"/>
      <c r="E9" s="1033"/>
      <c r="F9" s="1033"/>
      <c r="G9" s="1033"/>
      <c r="H9" s="1033"/>
      <c r="I9" s="1033"/>
      <c r="J9" s="1033"/>
      <c r="K9" s="1033"/>
      <c r="L9" s="1033"/>
      <c r="M9" s="1033"/>
      <c r="N9" s="1033"/>
      <c r="O9" s="1033"/>
      <c r="P9" s="1034"/>
      <c r="Q9" s="1040"/>
      <c r="R9" s="1041"/>
      <c r="S9" s="1041"/>
      <c r="T9" s="1041"/>
      <c r="U9" s="1041"/>
      <c r="V9" s="1041"/>
      <c r="W9" s="1041"/>
      <c r="X9" s="1041"/>
      <c r="Y9" s="1041"/>
      <c r="Z9" s="1041"/>
      <c r="AA9" s="1041"/>
      <c r="AB9" s="1041"/>
      <c r="AC9" s="1041"/>
      <c r="AD9" s="1041"/>
      <c r="AE9" s="1042"/>
      <c r="AF9" s="1037"/>
      <c r="AG9" s="1038"/>
      <c r="AH9" s="1038"/>
      <c r="AI9" s="1038"/>
      <c r="AJ9" s="1039"/>
      <c r="AK9" s="1082"/>
      <c r="AL9" s="1083"/>
      <c r="AM9" s="1083"/>
      <c r="AN9" s="1083"/>
      <c r="AO9" s="1083"/>
      <c r="AP9" s="1083"/>
      <c r="AQ9" s="1083"/>
      <c r="AR9" s="1083"/>
      <c r="AS9" s="1083"/>
      <c r="AT9" s="1083"/>
      <c r="AU9" s="1084"/>
      <c r="AV9" s="1084"/>
      <c r="AW9" s="1084"/>
      <c r="AX9" s="1084"/>
      <c r="AY9" s="1085"/>
      <c r="AZ9" s="232"/>
      <c r="BA9" s="232"/>
      <c r="BB9" s="232"/>
      <c r="BC9" s="232"/>
      <c r="BD9" s="232"/>
      <c r="BE9" s="233"/>
      <c r="BF9" s="233"/>
      <c r="BG9" s="233"/>
      <c r="BH9" s="233"/>
      <c r="BI9" s="233"/>
      <c r="BJ9" s="233"/>
      <c r="BK9" s="233"/>
      <c r="BL9" s="233"/>
      <c r="BM9" s="233"/>
      <c r="BN9" s="233"/>
      <c r="BO9" s="233"/>
      <c r="BP9" s="233"/>
      <c r="BQ9" s="238">
        <v>3</v>
      </c>
      <c r="BR9" s="239"/>
      <c r="BS9" s="994"/>
      <c r="BT9" s="995"/>
      <c r="BU9" s="995"/>
      <c r="BV9" s="995"/>
      <c r="BW9" s="995"/>
      <c r="BX9" s="995"/>
      <c r="BY9" s="995"/>
      <c r="BZ9" s="995"/>
      <c r="CA9" s="995"/>
      <c r="CB9" s="995"/>
      <c r="CC9" s="995"/>
      <c r="CD9" s="995"/>
      <c r="CE9" s="995"/>
      <c r="CF9" s="995"/>
      <c r="CG9" s="1016"/>
      <c r="CH9" s="991"/>
      <c r="CI9" s="992"/>
      <c r="CJ9" s="992"/>
      <c r="CK9" s="992"/>
      <c r="CL9" s="993"/>
      <c r="CM9" s="991"/>
      <c r="CN9" s="992"/>
      <c r="CO9" s="992"/>
      <c r="CP9" s="992"/>
      <c r="CQ9" s="993"/>
      <c r="CR9" s="991"/>
      <c r="CS9" s="992"/>
      <c r="CT9" s="992"/>
      <c r="CU9" s="992"/>
      <c r="CV9" s="993"/>
      <c r="CW9" s="991"/>
      <c r="CX9" s="992"/>
      <c r="CY9" s="992"/>
      <c r="CZ9" s="992"/>
      <c r="DA9" s="993"/>
      <c r="DB9" s="991"/>
      <c r="DC9" s="992"/>
      <c r="DD9" s="992"/>
      <c r="DE9" s="992"/>
      <c r="DF9" s="993"/>
      <c r="DG9" s="991"/>
      <c r="DH9" s="992"/>
      <c r="DI9" s="992"/>
      <c r="DJ9" s="992"/>
      <c r="DK9" s="993"/>
      <c r="DL9" s="991"/>
      <c r="DM9" s="992"/>
      <c r="DN9" s="992"/>
      <c r="DO9" s="992"/>
      <c r="DP9" s="993"/>
      <c r="DQ9" s="991"/>
      <c r="DR9" s="992"/>
      <c r="DS9" s="992"/>
      <c r="DT9" s="992"/>
      <c r="DU9" s="993"/>
      <c r="DV9" s="994"/>
      <c r="DW9" s="995"/>
      <c r="DX9" s="995"/>
      <c r="DY9" s="995"/>
      <c r="DZ9" s="996"/>
      <c r="EA9" s="234"/>
    </row>
    <row r="10" spans="1:131" s="235" customFormat="1" ht="26.25" customHeight="1">
      <c r="A10" s="238">
        <v>4</v>
      </c>
      <c r="B10" s="1032"/>
      <c r="C10" s="1033"/>
      <c r="D10" s="1033"/>
      <c r="E10" s="1033"/>
      <c r="F10" s="1033"/>
      <c r="G10" s="1033"/>
      <c r="H10" s="1033"/>
      <c r="I10" s="1033"/>
      <c r="J10" s="1033"/>
      <c r="K10" s="1033"/>
      <c r="L10" s="1033"/>
      <c r="M10" s="1033"/>
      <c r="N10" s="1033"/>
      <c r="O10" s="1033"/>
      <c r="P10" s="1034"/>
      <c r="Q10" s="1040"/>
      <c r="R10" s="1041"/>
      <c r="S10" s="1041"/>
      <c r="T10" s="1041"/>
      <c r="U10" s="1041"/>
      <c r="V10" s="1041"/>
      <c r="W10" s="1041"/>
      <c r="X10" s="1041"/>
      <c r="Y10" s="1041"/>
      <c r="Z10" s="1041"/>
      <c r="AA10" s="1041"/>
      <c r="AB10" s="1041"/>
      <c r="AC10" s="1041"/>
      <c r="AD10" s="1041"/>
      <c r="AE10" s="1042"/>
      <c r="AF10" s="1037"/>
      <c r="AG10" s="1038"/>
      <c r="AH10" s="1038"/>
      <c r="AI10" s="1038"/>
      <c r="AJ10" s="1039"/>
      <c r="AK10" s="1082"/>
      <c r="AL10" s="1083"/>
      <c r="AM10" s="1083"/>
      <c r="AN10" s="1083"/>
      <c r="AO10" s="1083"/>
      <c r="AP10" s="1083"/>
      <c r="AQ10" s="1083"/>
      <c r="AR10" s="1083"/>
      <c r="AS10" s="1083"/>
      <c r="AT10" s="1083"/>
      <c r="AU10" s="1084"/>
      <c r="AV10" s="1084"/>
      <c r="AW10" s="1084"/>
      <c r="AX10" s="1084"/>
      <c r="AY10" s="1085"/>
      <c r="AZ10" s="232"/>
      <c r="BA10" s="232"/>
      <c r="BB10" s="232"/>
      <c r="BC10" s="232"/>
      <c r="BD10" s="232"/>
      <c r="BE10" s="233"/>
      <c r="BF10" s="233"/>
      <c r="BG10" s="233"/>
      <c r="BH10" s="233"/>
      <c r="BI10" s="233"/>
      <c r="BJ10" s="233"/>
      <c r="BK10" s="233"/>
      <c r="BL10" s="233"/>
      <c r="BM10" s="233"/>
      <c r="BN10" s="233"/>
      <c r="BO10" s="233"/>
      <c r="BP10" s="233"/>
      <c r="BQ10" s="238">
        <v>4</v>
      </c>
      <c r="BR10" s="239"/>
      <c r="BS10" s="994"/>
      <c r="BT10" s="995"/>
      <c r="BU10" s="995"/>
      <c r="BV10" s="995"/>
      <c r="BW10" s="995"/>
      <c r="BX10" s="995"/>
      <c r="BY10" s="995"/>
      <c r="BZ10" s="995"/>
      <c r="CA10" s="995"/>
      <c r="CB10" s="995"/>
      <c r="CC10" s="995"/>
      <c r="CD10" s="995"/>
      <c r="CE10" s="995"/>
      <c r="CF10" s="995"/>
      <c r="CG10" s="1016"/>
      <c r="CH10" s="991"/>
      <c r="CI10" s="992"/>
      <c r="CJ10" s="992"/>
      <c r="CK10" s="992"/>
      <c r="CL10" s="993"/>
      <c r="CM10" s="991"/>
      <c r="CN10" s="992"/>
      <c r="CO10" s="992"/>
      <c r="CP10" s="992"/>
      <c r="CQ10" s="993"/>
      <c r="CR10" s="991"/>
      <c r="CS10" s="992"/>
      <c r="CT10" s="992"/>
      <c r="CU10" s="992"/>
      <c r="CV10" s="993"/>
      <c r="CW10" s="991"/>
      <c r="CX10" s="992"/>
      <c r="CY10" s="992"/>
      <c r="CZ10" s="992"/>
      <c r="DA10" s="993"/>
      <c r="DB10" s="991"/>
      <c r="DC10" s="992"/>
      <c r="DD10" s="992"/>
      <c r="DE10" s="992"/>
      <c r="DF10" s="993"/>
      <c r="DG10" s="991"/>
      <c r="DH10" s="992"/>
      <c r="DI10" s="992"/>
      <c r="DJ10" s="992"/>
      <c r="DK10" s="993"/>
      <c r="DL10" s="991"/>
      <c r="DM10" s="992"/>
      <c r="DN10" s="992"/>
      <c r="DO10" s="992"/>
      <c r="DP10" s="993"/>
      <c r="DQ10" s="991"/>
      <c r="DR10" s="992"/>
      <c r="DS10" s="992"/>
      <c r="DT10" s="992"/>
      <c r="DU10" s="993"/>
      <c r="DV10" s="994"/>
      <c r="DW10" s="995"/>
      <c r="DX10" s="995"/>
      <c r="DY10" s="995"/>
      <c r="DZ10" s="996"/>
      <c r="EA10" s="234"/>
    </row>
    <row r="11" spans="1:131" s="235" customFormat="1" ht="26.25" customHeight="1">
      <c r="A11" s="238">
        <v>5</v>
      </c>
      <c r="B11" s="1032"/>
      <c r="C11" s="1033"/>
      <c r="D11" s="1033"/>
      <c r="E11" s="1033"/>
      <c r="F11" s="1033"/>
      <c r="G11" s="1033"/>
      <c r="H11" s="1033"/>
      <c r="I11" s="1033"/>
      <c r="J11" s="1033"/>
      <c r="K11" s="1033"/>
      <c r="L11" s="1033"/>
      <c r="M11" s="1033"/>
      <c r="N11" s="1033"/>
      <c r="O11" s="1033"/>
      <c r="P11" s="1034"/>
      <c r="Q11" s="1040"/>
      <c r="R11" s="1041"/>
      <c r="S11" s="1041"/>
      <c r="T11" s="1041"/>
      <c r="U11" s="1041"/>
      <c r="V11" s="1041"/>
      <c r="W11" s="1041"/>
      <c r="X11" s="1041"/>
      <c r="Y11" s="1041"/>
      <c r="Z11" s="1041"/>
      <c r="AA11" s="1041"/>
      <c r="AB11" s="1041"/>
      <c r="AC11" s="1041"/>
      <c r="AD11" s="1041"/>
      <c r="AE11" s="1042"/>
      <c r="AF11" s="1037"/>
      <c r="AG11" s="1038"/>
      <c r="AH11" s="1038"/>
      <c r="AI11" s="1038"/>
      <c r="AJ11" s="1039"/>
      <c r="AK11" s="1082"/>
      <c r="AL11" s="1083"/>
      <c r="AM11" s="1083"/>
      <c r="AN11" s="1083"/>
      <c r="AO11" s="1083"/>
      <c r="AP11" s="1083"/>
      <c r="AQ11" s="1083"/>
      <c r="AR11" s="1083"/>
      <c r="AS11" s="1083"/>
      <c r="AT11" s="1083"/>
      <c r="AU11" s="1084"/>
      <c r="AV11" s="1084"/>
      <c r="AW11" s="1084"/>
      <c r="AX11" s="1084"/>
      <c r="AY11" s="1085"/>
      <c r="AZ11" s="232"/>
      <c r="BA11" s="232"/>
      <c r="BB11" s="232"/>
      <c r="BC11" s="232"/>
      <c r="BD11" s="232"/>
      <c r="BE11" s="233"/>
      <c r="BF11" s="233"/>
      <c r="BG11" s="233"/>
      <c r="BH11" s="233"/>
      <c r="BI11" s="233"/>
      <c r="BJ11" s="233"/>
      <c r="BK11" s="233"/>
      <c r="BL11" s="233"/>
      <c r="BM11" s="233"/>
      <c r="BN11" s="233"/>
      <c r="BO11" s="233"/>
      <c r="BP11" s="233"/>
      <c r="BQ11" s="238">
        <v>5</v>
      </c>
      <c r="BR11" s="239"/>
      <c r="BS11" s="994"/>
      <c r="BT11" s="995"/>
      <c r="BU11" s="995"/>
      <c r="BV11" s="995"/>
      <c r="BW11" s="995"/>
      <c r="BX11" s="995"/>
      <c r="BY11" s="995"/>
      <c r="BZ11" s="995"/>
      <c r="CA11" s="995"/>
      <c r="CB11" s="995"/>
      <c r="CC11" s="995"/>
      <c r="CD11" s="995"/>
      <c r="CE11" s="995"/>
      <c r="CF11" s="995"/>
      <c r="CG11" s="1016"/>
      <c r="CH11" s="991"/>
      <c r="CI11" s="992"/>
      <c r="CJ11" s="992"/>
      <c r="CK11" s="992"/>
      <c r="CL11" s="993"/>
      <c r="CM11" s="991"/>
      <c r="CN11" s="992"/>
      <c r="CO11" s="992"/>
      <c r="CP11" s="992"/>
      <c r="CQ11" s="993"/>
      <c r="CR11" s="991"/>
      <c r="CS11" s="992"/>
      <c r="CT11" s="992"/>
      <c r="CU11" s="992"/>
      <c r="CV11" s="993"/>
      <c r="CW11" s="991"/>
      <c r="CX11" s="992"/>
      <c r="CY11" s="992"/>
      <c r="CZ11" s="992"/>
      <c r="DA11" s="993"/>
      <c r="DB11" s="991"/>
      <c r="DC11" s="992"/>
      <c r="DD11" s="992"/>
      <c r="DE11" s="992"/>
      <c r="DF11" s="993"/>
      <c r="DG11" s="991"/>
      <c r="DH11" s="992"/>
      <c r="DI11" s="992"/>
      <c r="DJ11" s="992"/>
      <c r="DK11" s="993"/>
      <c r="DL11" s="991"/>
      <c r="DM11" s="992"/>
      <c r="DN11" s="992"/>
      <c r="DO11" s="992"/>
      <c r="DP11" s="993"/>
      <c r="DQ11" s="991"/>
      <c r="DR11" s="992"/>
      <c r="DS11" s="992"/>
      <c r="DT11" s="992"/>
      <c r="DU11" s="993"/>
      <c r="DV11" s="994"/>
      <c r="DW11" s="995"/>
      <c r="DX11" s="995"/>
      <c r="DY11" s="995"/>
      <c r="DZ11" s="996"/>
      <c r="EA11" s="234"/>
    </row>
    <row r="12" spans="1:131" s="235" customFormat="1" ht="26.25" customHeight="1">
      <c r="A12" s="238">
        <v>6</v>
      </c>
      <c r="B12" s="1032"/>
      <c r="C12" s="1033"/>
      <c r="D12" s="1033"/>
      <c r="E12" s="1033"/>
      <c r="F12" s="1033"/>
      <c r="G12" s="1033"/>
      <c r="H12" s="1033"/>
      <c r="I12" s="1033"/>
      <c r="J12" s="1033"/>
      <c r="K12" s="1033"/>
      <c r="L12" s="1033"/>
      <c r="M12" s="1033"/>
      <c r="N12" s="1033"/>
      <c r="O12" s="1033"/>
      <c r="P12" s="1034"/>
      <c r="Q12" s="1040"/>
      <c r="R12" s="1041"/>
      <c r="S12" s="1041"/>
      <c r="T12" s="1041"/>
      <c r="U12" s="1041"/>
      <c r="V12" s="1041"/>
      <c r="W12" s="1041"/>
      <c r="X12" s="1041"/>
      <c r="Y12" s="1041"/>
      <c r="Z12" s="1041"/>
      <c r="AA12" s="1041"/>
      <c r="AB12" s="1041"/>
      <c r="AC12" s="1041"/>
      <c r="AD12" s="1041"/>
      <c r="AE12" s="1042"/>
      <c r="AF12" s="1037"/>
      <c r="AG12" s="1038"/>
      <c r="AH12" s="1038"/>
      <c r="AI12" s="1038"/>
      <c r="AJ12" s="1039"/>
      <c r="AK12" s="1082"/>
      <c r="AL12" s="1083"/>
      <c r="AM12" s="1083"/>
      <c r="AN12" s="1083"/>
      <c r="AO12" s="1083"/>
      <c r="AP12" s="1083"/>
      <c r="AQ12" s="1083"/>
      <c r="AR12" s="1083"/>
      <c r="AS12" s="1083"/>
      <c r="AT12" s="1083"/>
      <c r="AU12" s="1084"/>
      <c r="AV12" s="1084"/>
      <c r="AW12" s="1084"/>
      <c r="AX12" s="1084"/>
      <c r="AY12" s="1085"/>
      <c r="AZ12" s="232"/>
      <c r="BA12" s="232"/>
      <c r="BB12" s="232"/>
      <c r="BC12" s="232"/>
      <c r="BD12" s="232"/>
      <c r="BE12" s="233"/>
      <c r="BF12" s="233"/>
      <c r="BG12" s="233"/>
      <c r="BH12" s="233"/>
      <c r="BI12" s="233"/>
      <c r="BJ12" s="233"/>
      <c r="BK12" s="233"/>
      <c r="BL12" s="233"/>
      <c r="BM12" s="233"/>
      <c r="BN12" s="233"/>
      <c r="BO12" s="233"/>
      <c r="BP12" s="233"/>
      <c r="BQ12" s="238">
        <v>6</v>
      </c>
      <c r="BR12" s="239"/>
      <c r="BS12" s="994"/>
      <c r="BT12" s="995"/>
      <c r="BU12" s="995"/>
      <c r="BV12" s="995"/>
      <c r="BW12" s="995"/>
      <c r="BX12" s="995"/>
      <c r="BY12" s="995"/>
      <c r="BZ12" s="995"/>
      <c r="CA12" s="995"/>
      <c r="CB12" s="995"/>
      <c r="CC12" s="995"/>
      <c r="CD12" s="995"/>
      <c r="CE12" s="995"/>
      <c r="CF12" s="995"/>
      <c r="CG12" s="1016"/>
      <c r="CH12" s="991"/>
      <c r="CI12" s="992"/>
      <c r="CJ12" s="992"/>
      <c r="CK12" s="992"/>
      <c r="CL12" s="993"/>
      <c r="CM12" s="991"/>
      <c r="CN12" s="992"/>
      <c r="CO12" s="992"/>
      <c r="CP12" s="992"/>
      <c r="CQ12" s="993"/>
      <c r="CR12" s="991"/>
      <c r="CS12" s="992"/>
      <c r="CT12" s="992"/>
      <c r="CU12" s="992"/>
      <c r="CV12" s="993"/>
      <c r="CW12" s="991"/>
      <c r="CX12" s="992"/>
      <c r="CY12" s="992"/>
      <c r="CZ12" s="992"/>
      <c r="DA12" s="993"/>
      <c r="DB12" s="991"/>
      <c r="DC12" s="992"/>
      <c r="DD12" s="992"/>
      <c r="DE12" s="992"/>
      <c r="DF12" s="993"/>
      <c r="DG12" s="991"/>
      <c r="DH12" s="992"/>
      <c r="DI12" s="992"/>
      <c r="DJ12" s="992"/>
      <c r="DK12" s="993"/>
      <c r="DL12" s="991"/>
      <c r="DM12" s="992"/>
      <c r="DN12" s="992"/>
      <c r="DO12" s="992"/>
      <c r="DP12" s="993"/>
      <c r="DQ12" s="991"/>
      <c r="DR12" s="992"/>
      <c r="DS12" s="992"/>
      <c r="DT12" s="992"/>
      <c r="DU12" s="993"/>
      <c r="DV12" s="994"/>
      <c r="DW12" s="995"/>
      <c r="DX12" s="995"/>
      <c r="DY12" s="995"/>
      <c r="DZ12" s="996"/>
      <c r="EA12" s="234"/>
    </row>
    <row r="13" spans="1:131" s="235" customFormat="1" ht="26.25" customHeight="1">
      <c r="A13" s="238">
        <v>7</v>
      </c>
      <c r="B13" s="1032"/>
      <c r="C13" s="1033"/>
      <c r="D13" s="1033"/>
      <c r="E13" s="1033"/>
      <c r="F13" s="1033"/>
      <c r="G13" s="1033"/>
      <c r="H13" s="1033"/>
      <c r="I13" s="1033"/>
      <c r="J13" s="1033"/>
      <c r="K13" s="1033"/>
      <c r="L13" s="1033"/>
      <c r="M13" s="1033"/>
      <c r="N13" s="1033"/>
      <c r="O13" s="1033"/>
      <c r="P13" s="1034"/>
      <c r="Q13" s="1040"/>
      <c r="R13" s="1041"/>
      <c r="S13" s="1041"/>
      <c r="T13" s="1041"/>
      <c r="U13" s="1041"/>
      <c r="V13" s="1041"/>
      <c r="W13" s="1041"/>
      <c r="X13" s="1041"/>
      <c r="Y13" s="1041"/>
      <c r="Z13" s="1041"/>
      <c r="AA13" s="1041"/>
      <c r="AB13" s="1041"/>
      <c r="AC13" s="1041"/>
      <c r="AD13" s="1041"/>
      <c r="AE13" s="1042"/>
      <c r="AF13" s="1037"/>
      <c r="AG13" s="1038"/>
      <c r="AH13" s="1038"/>
      <c r="AI13" s="1038"/>
      <c r="AJ13" s="1039"/>
      <c r="AK13" s="1082"/>
      <c r="AL13" s="1083"/>
      <c r="AM13" s="1083"/>
      <c r="AN13" s="1083"/>
      <c r="AO13" s="1083"/>
      <c r="AP13" s="1083"/>
      <c r="AQ13" s="1083"/>
      <c r="AR13" s="1083"/>
      <c r="AS13" s="1083"/>
      <c r="AT13" s="1083"/>
      <c r="AU13" s="1084"/>
      <c r="AV13" s="1084"/>
      <c r="AW13" s="1084"/>
      <c r="AX13" s="1084"/>
      <c r="AY13" s="1085"/>
      <c r="AZ13" s="232"/>
      <c r="BA13" s="232"/>
      <c r="BB13" s="232"/>
      <c r="BC13" s="232"/>
      <c r="BD13" s="232"/>
      <c r="BE13" s="233"/>
      <c r="BF13" s="233"/>
      <c r="BG13" s="233"/>
      <c r="BH13" s="233"/>
      <c r="BI13" s="233"/>
      <c r="BJ13" s="233"/>
      <c r="BK13" s="233"/>
      <c r="BL13" s="233"/>
      <c r="BM13" s="233"/>
      <c r="BN13" s="233"/>
      <c r="BO13" s="233"/>
      <c r="BP13" s="233"/>
      <c r="BQ13" s="238">
        <v>7</v>
      </c>
      <c r="BR13" s="239"/>
      <c r="BS13" s="994"/>
      <c r="BT13" s="995"/>
      <c r="BU13" s="995"/>
      <c r="BV13" s="995"/>
      <c r="BW13" s="995"/>
      <c r="BX13" s="995"/>
      <c r="BY13" s="995"/>
      <c r="BZ13" s="995"/>
      <c r="CA13" s="995"/>
      <c r="CB13" s="995"/>
      <c r="CC13" s="995"/>
      <c r="CD13" s="995"/>
      <c r="CE13" s="995"/>
      <c r="CF13" s="995"/>
      <c r="CG13" s="1016"/>
      <c r="CH13" s="991"/>
      <c r="CI13" s="992"/>
      <c r="CJ13" s="992"/>
      <c r="CK13" s="992"/>
      <c r="CL13" s="993"/>
      <c r="CM13" s="991"/>
      <c r="CN13" s="992"/>
      <c r="CO13" s="992"/>
      <c r="CP13" s="992"/>
      <c r="CQ13" s="993"/>
      <c r="CR13" s="991"/>
      <c r="CS13" s="992"/>
      <c r="CT13" s="992"/>
      <c r="CU13" s="992"/>
      <c r="CV13" s="993"/>
      <c r="CW13" s="991"/>
      <c r="CX13" s="992"/>
      <c r="CY13" s="992"/>
      <c r="CZ13" s="992"/>
      <c r="DA13" s="993"/>
      <c r="DB13" s="991"/>
      <c r="DC13" s="992"/>
      <c r="DD13" s="992"/>
      <c r="DE13" s="992"/>
      <c r="DF13" s="993"/>
      <c r="DG13" s="991"/>
      <c r="DH13" s="992"/>
      <c r="DI13" s="992"/>
      <c r="DJ13" s="992"/>
      <c r="DK13" s="993"/>
      <c r="DL13" s="991"/>
      <c r="DM13" s="992"/>
      <c r="DN13" s="992"/>
      <c r="DO13" s="992"/>
      <c r="DP13" s="993"/>
      <c r="DQ13" s="991"/>
      <c r="DR13" s="992"/>
      <c r="DS13" s="992"/>
      <c r="DT13" s="992"/>
      <c r="DU13" s="993"/>
      <c r="DV13" s="994"/>
      <c r="DW13" s="995"/>
      <c r="DX13" s="995"/>
      <c r="DY13" s="995"/>
      <c r="DZ13" s="996"/>
      <c r="EA13" s="234"/>
    </row>
    <row r="14" spans="1:131" s="235" customFormat="1" ht="26.25" customHeight="1">
      <c r="A14" s="238">
        <v>8</v>
      </c>
      <c r="B14" s="1032"/>
      <c r="C14" s="1033"/>
      <c r="D14" s="1033"/>
      <c r="E14" s="1033"/>
      <c r="F14" s="1033"/>
      <c r="G14" s="1033"/>
      <c r="H14" s="1033"/>
      <c r="I14" s="1033"/>
      <c r="J14" s="1033"/>
      <c r="K14" s="1033"/>
      <c r="L14" s="1033"/>
      <c r="M14" s="1033"/>
      <c r="N14" s="1033"/>
      <c r="O14" s="1033"/>
      <c r="P14" s="1034"/>
      <c r="Q14" s="1040"/>
      <c r="R14" s="1041"/>
      <c r="S14" s="1041"/>
      <c r="T14" s="1041"/>
      <c r="U14" s="1041"/>
      <c r="V14" s="1041"/>
      <c r="W14" s="1041"/>
      <c r="X14" s="1041"/>
      <c r="Y14" s="1041"/>
      <c r="Z14" s="1041"/>
      <c r="AA14" s="1041"/>
      <c r="AB14" s="1041"/>
      <c r="AC14" s="1041"/>
      <c r="AD14" s="1041"/>
      <c r="AE14" s="1042"/>
      <c r="AF14" s="1037"/>
      <c r="AG14" s="1038"/>
      <c r="AH14" s="1038"/>
      <c r="AI14" s="1038"/>
      <c r="AJ14" s="1039"/>
      <c r="AK14" s="1082"/>
      <c r="AL14" s="1083"/>
      <c r="AM14" s="1083"/>
      <c r="AN14" s="1083"/>
      <c r="AO14" s="1083"/>
      <c r="AP14" s="1083"/>
      <c r="AQ14" s="1083"/>
      <c r="AR14" s="1083"/>
      <c r="AS14" s="1083"/>
      <c r="AT14" s="1083"/>
      <c r="AU14" s="1084"/>
      <c r="AV14" s="1084"/>
      <c r="AW14" s="1084"/>
      <c r="AX14" s="1084"/>
      <c r="AY14" s="1085"/>
      <c r="AZ14" s="232"/>
      <c r="BA14" s="232"/>
      <c r="BB14" s="232"/>
      <c r="BC14" s="232"/>
      <c r="BD14" s="232"/>
      <c r="BE14" s="233"/>
      <c r="BF14" s="233"/>
      <c r="BG14" s="233"/>
      <c r="BH14" s="233"/>
      <c r="BI14" s="233"/>
      <c r="BJ14" s="233"/>
      <c r="BK14" s="233"/>
      <c r="BL14" s="233"/>
      <c r="BM14" s="233"/>
      <c r="BN14" s="233"/>
      <c r="BO14" s="233"/>
      <c r="BP14" s="233"/>
      <c r="BQ14" s="238">
        <v>8</v>
      </c>
      <c r="BR14" s="239"/>
      <c r="BS14" s="994"/>
      <c r="BT14" s="995"/>
      <c r="BU14" s="995"/>
      <c r="BV14" s="995"/>
      <c r="BW14" s="995"/>
      <c r="BX14" s="995"/>
      <c r="BY14" s="995"/>
      <c r="BZ14" s="995"/>
      <c r="CA14" s="995"/>
      <c r="CB14" s="995"/>
      <c r="CC14" s="995"/>
      <c r="CD14" s="995"/>
      <c r="CE14" s="995"/>
      <c r="CF14" s="995"/>
      <c r="CG14" s="1016"/>
      <c r="CH14" s="991"/>
      <c r="CI14" s="992"/>
      <c r="CJ14" s="992"/>
      <c r="CK14" s="992"/>
      <c r="CL14" s="993"/>
      <c r="CM14" s="991"/>
      <c r="CN14" s="992"/>
      <c r="CO14" s="992"/>
      <c r="CP14" s="992"/>
      <c r="CQ14" s="993"/>
      <c r="CR14" s="991"/>
      <c r="CS14" s="992"/>
      <c r="CT14" s="992"/>
      <c r="CU14" s="992"/>
      <c r="CV14" s="993"/>
      <c r="CW14" s="991"/>
      <c r="CX14" s="992"/>
      <c r="CY14" s="992"/>
      <c r="CZ14" s="992"/>
      <c r="DA14" s="993"/>
      <c r="DB14" s="991"/>
      <c r="DC14" s="992"/>
      <c r="DD14" s="992"/>
      <c r="DE14" s="992"/>
      <c r="DF14" s="993"/>
      <c r="DG14" s="991"/>
      <c r="DH14" s="992"/>
      <c r="DI14" s="992"/>
      <c r="DJ14" s="992"/>
      <c r="DK14" s="993"/>
      <c r="DL14" s="991"/>
      <c r="DM14" s="992"/>
      <c r="DN14" s="992"/>
      <c r="DO14" s="992"/>
      <c r="DP14" s="993"/>
      <c r="DQ14" s="991"/>
      <c r="DR14" s="992"/>
      <c r="DS14" s="992"/>
      <c r="DT14" s="992"/>
      <c r="DU14" s="993"/>
      <c r="DV14" s="994"/>
      <c r="DW14" s="995"/>
      <c r="DX14" s="995"/>
      <c r="DY14" s="995"/>
      <c r="DZ14" s="996"/>
      <c r="EA14" s="234"/>
    </row>
    <row r="15" spans="1:131" s="235" customFormat="1" ht="26.25" customHeight="1">
      <c r="A15" s="238">
        <v>9</v>
      </c>
      <c r="B15" s="1032"/>
      <c r="C15" s="1033"/>
      <c r="D15" s="1033"/>
      <c r="E15" s="1033"/>
      <c r="F15" s="1033"/>
      <c r="G15" s="1033"/>
      <c r="H15" s="1033"/>
      <c r="I15" s="1033"/>
      <c r="J15" s="1033"/>
      <c r="K15" s="1033"/>
      <c r="L15" s="1033"/>
      <c r="M15" s="1033"/>
      <c r="N15" s="1033"/>
      <c r="O15" s="1033"/>
      <c r="P15" s="1034"/>
      <c r="Q15" s="1040"/>
      <c r="R15" s="1041"/>
      <c r="S15" s="1041"/>
      <c r="T15" s="1041"/>
      <c r="U15" s="1041"/>
      <c r="V15" s="1041"/>
      <c r="W15" s="1041"/>
      <c r="X15" s="1041"/>
      <c r="Y15" s="1041"/>
      <c r="Z15" s="1041"/>
      <c r="AA15" s="1041"/>
      <c r="AB15" s="1041"/>
      <c r="AC15" s="1041"/>
      <c r="AD15" s="1041"/>
      <c r="AE15" s="1042"/>
      <c r="AF15" s="1037"/>
      <c r="AG15" s="1038"/>
      <c r="AH15" s="1038"/>
      <c r="AI15" s="1038"/>
      <c r="AJ15" s="1039"/>
      <c r="AK15" s="1082"/>
      <c r="AL15" s="1083"/>
      <c r="AM15" s="1083"/>
      <c r="AN15" s="1083"/>
      <c r="AO15" s="1083"/>
      <c r="AP15" s="1083"/>
      <c r="AQ15" s="1083"/>
      <c r="AR15" s="1083"/>
      <c r="AS15" s="1083"/>
      <c r="AT15" s="1083"/>
      <c r="AU15" s="1084"/>
      <c r="AV15" s="1084"/>
      <c r="AW15" s="1084"/>
      <c r="AX15" s="1084"/>
      <c r="AY15" s="1085"/>
      <c r="AZ15" s="232"/>
      <c r="BA15" s="232"/>
      <c r="BB15" s="232"/>
      <c r="BC15" s="232"/>
      <c r="BD15" s="232"/>
      <c r="BE15" s="233"/>
      <c r="BF15" s="233"/>
      <c r="BG15" s="233"/>
      <c r="BH15" s="233"/>
      <c r="BI15" s="233"/>
      <c r="BJ15" s="233"/>
      <c r="BK15" s="233"/>
      <c r="BL15" s="233"/>
      <c r="BM15" s="233"/>
      <c r="BN15" s="233"/>
      <c r="BO15" s="233"/>
      <c r="BP15" s="233"/>
      <c r="BQ15" s="238">
        <v>9</v>
      </c>
      <c r="BR15" s="239"/>
      <c r="BS15" s="994"/>
      <c r="BT15" s="995"/>
      <c r="BU15" s="995"/>
      <c r="BV15" s="995"/>
      <c r="BW15" s="995"/>
      <c r="BX15" s="995"/>
      <c r="BY15" s="995"/>
      <c r="BZ15" s="995"/>
      <c r="CA15" s="995"/>
      <c r="CB15" s="995"/>
      <c r="CC15" s="995"/>
      <c r="CD15" s="995"/>
      <c r="CE15" s="995"/>
      <c r="CF15" s="995"/>
      <c r="CG15" s="1016"/>
      <c r="CH15" s="991"/>
      <c r="CI15" s="992"/>
      <c r="CJ15" s="992"/>
      <c r="CK15" s="992"/>
      <c r="CL15" s="993"/>
      <c r="CM15" s="991"/>
      <c r="CN15" s="992"/>
      <c r="CO15" s="992"/>
      <c r="CP15" s="992"/>
      <c r="CQ15" s="993"/>
      <c r="CR15" s="991"/>
      <c r="CS15" s="992"/>
      <c r="CT15" s="992"/>
      <c r="CU15" s="992"/>
      <c r="CV15" s="993"/>
      <c r="CW15" s="991"/>
      <c r="CX15" s="992"/>
      <c r="CY15" s="992"/>
      <c r="CZ15" s="992"/>
      <c r="DA15" s="993"/>
      <c r="DB15" s="991"/>
      <c r="DC15" s="992"/>
      <c r="DD15" s="992"/>
      <c r="DE15" s="992"/>
      <c r="DF15" s="993"/>
      <c r="DG15" s="991"/>
      <c r="DH15" s="992"/>
      <c r="DI15" s="992"/>
      <c r="DJ15" s="992"/>
      <c r="DK15" s="993"/>
      <c r="DL15" s="991"/>
      <c r="DM15" s="992"/>
      <c r="DN15" s="992"/>
      <c r="DO15" s="992"/>
      <c r="DP15" s="993"/>
      <c r="DQ15" s="991"/>
      <c r="DR15" s="992"/>
      <c r="DS15" s="992"/>
      <c r="DT15" s="992"/>
      <c r="DU15" s="993"/>
      <c r="DV15" s="994"/>
      <c r="DW15" s="995"/>
      <c r="DX15" s="995"/>
      <c r="DY15" s="995"/>
      <c r="DZ15" s="996"/>
      <c r="EA15" s="234"/>
    </row>
    <row r="16" spans="1:131" s="235" customFormat="1" ht="26.25" customHeight="1">
      <c r="A16" s="238">
        <v>10</v>
      </c>
      <c r="B16" s="1032"/>
      <c r="C16" s="1033"/>
      <c r="D16" s="1033"/>
      <c r="E16" s="1033"/>
      <c r="F16" s="1033"/>
      <c r="G16" s="1033"/>
      <c r="H16" s="1033"/>
      <c r="I16" s="1033"/>
      <c r="J16" s="1033"/>
      <c r="K16" s="1033"/>
      <c r="L16" s="1033"/>
      <c r="M16" s="1033"/>
      <c r="N16" s="1033"/>
      <c r="O16" s="1033"/>
      <c r="P16" s="1034"/>
      <c r="Q16" s="1040"/>
      <c r="R16" s="1041"/>
      <c r="S16" s="1041"/>
      <c r="T16" s="1041"/>
      <c r="U16" s="1041"/>
      <c r="V16" s="1041"/>
      <c r="W16" s="1041"/>
      <c r="X16" s="1041"/>
      <c r="Y16" s="1041"/>
      <c r="Z16" s="1041"/>
      <c r="AA16" s="1041"/>
      <c r="AB16" s="1041"/>
      <c r="AC16" s="1041"/>
      <c r="AD16" s="1041"/>
      <c r="AE16" s="1042"/>
      <c r="AF16" s="1037"/>
      <c r="AG16" s="1038"/>
      <c r="AH16" s="1038"/>
      <c r="AI16" s="1038"/>
      <c r="AJ16" s="1039"/>
      <c r="AK16" s="1082"/>
      <c r="AL16" s="1083"/>
      <c r="AM16" s="1083"/>
      <c r="AN16" s="1083"/>
      <c r="AO16" s="1083"/>
      <c r="AP16" s="1083"/>
      <c r="AQ16" s="1083"/>
      <c r="AR16" s="1083"/>
      <c r="AS16" s="1083"/>
      <c r="AT16" s="1083"/>
      <c r="AU16" s="1084"/>
      <c r="AV16" s="1084"/>
      <c r="AW16" s="1084"/>
      <c r="AX16" s="1084"/>
      <c r="AY16" s="1085"/>
      <c r="AZ16" s="232"/>
      <c r="BA16" s="232"/>
      <c r="BB16" s="232"/>
      <c r="BC16" s="232"/>
      <c r="BD16" s="232"/>
      <c r="BE16" s="233"/>
      <c r="BF16" s="233"/>
      <c r="BG16" s="233"/>
      <c r="BH16" s="233"/>
      <c r="BI16" s="233"/>
      <c r="BJ16" s="233"/>
      <c r="BK16" s="233"/>
      <c r="BL16" s="233"/>
      <c r="BM16" s="233"/>
      <c r="BN16" s="233"/>
      <c r="BO16" s="233"/>
      <c r="BP16" s="233"/>
      <c r="BQ16" s="238">
        <v>10</v>
      </c>
      <c r="BR16" s="239"/>
      <c r="BS16" s="994"/>
      <c r="BT16" s="995"/>
      <c r="BU16" s="995"/>
      <c r="BV16" s="995"/>
      <c r="BW16" s="995"/>
      <c r="BX16" s="995"/>
      <c r="BY16" s="995"/>
      <c r="BZ16" s="995"/>
      <c r="CA16" s="995"/>
      <c r="CB16" s="995"/>
      <c r="CC16" s="995"/>
      <c r="CD16" s="995"/>
      <c r="CE16" s="995"/>
      <c r="CF16" s="995"/>
      <c r="CG16" s="1016"/>
      <c r="CH16" s="991"/>
      <c r="CI16" s="992"/>
      <c r="CJ16" s="992"/>
      <c r="CK16" s="992"/>
      <c r="CL16" s="993"/>
      <c r="CM16" s="991"/>
      <c r="CN16" s="992"/>
      <c r="CO16" s="992"/>
      <c r="CP16" s="992"/>
      <c r="CQ16" s="993"/>
      <c r="CR16" s="991"/>
      <c r="CS16" s="992"/>
      <c r="CT16" s="992"/>
      <c r="CU16" s="992"/>
      <c r="CV16" s="993"/>
      <c r="CW16" s="991"/>
      <c r="CX16" s="992"/>
      <c r="CY16" s="992"/>
      <c r="CZ16" s="992"/>
      <c r="DA16" s="993"/>
      <c r="DB16" s="991"/>
      <c r="DC16" s="992"/>
      <c r="DD16" s="992"/>
      <c r="DE16" s="992"/>
      <c r="DF16" s="993"/>
      <c r="DG16" s="991"/>
      <c r="DH16" s="992"/>
      <c r="DI16" s="992"/>
      <c r="DJ16" s="992"/>
      <c r="DK16" s="993"/>
      <c r="DL16" s="991"/>
      <c r="DM16" s="992"/>
      <c r="DN16" s="992"/>
      <c r="DO16" s="992"/>
      <c r="DP16" s="993"/>
      <c r="DQ16" s="991"/>
      <c r="DR16" s="992"/>
      <c r="DS16" s="992"/>
      <c r="DT16" s="992"/>
      <c r="DU16" s="993"/>
      <c r="DV16" s="994"/>
      <c r="DW16" s="995"/>
      <c r="DX16" s="995"/>
      <c r="DY16" s="995"/>
      <c r="DZ16" s="996"/>
      <c r="EA16" s="234"/>
    </row>
    <row r="17" spans="1:131" s="235" customFormat="1" ht="26.25" customHeight="1">
      <c r="A17" s="238">
        <v>11</v>
      </c>
      <c r="B17" s="1032"/>
      <c r="C17" s="1033"/>
      <c r="D17" s="1033"/>
      <c r="E17" s="1033"/>
      <c r="F17" s="1033"/>
      <c r="G17" s="1033"/>
      <c r="H17" s="1033"/>
      <c r="I17" s="1033"/>
      <c r="J17" s="1033"/>
      <c r="K17" s="1033"/>
      <c r="L17" s="1033"/>
      <c r="M17" s="1033"/>
      <c r="N17" s="1033"/>
      <c r="O17" s="1033"/>
      <c r="P17" s="1034"/>
      <c r="Q17" s="1040"/>
      <c r="R17" s="1041"/>
      <c r="S17" s="1041"/>
      <c r="T17" s="1041"/>
      <c r="U17" s="1041"/>
      <c r="V17" s="1041"/>
      <c r="W17" s="1041"/>
      <c r="X17" s="1041"/>
      <c r="Y17" s="1041"/>
      <c r="Z17" s="1041"/>
      <c r="AA17" s="1041"/>
      <c r="AB17" s="1041"/>
      <c r="AC17" s="1041"/>
      <c r="AD17" s="1041"/>
      <c r="AE17" s="1042"/>
      <c r="AF17" s="1037"/>
      <c r="AG17" s="1038"/>
      <c r="AH17" s="1038"/>
      <c r="AI17" s="1038"/>
      <c r="AJ17" s="1039"/>
      <c r="AK17" s="1082"/>
      <c r="AL17" s="1083"/>
      <c r="AM17" s="1083"/>
      <c r="AN17" s="1083"/>
      <c r="AO17" s="1083"/>
      <c r="AP17" s="1083"/>
      <c r="AQ17" s="1083"/>
      <c r="AR17" s="1083"/>
      <c r="AS17" s="1083"/>
      <c r="AT17" s="1083"/>
      <c r="AU17" s="1084"/>
      <c r="AV17" s="1084"/>
      <c r="AW17" s="1084"/>
      <c r="AX17" s="1084"/>
      <c r="AY17" s="1085"/>
      <c r="AZ17" s="232"/>
      <c r="BA17" s="232"/>
      <c r="BB17" s="232"/>
      <c r="BC17" s="232"/>
      <c r="BD17" s="232"/>
      <c r="BE17" s="233"/>
      <c r="BF17" s="233"/>
      <c r="BG17" s="233"/>
      <c r="BH17" s="233"/>
      <c r="BI17" s="233"/>
      <c r="BJ17" s="233"/>
      <c r="BK17" s="233"/>
      <c r="BL17" s="233"/>
      <c r="BM17" s="233"/>
      <c r="BN17" s="233"/>
      <c r="BO17" s="233"/>
      <c r="BP17" s="233"/>
      <c r="BQ17" s="238">
        <v>11</v>
      </c>
      <c r="BR17" s="239"/>
      <c r="BS17" s="994"/>
      <c r="BT17" s="995"/>
      <c r="BU17" s="995"/>
      <c r="BV17" s="995"/>
      <c r="BW17" s="995"/>
      <c r="BX17" s="995"/>
      <c r="BY17" s="995"/>
      <c r="BZ17" s="995"/>
      <c r="CA17" s="995"/>
      <c r="CB17" s="995"/>
      <c r="CC17" s="995"/>
      <c r="CD17" s="995"/>
      <c r="CE17" s="995"/>
      <c r="CF17" s="995"/>
      <c r="CG17" s="1016"/>
      <c r="CH17" s="991"/>
      <c r="CI17" s="992"/>
      <c r="CJ17" s="992"/>
      <c r="CK17" s="992"/>
      <c r="CL17" s="993"/>
      <c r="CM17" s="991"/>
      <c r="CN17" s="992"/>
      <c r="CO17" s="992"/>
      <c r="CP17" s="992"/>
      <c r="CQ17" s="993"/>
      <c r="CR17" s="991"/>
      <c r="CS17" s="992"/>
      <c r="CT17" s="992"/>
      <c r="CU17" s="992"/>
      <c r="CV17" s="993"/>
      <c r="CW17" s="991"/>
      <c r="CX17" s="992"/>
      <c r="CY17" s="992"/>
      <c r="CZ17" s="992"/>
      <c r="DA17" s="993"/>
      <c r="DB17" s="991"/>
      <c r="DC17" s="992"/>
      <c r="DD17" s="992"/>
      <c r="DE17" s="992"/>
      <c r="DF17" s="993"/>
      <c r="DG17" s="991"/>
      <c r="DH17" s="992"/>
      <c r="DI17" s="992"/>
      <c r="DJ17" s="992"/>
      <c r="DK17" s="993"/>
      <c r="DL17" s="991"/>
      <c r="DM17" s="992"/>
      <c r="DN17" s="992"/>
      <c r="DO17" s="992"/>
      <c r="DP17" s="993"/>
      <c r="DQ17" s="991"/>
      <c r="DR17" s="992"/>
      <c r="DS17" s="992"/>
      <c r="DT17" s="992"/>
      <c r="DU17" s="993"/>
      <c r="DV17" s="994"/>
      <c r="DW17" s="995"/>
      <c r="DX17" s="995"/>
      <c r="DY17" s="995"/>
      <c r="DZ17" s="996"/>
      <c r="EA17" s="234"/>
    </row>
    <row r="18" spans="1:131" s="235" customFormat="1" ht="26.25" customHeight="1">
      <c r="A18" s="238">
        <v>12</v>
      </c>
      <c r="B18" s="1032"/>
      <c r="C18" s="1033"/>
      <c r="D18" s="1033"/>
      <c r="E18" s="1033"/>
      <c r="F18" s="1033"/>
      <c r="G18" s="1033"/>
      <c r="H18" s="1033"/>
      <c r="I18" s="1033"/>
      <c r="J18" s="1033"/>
      <c r="K18" s="1033"/>
      <c r="L18" s="1033"/>
      <c r="M18" s="1033"/>
      <c r="N18" s="1033"/>
      <c r="O18" s="1033"/>
      <c r="P18" s="1034"/>
      <c r="Q18" s="1040"/>
      <c r="R18" s="1041"/>
      <c r="S18" s="1041"/>
      <c r="T18" s="1041"/>
      <c r="U18" s="1041"/>
      <c r="V18" s="1041"/>
      <c r="W18" s="1041"/>
      <c r="X18" s="1041"/>
      <c r="Y18" s="1041"/>
      <c r="Z18" s="1041"/>
      <c r="AA18" s="1041"/>
      <c r="AB18" s="1041"/>
      <c r="AC18" s="1041"/>
      <c r="AD18" s="1041"/>
      <c r="AE18" s="1042"/>
      <c r="AF18" s="1037"/>
      <c r="AG18" s="1038"/>
      <c r="AH18" s="1038"/>
      <c r="AI18" s="1038"/>
      <c r="AJ18" s="1039"/>
      <c r="AK18" s="1082"/>
      <c r="AL18" s="1083"/>
      <c r="AM18" s="1083"/>
      <c r="AN18" s="1083"/>
      <c r="AO18" s="1083"/>
      <c r="AP18" s="1083"/>
      <c r="AQ18" s="1083"/>
      <c r="AR18" s="1083"/>
      <c r="AS18" s="1083"/>
      <c r="AT18" s="1083"/>
      <c r="AU18" s="1084"/>
      <c r="AV18" s="1084"/>
      <c r="AW18" s="1084"/>
      <c r="AX18" s="1084"/>
      <c r="AY18" s="1085"/>
      <c r="AZ18" s="232"/>
      <c r="BA18" s="232"/>
      <c r="BB18" s="232"/>
      <c r="BC18" s="232"/>
      <c r="BD18" s="232"/>
      <c r="BE18" s="233"/>
      <c r="BF18" s="233"/>
      <c r="BG18" s="233"/>
      <c r="BH18" s="233"/>
      <c r="BI18" s="233"/>
      <c r="BJ18" s="233"/>
      <c r="BK18" s="233"/>
      <c r="BL18" s="233"/>
      <c r="BM18" s="233"/>
      <c r="BN18" s="233"/>
      <c r="BO18" s="233"/>
      <c r="BP18" s="233"/>
      <c r="BQ18" s="238">
        <v>12</v>
      </c>
      <c r="BR18" s="239"/>
      <c r="BS18" s="994"/>
      <c r="BT18" s="995"/>
      <c r="BU18" s="995"/>
      <c r="BV18" s="995"/>
      <c r="BW18" s="995"/>
      <c r="BX18" s="995"/>
      <c r="BY18" s="995"/>
      <c r="BZ18" s="995"/>
      <c r="CA18" s="995"/>
      <c r="CB18" s="995"/>
      <c r="CC18" s="995"/>
      <c r="CD18" s="995"/>
      <c r="CE18" s="995"/>
      <c r="CF18" s="995"/>
      <c r="CG18" s="1016"/>
      <c r="CH18" s="991"/>
      <c r="CI18" s="992"/>
      <c r="CJ18" s="992"/>
      <c r="CK18" s="992"/>
      <c r="CL18" s="993"/>
      <c r="CM18" s="991"/>
      <c r="CN18" s="992"/>
      <c r="CO18" s="992"/>
      <c r="CP18" s="992"/>
      <c r="CQ18" s="993"/>
      <c r="CR18" s="991"/>
      <c r="CS18" s="992"/>
      <c r="CT18" s="992"/>
      <c r="CU18" s="992"/>
      <c r="CV18" s="993"/>
      <c r="CW18" s="991"/>
      <c r="CX18" s="992"/>
      <c r="CY18" s="992"/>
      <c r="CZ18" s="992"/>
      <c r="DA18" s="993"/>
      <c r="DB18" s="991"/>
      <c r="DC18" s="992"/>
      <c r="DD18" s="992"/>
      <c r="DE18" s="992"/>
      <c r="DF18" s="993"/>
      <c r="DG18" s="991"/>
      <c r="DH18" s="992"/>
      <c r="DI18" s="992"/>
      <c r="DJ18" s="992"/>
      <c r="DK18" s="993"/>
      <c r="DL18" s="991"/>
      <c r="DM18" s="992"/>
      <c r="DN18" s="992"/>
      <c r="DO18" s="992"/>
      <c r="DP18" s="993"/>
      <c r="DQ18" s="991"/>
      <c r="DR18" s="992"/>
      <c r="DS18" s="992"/>
      <c r="DT18" s="992"/>
      <c r="DU18" s="993"/>
      <c r="DV18" s="994"/>
      <c r="DW18" s="995"/>
      <c r="DX18" s="995"/>
      <c r="DY18" s="995"/>
      <c r="DZ18" s="996"/>
      <c r="EA18" s="234"/>
    </row>
    <row r="19" spans="1:131" s="235" customFormat="1" ht="26.25" customHeight="1">
      <c r="A19" s="238">
        <v>13</v>
      </c>
      <c r="B19" s="1032"/>
      <c r="C19" s="1033"/>
      <c r="D19" s="1033"/>
      <c r="E19" s="1033"/>
      <c r="F19" s="1033"/>
      <c r="G19" s="1033"/>
      <c r="H19" s="1033"/>
      <c r="I19" s="1033"/>
      <c r="J19" s="1033"/>
      <c r="K19" s="1033"/>
      <c r="L19" s="1033"/>
      <c r="M19" s="1033"/>
      <c r="N19" s="1033"/>
      <c r="O19" s="1033"/>
      <c r="P19" s="1034"/>
      <c r="Q19" s="1040"/>
      <c r="R19" s="1041"/>
      <c r="S19" s="1041"/>
      <c r="T19" s="1041"/>
      <c r="U19" s="1041"/>
      <c r="V19" s="1041"/>
      <c r="W19" s="1041"/>
      <c r="X19" s="1041"/>
      <c r="Y19" s="1041"/>
      <c r="Z19" s="1041"/>
      <c r="AA19" s="1041"/>
      <c r="AB19" s="1041"/>
      <c r="AC19" s="1041"/>
      <c r="AD19" s="1041"/>
      <c r="AE19" s="1042"/>
      <c r="AF19" s="1037"/>
      <c r="AG19" s="1038"/>
      <c r="AH19" s="1038"/>
      <c r="AI19" s="1038"/>
      <c r="AJ19" s="1039"/>
      <c r="AK19" s="1082"/>
      <c r="AL19" s="1083"/>
      <c r="AM19" s="1083"/>
      <c r="AN19" s="1083"/>
      <c r="AO19" s="1083"/>
      <c r="AP19" s="1083"/>
      <c r="AQ19" s="1083"/>
      <c r="AR19" s="1083"/>
      <c r="AS19" s="1083"/>
      <c r="AT19" s="1083"/>
      <c r="AU19" s="1084"/>
      <c r="AV19" s="1084"/>
      <c r="AW19" s="1084"/>
      <c r="AX19" s="1084"/>
      <c r="AY19" s="1085"/>
      <c r="AZ19" s="232"/>
      <c r="BA19" s="232"/>
      <c r="BB19" s="232"/>
      <c r="BC19" s="232"/>
      <c r="BD19" s="232"/>
      <c r="BE19" s="233"/>
      <c r="BF19" s="233"/>
      <c r="BG19" s="233"/>
      <c r="BH19" s="233"/>
      <c r="BI19" s="233"/>
      <c r="BJ19" s="233"/>
      <c r="BK19" s="233"/>
      <c r="BL19" s="233"/>
      <c r="BM19" s="233"/>
      <c r="BN19" s="233"/>
      <c r="BO19" s="233"/>
      <c r="BP19" s="233"/>
      <c r="BQ19" s="238">
        <v>13</v>
      </c>
      <c r="BR19" s="239"/>
      <c r="BS19" s="994"/>
      <c r="BT19" s="995"/>
      <c r="BU19" s="995"/>
      <c r="BV19" s="995"/>
      <c r="BW19" s="995"/>
      <c r="BX19" s="995"/>
      <c r="BY19" s="995"/>
      <c r="BZ19" s="995"/>
      <c r="CA19" s="995"/>
      <c r="CB19" s="995"/>
      <c r="CC19" s="995"/>
      <c r="CD19" s="995"/>
      <c r="CE19" s="995"/>
      <c r="CF19" s="995"/>
      <c r="CG19" s="1016"/>
      <c r="CH19" s="991"/>
      <c r="CI19" s="992"/>
      <c r="CJ19" s="992"/>
      <c r="CK19" s="992"/>
      <c r="CL19" s="993"/>
      <c r="CM19" s="991"/>
      <c r="CN19" s="992"/>
      <c r="CO19" s="992"/>
      <c r="CP19" s="992"/>
      <c r="CQ19" s="993"/>
      <c r="CR19" s="991"/>
      <c r="CS19" s="992"/>
      <c r="CT19" s="992"/>
      <c r="CU19" s="992"/>
      <c r="CV19" s="993"/>
      <c r="CW19" s="991"/>
      <c r="CX19" s="992"/>
      <c r="CY19" s="992"/>
      <c r="CZ19" s="992"/>
      <c r="DA19" s="993"/>
      <c r="DB19" s="991"/>
      <c r="DC19" s="992"/>
      <c r="DD19" s="992"/>
      <c r="DE19" s="992"/>
      <c r="DF19" s="993"/>
      <c r="DG19" s="991"/>
      <c r="DH19" s="992"/>
      <c r="DI19" s="992"/>
      <c r="DJ19" s="992"/>
      <c r="DK19" s="993"/>
      <c r="DL19" s="991"/>
      <c r="DM19" s="992"/>
      <c r="DN19" s="992"/>
      <c r="DO19" s="992"/>
      <c r="DP19" s="993"/>
      <c r="DQ19" s="991"/>
      <c r="DR19" s="992"/>
      <c r="DS19" s="992"/>
      <c r="DT19" s="992"/>
      <c r="DU19" s="993"/>
      <c r="DV19" s="994"/>
      <c r="DW19" s="995"/>
      <c r="DX19" s="995"/>
      <c r="DY19" s="995"/>
      <c r="DZ19" s="996"/>
      <c r="EA19" s="234"/>
    </row>
    <row r="20" spans="1:131" s="235" customFormat="1" ht="26.25" customHeight="1">
      <c r="A20" s="238">
        <v>14</v>
      </c>
      <c r="B20" s="1032"/>
      <c r="C20" s="1033"/>
      <c r="D20" s="1033"/>
      <c r="E20" s="1033"/>
      <c r="F20" s="1033"/>
      <c r="G20" s="1033"/>
      <c r="H20" s="1033"/>
      <c r="I20" s="1033"/>
      <c r="J20" s="1033"/>
      <c r="K20" s="1033"/>
      <c r="L20" s="1033"/>
      <c r="M20" s="1033"/>
      <c r="N20" s="1033"/>
      <c r="O20" s="1033"/>
      <c r="P20" s="1034"/>
      <c r="Q20" s="1040"/>
      <c r="R20" s="1041"/>
      <c r="S20" s="1041"/>
      <c r="T20" s="1041"/>
      <c r="U20" s="1041"/>
      <c r="V20" s="1041"/>
      <c r="W20" s="1041"/>
      <c r="X20" s="1041"/>
      <c r="Y20" s="1041"/>
      <c r="Z20" s="1041"/>
      <c r="AA20" s="1041"/>
      <c r="AB20" s="1041"/>
      <c r="AC20" s="1041"/>
      <c r="AD20" s="1041"/>
      <c r="AE20" s="1042"/>
      <c r="AF20" s="1037"/>
      <c r="AG20" s="1038"/>
      <c r="AH20" s="1038"/>
      <c r="AI20" s="1038"/>
      <c r="AJ20" s="1039"/>
      <c r="AK20" s="1082"/>
      <c r="AL20" s="1083"/>
      <c r="AM20" s="1083"/>
      <c r="AN20" s="1083"/>
      <c r="AO20" s="1083"/>
      <c r="AP20" s="1083"/>
      <c r="AQ20" s="1083"/>
      <c r="AR20" s="1083"/>
      <c r="AS20" s="1083"/>
      <c r="AT20" s="1083"/>
      <c r="AU20" s="1084"/>
      <c r="AV20" s="1084"/>
      <c r="AW20" s="1084"/>
      <c r="AX20" s="1084"/>
      <c r="AY20" s="1085"/>
      <c r="AZ20" s="232"/>
      <c r="BA20" s="232"/>
      <c r="BB20" s="232"/>
      <c r="BC20" s="232"/>
      <c r="BD20" s="232"/>
      <c r="BE20" s="233"/>
      <c r="BF20" s="233"/>
      <c r="BG20" s="233"/>
      <c r="BH20" s="233"/>
      <c r="BI20" s="233"/>
      <c r="BJ20" s="233"/>
      <c r="BK20" s="233"/>
      <c r="BL20" s="233"/>
      <c r="BM20" s="233"/>
      <c r="BN20" s="233"/>
      <c r="BO20" s="233"/>
      <c r="BP20" s="233"/>
      <c r="BQ20" s="238">
        <v>14</v>
      </c>
      <c r="BR20" s="239"/>
      <c r="BS20" s="994"/>
      <c r="BT20" s="995"/>
      <c r="BU20" s="995"/>
      <c r="BV20" s="995"/>
      <c r="BW20" s="995"/>
      <c r="BX20" s="995"/>
      <c r="BY20" s="995"/>
      <c r="BZ20" s="995"/>
      <c r="CA20" s="995"/>
      <c r="CB20" s="995"/>
      <c r="CC20" s="995"/>
      <c r="CD20" s="995"/>
      <c r="CE20" s="995"/>
      <c r="CF20" s="995"/>
      <c r="CG20" s="1016"/>
      <c r="CH20" s="991"/>
      <c r="CI20" s="992"/>
      <c r="CJ20" s="992"/>
      <c r="CK20" s="992"/>
      <c r="CL20" s="993"/>
      <c r="CM20" s="991"/>
      <c r="CN20" s="992"/>
      <c r="CO20" s="992"/>
      <c r="CP20" s="992"/>
      <c r="CQ20" s="993"/>
      <c r="CR20" s="991"/>
      <c r="CS20" s="992"/>
      <c r="CT20" s="992"/>
      <c r="CU20" s="992"/>
      <c r="CV20" s="993"/>
      <c r="CW20" s="991"/>
      <c r="CX20" s="992"/>
      <c r="CY20" s="992"/>
      <c r="CZ20" s="992"/>
      <c r="DA20" s="993"/>
      <c r="DB20" s="991"/>
      <c r="DC20" s="992"/>
      <c r="DD20" s="992"/>
      <c r="DE20" s="992"/>
      <c r="DF20" s="993"/>
      <c r="DG20" s="991"/>
      <c r="DH20" s="992"/>
      <c r="DI20" s="992"/>
      <c r="DJ20" s="992"/>
      <c r="DK20" s="993"/>
      <c r="DL20" s="991"/>
      <c r="DM20" s="992"/>
      <c r="DN20" s="992"/>
      <c r="DO20" s="992"/>
      <c r="DP20" s="993"/>
      <c r="DQ20" s="991"/>
      <c r="DR20" s="992"/>
      <c r="DS20" s="992"/>
      <c r="DT20" s="992"/>
      <c r="DU20" s="993"/>
      <c r="DV20" s="994"/>
      <c r="DW20" s="995"/>
      <c r="DX20" s="995"/>
      <c r="DY20" s="995"/>
      <c r="DZ20" s="996"/>
      <c r="EA20" s="234"/>
    </row>
    <row r="21" spans="1:131" s="235" customFormat="1" ht="26.25" customHeight="1" thickBot="1">
      <c r="A21" s="238">
        <v>15</v>
      </c>
      <c r="B21" s="1032"/>
      <c r="C21" s="1033"/>
      <c r="D21" s="1033"/>
      <c r="E21" s="1033"/>
      <c r="F21" s="1033"/>
      <c r="G21" s="1033"/>
      <c r="H21" s="1033"/>
      <c r="I21" s="1033"/>
      <c r="J21" s="1033"/>
      <c r="K21" s="1033"/>
      <c r="L21" s="1033"/>
      <c r="M21" s="1033"/>
      <c r="N21" s="1033"/>
      <c r="O21" s="1033"/>
      <c r="P21" s="1034"/>
      <c r="Q21" s="1040"/>
      <c r="R21" s="1041"/>
      <c r="S21" s="1041"/>
      <c r="T21" s="1041"/>
      <c r="U21" s="1041"/>
      <c r="V21" s="1041"/>
      <c r="W21" s="1041"/>
      <c r="X21" s="1041"/>
      <c r="Y21" s="1041"/>
      <c r="Z21" s="1041"/>
      <c r="AA21" s="1041"/>
      <c r="AB21" s="1041"/>
      <c r="AC21" s="1041"/>
      <c r="AD21" s="1041"/>
      <c r="AE21" s="1042"/>
      <c r="AF21" s="1037"/>
      <c r="AG21" s="1038"/>
      <c r="AH21" s="1038"/>
      <c r="AI21" s="1038"/>
      <c r="AJ21" s="1039"/>
      <c r="AK21" s="1082"/>
      <c r="AL21" s="1083"/>
      <c r="AM21" s="1083"/>
      <c r="AN21" s="1083"/>
      <c r="AO21" s="1083"/>
      <c r="AP21" s="1083"/>
      <c r="AQ21" s="1083"/>
      <c r="AR21" s="1083"/>
      <c r="AS21" s="1083"/>
      <c r="AT21" s="1083"/>
      <c r="AU21" s="1084"/>
      <c r="AV21" s="1084"/>
      <c r="AW21" s="1084"/>
      <c r="AX21" s="1084"/>
      <c r="AY21" s="1085"/>
      <c r="AZ21" s="232"/>
      <c r="BA21" s="232"/>
      <c r="BB21" s="232"/>
      <c r="BC21" s="232"/>
      <c r="BD21" s="232"/>
      <c r="BE21" s="233"/>
      <c r="BF21" s="233"/>
      <c r="BG21" s="233"/>
      <c r="BH21" s="233"/>
      <c r="BI21" s="233"/>
      <c r="BJ21" s="233"/>
      <c r="BK21" s="233"/>
      <c r="BL21" s="233"/>
      <c r="BM21" s="233"/>
      <c r="BN21" s="233"/>
      <c r="BO21" s="233"/>
      <c r="BP21" s="233"/>
      <c r="BQ21" s="238">
        <v>15</v>
      </c>
      <c r="BR21" s="239"/>
      <c r="BS21" s="994"/>
      <c r="BT21" s="995"/>
      <c r="BU21" s="995"/>
      <c r="BV21" s="995"/>
      <c r="BW21" s="995"/>
      <c r="BX21" s="995"/>
      <c r="BY21" s="995"/>
      <c r="BZ21" s="995"/>
      <c r="CA21" s="995"/>
      <c r="CB21" s="995"/>
      <c r="CC21" s="995"/>
      <c r="CD21" s="995"/>
      <c r="CE21" s="995"/>
      <c r="CF21" s="995"/>
      <c r="CG21" s="1016"/>
      <c r="CH21" s="991"/>
      <c r="CI21" s="992"/>
      <c r="CJ21" s="992"/>
      <c r="CK21" s="992"/>
      <c r="CL21" s="993"/>
      <c r="CM21" s="991"/>
      <c r="CN21" s="992"/>
      <c r="CO21" s="992"/>
      <c r="CP21" s="992"/>
      <c r="CQ21" s="993"/>
      <c r="CR21" s="991"/>
      <c r="CS21" s="992"/>
      <c r="CT21" s="992"/>
      <c r="CU21" s="992"/>
      <c r="CV21" s="993"/>
      <c r="CW21" s="991"/>
      <c r="CX21" s="992"/>
      <c r="CY21" s="992"/>
      <c r="CZ21" s="992"/>
      <c r="DA21" s="993"/>
      <c r="DB21" s="991"/>
      <c r="DC21" s="992"/>
      <c r="DD21" s="992"/>
      <c r="DE21" s="992"/>
      <c r="DF21" s="993"/>
      <c r="DG21" s="991"/>
      <c r="DH21" s="992"/>
      <c r="DI21" s="992"/>
      <c r="DJ21" s="992"/>
      <c r="DK21" s="993"/>
      <c r="DL21" s="991"/>
      <c r="DM21" s="992"/>
      <c r="DN21" s="992"/>
      <c r="DO21" s="992"/>
      <c r="DP21" s="993"/>
      <c r="DQ21" s="991"/>
      <c r="DR21" s="992"/>
      <c r="DS21" s="992"/>
      <c r="DT21" s="992"/>
      <c r="DU21" s="993"/>
      <c r="DV21" s="994"/>
      <c r="DW21" s="995"/>
      <c r="DX21" s="995"/>
      <c r="DY21" s="995"/>
      <c r="DZ21" s="996"/>
      <c r="EA21" s="234"/>
    </row>
    <row r="22" spans="1:131" s="235" customFormat="1" ht="26.25" customHeight="1">
      <c r="A22" s="238">
        <v>16</v>
      </c>
      <c r="B22" s="1032"/>
      <c r="C22" s="1033"/>
      <c r="D22" s="1033"/>
      <c r="E22" s="1033"/>
      <c r="F22" s="1033"/>
      <c r="G22" s="1033"/>
      <c r="H22" s="1033"/>
      <c r="I22" s="1033"/>
      <c r="J22" s="1033"/>
      <c r="K22" s="1033"/>
      <c r="L22" s="1033"/>
      <c r="M22" s="1033"/>
      <c r="N22" s="1033"/>
      <c r="O22" s="1033"/>
      <c r="P22" s="1034"/>
      <c r="Q22" s="1075"/>
      <c r="R22" s="1076"/>
      <c r="S22" s="1076"/>
      <c r="T22" s="1076"/>
      <c r="U22" s="1076"/>
      <c r="V22" s="1076"/>
      <c r="W22" s="1076"/>
      <c r="X22" s="1076"/>
      <c r="Y22" s="1076"/>
      <c r="Z22" s="1076"/>
      <c r="AA22" s="1076"/>
      <c r="AB22" s="1076"/>
      <c r="AC22" s="1076"/>
      <c r="AD22" s="1076"/>
      <c r="AE22" s="1077"/>
      <c r="AF22" s="1037"/>
      <c r="AG22" s="1038"/>
      <c r="AH22" s="1038"/>
      <c r="AI22" s="1038"/>
      <c r="AJ22" s="1039"/>
      <c r="AK22" s="1078"/>
      <c r="AL22" s="1079"/>
      <c r="AM22" s="1079"/>
      <c r="AN22" s="1079"/>
      <c r="AO22" s="1079"/>
      <c r="AP22" s="1079"/>
      <c r="AQ22" s="1079"/>
      <c r="AR22" s="1079"/>
      <c r="AS22" s="1079"/>
      <c r="AT22" s="1079"/>
      <c r="AU22" s="1080"/>
      <c r="AV22" s="1080"/>
      <c r="AW22" s="1080"/>
      <c r="AX22" s="1080"/>
      <c r="AY22" s="1081"/>
      <c r="AZ22" s="1030" t="s">
        <v>377</v>
      </c>
      <c r="BA22" s="1030"/>
      <c r="BB22" s="1030"/>
      <c r="BC22" s="1030"/>
      <c r="BD22" s="1031"/>
      <c r="BE22" s="233"/>
      <c r="BF22" s="233"/>
      <c r="BG22" s="233"/>
      <c r="BH22" s="233"/>
      <c r="BI22" s="233"/>
      <c r="BJ22" s="233"/>
      <c r="BK22" s="233"/>
      <c r="BL22" s="233"/>
      <c r="BM22" s="233"/>
      <c r="BN22" s="233"/>
      <c r="BO22" s="233"/>
      <c r="BP22" s="233"/>
      <c r="BQ22" s="238">
        <v>16</v>
      </c>
      <c r="BR22" s="239"/>
      <c r="BS22" s="994"/>
      <c r="BT22" s="995"/>
      <c r="BU22" s="995"/>
      <c r="BV22" s="995"/>
      <c r="BW22" s="995"/>
      <c r="BX22" s="995"/>
      <c r="BY22" s="995"/>
      <c r="BZ22" s="995"/>
      <c r="CA22" s="995"/>
      <c r="CB22" s="995"/>
      <c r="CC22" s="995"/>
      <c r="CD22" s="995"/>
      <c r="CE22" s="995"/>
      <c r="CF22" s="995"/>
      <c r="CG22" s="1016"/>
      <c r="CH22" s="991"/>
      <c r="CI22" s="992"/>
      <c r="CJ22" s="992"/>
      <c r="CK22" s="992"/>
      <c r="CL22" s="993"/>
      <c r="CM22" s="991"/>
      <c r="CN22" s="992"/>
      <c r="CO22" s="992"/>
      <c r="CP22" s="992"/>
      <c r="CQ22" s="993"/>
      <c r="CR22" s="991"/>
      <c r="CS22" s="992"/>
      <c r="CT22" s="992"/>
      <c r="CU22" s="992"/>
      <c r="CV22" s="993"/>
      <c r="CW22" s="991"/>
      <c r="CX22" s="992"/>
      <c r="CY22" s="992"/>
      <c r="CZ22" s="992"/>
      <c r="DA22" s="993"/>
      <c r="DB22" s="991"/>
      <c r="DC22" s="992"/>
      <c r="DD22" s="992"/>
      <c r="DE22" s="992"/>
      <c r="DF22" s="993"/>
      <c r="DG22" s="991"/>
      <c r="DH22" s="992"/>
      <c r="DI22" s="992"/>
      <c r="DJ22" s="992"/>
      <c r="DK22" s="993"/>
      <c r="DL22" s="991"/>
      <c r="DM22" s="992"/>
      <c r="DN22" s="992"/>
      <c r="DO22" s="992"/>
      <c r="DP22" s="993"/>
      <c r="DQ22" s="991"/>
      <c r="DR22" s="992"/>
      <c r="DS22" s="992"/>
      <c r="DT22" s="992"/>
      <c r="DU22" s="993"/>
      <c r="DV22" s="994"/>
      <c r="DW22" s="995"/>
      <c r="DX22" s="995"/>
      <c r="DY22" s="995"/>
      <c r="DZ22" s="996"/>
      <c r="EA22" s="234"/>
    </row>
    <row r="23" spans="1:131" s="235" customFormat="1" ht="26.25" customHeight="1" thickBot="1">
      <c r="A23" s="240" t="s">
        <v>378</v>
      </c>
      <c r="B23" s="937" t="s">
        <v>379</v>
      </c>
      <c r="C23" s="938"/>
      <c r="D23" s="938"/>
      <c r="E23" s="938"/>
      <c r="F23" s="938"/>
      <c r="G23" s="938"/>
      <c r="H23" s="938"/>
      <c r="I23" s="938"/>
      <c r="J23" s="938"/>
      <c r="K23" s="938"/>
      <c r="L23" s="938"/>
      <c r="M23" s="938"/>
      <c r="N23" s="938"/>
      <c r="O23" s="938"/>
      <c r="P23" s="948"/>
      <c r="Q23" s="1069">
        <v>61157</v>
      </c>
      <c r="R23" s="1063"/>
      <c r="S23" s="1063"/>
      <c r="T23" s="1063"/>
      <c r="U23" s="1063"/>
      <c r="V23" s="1063">
        <v>58853</v>
      </c>
      <c r="W23" s="1063"/>
      <c r="X23" s="1063"/>
      <c r="Y23" s="1063"/>
      <c r="Z23" s="1063"/>
      <c r="AA23" s="1063">
        <v>2304</v>
      </c>
      <c r="AB23" s="1063"/>
      <c r="AC23" s="1063"/>
      <c r="AD23" s="1063"/>
      <c r="AE23" s="1070"/>
      <c r="AF23" s="1071">
        <v>2012</v>
      </c>
      <c r="AG23" s="1063"/>
      <c r="AH23" s="1063"/>
      <c r="AI23" s="1063"/>
      <c r="AJ23" s="1072"/>
      <c r="AK23" s="1073"/>
      <c r="AL23" s="1074"/>
      <c r="AM23" s="1074"/>
      <c r="AN23" s="1074"/>
      <c r="AO23" s="1074"/>
      <c r="AP23" s="1063">
        <v>48192</v>
      </c>
      <c r="AQ23" s="1063"/>
      <c r="AR23" s="1063"/>
      <c r="AS23" s="1063"/>
      <c r="AT23" s="1063"/>
      <c r="AU23" s="1064"/>
      <c r="AV23" s="1064"/>
      <c r="AW23" s="1064"/>
      <c r="AX23" s="1064"/>
      <c r="AY23" s="1065"/>
      <c r="AZ23" s="1066" t="s">
        <v>122</v>
      </c>
      <c r="BA23" s="1067"/>
      <c r="BB23" s="1067"/>
      <c r="BC23" s="1067"/>
      <c r="BD23" s="1068"/>
      <c r="BE23" s="233"/>
      <c r="BF23" s="233"/>
      <c r="BG23" s="233"/>
      <c r="BH23" s="233"/>
      <c r="BI23" s="233"/>
      <c r="BJ23" s="233"/>
      <c r="BK23" s="233"/>
      <c r="BL23" s="233"/>
      <c r="BM23" s="233"/>
      <c r="BN23" s="233"/>
      <c r="BO23" s="233"/>
      <c r="BP23" s="233"/>
      <c r="BQ23" s="238">
        <v>17</v>
      </c>
      <c r="BR23" s="239"/>
      <c r="BS23" s="994"/>
      <c r="BT23" s="995"/>
      <c r="BU23" s="995"/>
      <c r="BV23" s="995"/>
      <c r="BW23" s="995"/>
      <c r="BX23" s="995"/>
      <c r="BY23" s="995"/>
      <c r="BZ23" s="995"/>
      <c r="CA23" s="995"/>
      <c r="CB23" s="995"/>
      <c r="CC23" s="995"/>
      <c r="CD23" s="995"/>
      <c r="CE23" s="995"/>
      <c r="CF23" s="995"/>
      <c r="CG23" s="1016"/>
      <c r="CH23" s="991"/>
      <c r="CI23" s="992"/>
      <c r="CJ23" s="992"/>
      <c r="CK23" s="992"/>
      <c r="CL23" s="993"/>
      <c r="CM23" s="991"/>
      <c r="CN23" s="992"/>
      <c r="CO23" s="992"/>
      <c r="CP23" s="992"/>
      <c r="CQ23" s="993"/>
      <c r="CR23" s="991"/>
      <c r="CS23" s="992"/>
      <c r="CT23" s="992"/>
      <c r="CU23" s="992"/>
      <c r="CV23" s="993"/>
      <c r="CW23" s="991"/>
      <c r="CX23" s="992"/>
      <c r="CY23" s="992"/>
      <c r="CZ23" s="992"/>
      <c r="DA23" s="993"/>
      <c r="DB23" s="991"/>
      <c r="DC23" s="992"/>
      <c r="DD23" s="992"/>
      <c r="DE23" s="992"/>
      <c r="DF23" s="993"/>
      <c r="DG23" s="991"/>
      <c r="DH23" s="992"/>
      <c r="DI23" s="992"/>
      <c r="DJ23" s="992"/>
      <c r="DK23" s="993"/>
      <c r="DL23" s="991"/>
      <c r="DM23" s="992"/>
      <c r="DN23" s="992"/>
      <c r="DO23" s="992"/>
      <c r="DP23" s="993"/>
      <c r="DQ23" s="991"/>
      <c r="DR23" s="992"/>
      <c r="DS23" s="992"/>
      <c r="DT23" s="992"/>
      <c r="DU23" s="993"/>
      <c r="DV23" s="994"/>
      <c r="DW23" s="995"/>
      <c r="DX23" s="995"/>
      <c r="DY23" s="995"/>
      <c r="DZ23" s="996"/>
      <c r="EA23" s="234"/>
    </row>
    <row r="24" spans="1:131" s="235" customFormat="1" ht="26.25" customHeight="1">
      <c r="A24" s="1062" t="s">
        <v>380</v>
      </c>
      <c r="B24" s="1062"/>
      <c r="C24" s="1062"/>
      <c r="D24" s="1062"/>
      <c r="E24" s="1062"/>
      <c r="F24" s="1062"/>
      <c r="G24" s="1062"/>
      <c r="H24" s="1062"/>
      <c r="I24" s="1062"/>
      <c r="J24" s="1062"/>
      <c r="K24" s="1062"/>
      <c r="L24" s="1062"/>
      <c r="M24" s="1062"/>
      <c r="N24" s="1062"/>
      <c r="O24" s="1062"/>
      <c r="P24" s="1062"/>
      <c r="Q24" s="1062"/>
      <c r="R24" s="1062"/>
      <c r="S24" s="1062"/>
      <c r="T24" s="1062"/>
      <c r="U24" s="1062"/>
      <c r="V24" s="1062"/>
      <c r="W24" s="1062"/>
      <c r="X24" s="1062"/>
      <c r="Y24" s="1062"/>
      <c r="Z24" s="1062"/>
      <c r="AA24" s="1062"/>
      <c r="AB24" s="1062"/>
      <c r="AC24" s="1062"/>
      <c r="AD24" s="1062"/>
      <c r="AE24" s="1062"/>
      <c r="AF24" s="1062"/>
      <c r="AG24" s="1062"/>
      <c r="AH24" s="1062"/>
      <c r="AI24" s="1062"/>
      <c r="AJ24" s="1062"/>
      <c r="AK24" s="1062"/>
      <c r="AL24" s="1062"/>
      <c r="AM24" s="1062"/>
      <c r="AN24" s="1062"/>
      <c r="AO24" s="1062"/>
      <c r="AP24" s="1062"/>
      <c r="AQ24" s="1062"/>
      <c r="AR24" s="1062"/>
      <c r="AS24" s="1062"/>
      <c r="AT24" s="1062"/>
      <c r="AU24" s="1062"/>
      <c r="AV24" s="1062"/>
      <c r="AW24" s="1062"/>
      <c r="AX24" s="1062"/>
      <c r="AY24" s="1062"/>
      <c r="AZ24" s="232"/>
      <c r="BA24" s="232"/>
      <c r="BB24" s="232"/>
      <c r="BC24" s="232"/>
      <c r="BD24" s="232"/>
      <c r="BE24" s="233"/>
      <c r="BF24" s="233"/>
      <c r="BG24" s="233"/>
      <c r="BH24" s="233"/>
      <c r="BI24" s="233"/>
      <c r="BJ24" s="233"/>
      <c r="BK24" s="233"/>
      <c r="BL24" s="233"/>
      <c r="BM24" s="233"/>
      <c r="BN24" s="233"/>
      <c r="BO24" s="233"/>
      <c r="BP24" s="233"/>
      <c r="BQ24" s="238">
        <v>18</v>
      </c>
      <c r="BR24" s="239"/>
      <c r="BS24" s="994"/>
      <c r="BT24" s="995"/>
      <c r="BU24" s="995"/>
      <c r="BV24" s="995"/>
      <c r="BW24" s="995"/>
      <c r="BX24" s="995"/>
      <c r="BY24" s="995"/>
      <c r="BZ24" s="995"/>
      <c r="CA24" s="995"/>
      <c r="CB24" s="995"/>
      <c r="CC24" s="995"/>
      <c r="CD24" s="995"/>
      <c r="CE24" s="995"/>
      <c r="CF24" s="995"/>
      <c r="CG24" s="1016"/>
      <c r="CH24" s="991"/>
      <c r="CI24" s="992"/>
      <c r="CJ24" s="992"/>
      <c r="CK24" s="992"/>
      <c r="CL24" s="993"/>
      <c r="CM24" s="991"/>
      <c r="CN24" s="992"/>
      <c r="CO24" s="992"/>
      <c r="CP24" s="992"/>
      <c r="CQ24" s="993"/>
      <c r="CR24" s="991"/>
      <c r="CS24" s="992"/>
      <c r="CT24" s="992"/>
      <c r="CU24" s="992"/>
      <c r="CV24" s="993"/>
      <c r="CW24" s="991"/>
      <c r="CX24" s="992"/>
      <c r="CY24" s="992"/>
      <c r="CZ24" s="992"/>
      <c r="DA24" s="993"/>
      <c r="DB24" s="991"/>
      <c r="DC24" s="992"/>
      <c r="DD24" s="992"/>
      <c r="DE24" s="992"/>
      <c r="DF24" s="993"/>
      <c r="DG24" s="991"/>
      <c r="DH24" s="992"/>
      <c r="DI24" s="992"/>
      <c r="DJ24" s="992"/>
      <c r="DK24" s="993"/>
      <c r="DL24" s="991"/>
      <c r="DM24" s="992"/>
      <c r="DN24" s="992"/>
      <c r="DO24" s="992"/>
      <c r="DP24" s="993"/>
      <c r="DQ24" s="991"/>
      <c r="DR24" s="992"/>
      <c r="DS24" s="992"/>
      <c r="DT24" s="992"/>
      <c r="DU24" s="993"/>
      <c r="DV24" s="994"/>
      <c r="DW24" s="995"/>
      <c r="DX24" s="995"/>
      <c r="DY24" s="995"/>
      <c r="DZ24" s="996"/>
      <c r="EA24" s="234"/>
    </row>
    <row r="25" spans="1:131" ht="26.25" customHeight="1" thickBot="1">
      <c r="A25" s="1061" t="s">
        <v>381</v>
      </c>
      <c r="B25" s="1061"/>
      <c r="C25" s="1061"/>
      <c r="D25" s="1061"/>
      <c r="E25" s="1061"/>
      <c r="F25" s="1061"/>
      <c r="G25" s="1061"/>
      <c r="H25" s="1061"/>
      <c r="I25" s="1061"/>
      <c r="J25" s="1061"/>
      <c r="K25" s="1061"/>
      <c r="L25" s="1061"/>
      <c r="M25" s="1061"/>
      <c r="N25" s="1061"/>
      <c r="O25" s="1061"/>
      <c r="P25" s="1061"/>
      <c r="Q25" s="1061"/>
      <c r="R25" s="1061"/>
      <c r="S25" s="1061"/>
      <c r="T25" s="1061"/>
      <c r="U25" s="1061"/>
      <c r="V25" s="1061"/>
      <c r="W25" s="1061"/>
      <c r="X25" s="1061"/>
      <c r="Y25" s="1061"/>
      <c r="Z25" s="1061"/>
      <c r="AA25" s="1061"/>
      <c r="AB25" s="1061"/>
      <c r="AC25" s="1061"/>
      <c r="AD25" s="1061"/>
      <c r="AE25" s="1061"/>
      <c r="AF25" s="1061"/>
      <c r="AG25" s="1061"/>
      <c r="AH25" s="1061"/>
      <c r="AI25" s="1061"/>
      <c r="AJ25" s="1061"/>
      <c r="AK25" s="1061"/>
      <c r="AL25" s="1061"/>
      <c r="AM25" s="1061"/>
      <c r="AN25" s="1061"/>
      <c r="AO25" s="1061"/>
      <c r="AP25" s="1061"/>
      <c r="AQ25" s="1061"/>
      <c r="AR25" s="1061"/>
      <c r="AS25" s="1061"/>
      <c r="AT25" s="1061"/>
      <c r="AU25" s="1061"/>
      <c r="AV25" s="1061"/>
      <c r="AW25" s="1061"/>
      <c r="AX25" s="1061"/>
      <c r="AY25" s="1061"/>
      <c r="AZ25" s="1061"/>
      <c r="BA25" s="1061"/>
      <c r="BB25" s="1061"/>
      <c r="BC25" s="1061"/>
      <c r="BD25" s="1061"/>
      <c r="BE25" s="1061"/>
      <c r="BF25" s="1061"/>
      <c r="BG25" s="1061"/>
      <c r="BH25" s="1061"/>
      <c r="BI25" s="1061"/>
      <c r="BJ25" s="232"/>
      <c r="BK25" s="232"/>
      <c r="BL25" s="232"/>
      <c r="BM25" s="232"/>
      <c r="BN25" s="232"/>
      <c r="BO25" s="241"/>
      <c r="BP25" s="241"/>
      <c r="BQ25" s="238">
        <v>19</v>
      </c>
      <c r="BR25" s="239"/>
      <c r="BS25" s="994"/>
      <c r="BT25" s="995"/>
      <c r="BU25" s="995"/>
      <c r="BV25" s="995"/>
      <c r="BW25" s="995"/>
      <c r="BX25" s="995"/>
      <c r="BY25" s="995"/>
      <c r="BZ25" s="995"/>
      <c r="CA25" s="995"/>
      <c r="CB25" s="995"/>
      <c r="CC25" s="995"/>
      <c r="CD25" s="995"/>
      <c r="CE25" s="995"/>
      <c r="CF25" s="995"/>
      <c r="CG25" s="1016"/>
      <c r="CH25" s="991"/>
      <c r="CI25" s="992"/>
      <c r="CJ25" s="992"/>
      <c r="CK25" s="992"/>
      <c r="CL25" s="993"/>
      <c r="CM25" s="991"/>
      <c r="CN25" s="992"/>
      <c r="CO25" s="992"/>
      <c r="CP25" s="992"/>
      <c r="CQ25" s="993"/>
      <c r="CR25" s="991"/>
      <c r="CS25" s="992"/>
      <c r="CT25" s="992"/>
      <c r="CU25" s="992"/>
      <c r="CV25" s="993"/>
      <c r="CW25" s="991"/>
      <c r="CX25" s="992"/>
      <c r="CY25" s="992"/>
      <c r="CZ25" s="992"/>
      <c r="DA25" s="993"/>
      <c r="DB25" s="991"/>
      <c r="DC25" s="992"/>
      <c r="DD25" s="992"/>
      <c r="DE25" s="992"/>
      <c r="DF25" s="993"/>
      <c r="DG25" s="991"/>
      <c r="DH25" s="992"/>
      <c r="DI25" s="992"/>
      <c r="DJ25" s="992"/>
      <c r="DK25" s="993"/>
      <c r="DL25" s="991"/>
      <c r="DM25" s="992"/>
      <c r="DN25" s="992"/>
      <c r="DO25" s="992"/>
      <c r="DP25" s="993"/>
      <c r="DQ25" s="991"/>
      <c r="DR25" s="992"/>
      <c r="DS25" s="992"/>
      <c r="DT25" s="992"/>
      <c r="DU25" s="993"/>
      <c r="DV25" s="994"/>
      <c r="DW25" s="995"/>
      <c r="DX25" s="995"/>
      <c r="DY25" s="995"/>
      <c r="DZ25" s="996"/>
      <c r="EA25" s="230"/>
    </row>
    <row r="26" spans="1:131" ht="26.25" customHeight="1">
      <c r="A26" s="997" t="s">
        <v>358</v>
      </c>
      <c r="B26" s="998"/>
      <c r="C26" s="998"/>
      <c r="D26" s="998"/>
      <c r="E26" s="998"/>
      <c r="F26" s="998"/>
      <c r="G26" s="998"/>
      <c r="H26" s="998"/>
      <c r="I26" s="998"/>
      <c r="J26" s="998"/>
      <c r="K26" s="998"/>
      <c r="L26" s="998"/>
      <c r="M26" s="998"/>
      <c r="N26" s="998"/>
      <c r="O26" s="998"/>
      <c r="P26" s="999"/>
      <c r="Q26" s="1003" t="s">
        <v>382</v>
      </c>
      <c r="R26" s="1004"/>
      <c r="S26" s="1004"/>
      <c r="T26" s="1004"/>
      <c r="U26" s="1005"/>
      <c r="V26" s="1003" t="s">
        <v>383</v>
      </c>
      <c r="W26" s="1004"/>
      <c r="X26" s="1004"/>
      <c r="Y26" s="1004"/>
      <c r="Z26" s="1005"/>
      <c r="AA26" s="1003" t="s">
        <v>384</v>
      </c>
      <c r="AB26" s="1004"/>
      <c r="AC26" s="1004"/>
      <c r="AD26" s="1004"/>
      <c r="AE26" s="1004"/>
      <c r="AF26" s="1057" t="s">
        <v>385</v>
      </c>
      <c r="AG26" s="1010"/>
      <c r="AH26" s="1010"/>
      <c r="AI26" s="1010"/>
      <c r="AJ26" s="1058"/>
      <c r="AK26" s="1004" t="s">
        <v>386</v>
      </c>
      <c r="AL26" s="1004"/>
      <c r="AM26" s="1004"/>
      <c r="AN26" s="1004"/>
      <c r="AO26" s="1005"/>
      <c r="AP26" s="1003" t="s">
        <v>387</v>
      </c>
      <c r="AQ26" s="1004"/>
      <c r="AR26" s="1004"/>
      <c r="AS26" s="1004"/>
      <c r="AT26" s="1005"/>
      <c r="AU26" s="1003" t="s">
        <v>388</v>
      </c>
      <c r="AV26" s="1004"/>
      <c r="AW26" s="1004"/>
      <c r="AX26" s="1004"/>
      <c r="AY26" s="1005"/>
      <c r="AZ26" s="1003" t="s">
        <v>389</v>
      </c>
      <c r="BA26" s="1004"/>
      <c r="BB26" s="1004"/>
      <c r="BC26" s="1004"/>
      <c r="BD26" s="1005"/>
      <c r="BE26" s="1003" t="s">
        <v>365</v>
      </c>
      <c r="BF26" s="1004"/>
      <c r="BG26" s="1004"/>
      <c r="BH26" s="1004"/>
      <c r="BI26" s="1017"/>
      <c r="BJ26" s="232"/>
      <c r="BK26" s="232"/>
      <c r="BL26" s="232"/>
      <c r="BM26" s="232"/>
      <c r="BN26" s="232"/>
      <c r="BO26" s="241"/>
      <c r="BP26" s="241"/>
      <c r="BQ26" s="238">
        <v>20</v>
      </c>
      <c r="BR26" s="239"/>
      <c r="BS26" s="994"/>
      <c r="BT26" s="995"/>
      <c r="BU26" s="995"/>
      <c r="BV26" s="995"/>
      <c r="BW26" s="995"/>
      <c r="BX26" s="995"/>
      <c r="BY26" s="995"/>
      <c r="BZ26" s="995"/>
      <c r="CA26" s="995"/>
      <c r="CB26" s="995"/>
      <c r="CC26" s="995"/>
      <c r="CD26" s="995"/>
      <c r="CE26" s="995"/>
      <c r="CF26" s="995"/>
      <c r="CG26" s="1016"/>
      <c r="CH26" s="991"/>
      <c r="CI26" s="992"/>
      <c r="CJ26" s="992"/>
      <c r="CK26" s="992"/>
      <c r="CL26" s="993"/>
      <c r="CM26" s="991"/>
      <c r="CN26" s="992"/>
      <c r="CO26" s="992"/>
      <c r="CP26" s="992"/>
      <c r="CQ26" s="993"/>
      <c r="CR26" s="991"/>
      <c r="CS26" s="992"/>
      <c r="CT26" s="992"/>
      <c r="CU26" s="992"/>
      <c r="CV26" s="993"/>
      <c r="CW26" s="991"/>
      <c r="CX26" s="992"/>
      <c r="CY26" s="992"/>
      <c r="CZ26" s="992"/>
      <c r="DA26" s="993"/>
      <c r="DB26" s="991"/>
      <c r="DC26" s="992"/>
      <c r="DD26" s="992"/>
      <c r="DE26" s="992"/>
      <c r="DF26" s="993"/>
      <c r="DG26" s="991"/>
      <c r="DH26" s="992"/>
      <c r="DI26" s="992"/>
      <c r="DJ26" s="992"/>
      <c r="DK26" s="993"/>
      <c r="DL26" s="991"/>
      <c r="DM26" s="992"/>
      <c r="DN26" s="992"/>
      <c r="DO26" s="992"/>
      <c r="DP26" s="993"/>
      <c r="DQ26" s="991"/>
      <c r="DR26" s="992"/>
      <c r="DS26" s="992"/>
      <c r="DT26" s="992"/>
      <c r="DU26" s="993"/>
      <c r="DV26" s="994"/>
      <c r="DW26" s="995"/>
      <c r="DX26" s="995"/>
      <c r="DY26" s="995"/>
      <c r="DZ26" s="996"/>
      <c r="EA26" s="230"/>
    </row>
    <row r="27" spans="1:131" ht="26.25" customHeight="1" thickBot="1">
      <c r="A27" s="1000"/>
      <c r="B27" s="1001"/>
      <c r="C27" s="1001"/>
      <c r="D27" s="1001"/>
      <c r="E27" s="1001"/>
      <c r="F27" s="1001"/>
      <c r="G27" s="1001"/>
      <c r="H27" s="1001"/>
      <c r="I27" s="1001"/>
      <c r="J27" s="1001"/>
      <c r="K27" s="1001"/>
      <c r="L27" s="1001"/>
      <c r="M27" s="1001"/>
      <c r="N27" s="1001"/>
      <c r="O27" s="1001"/>
      <c r="P27" s="1002"/>
      <c r="Q27" s="1006"/>
      <c r="R27" s="1007"/>
      <c r="S27" s="1007"/>
      <c r="T27" s="1007"/>
      <c r="U27" s="1008"/>
      <c r="V27" s="1006"/>
      <c r="W27" s="1007"/>
      <c r="X27" s="1007"/>
      <c r="Y27" s="1007"/>
      <c r="Z27" s="1008"/>
      <c r="AA27" s="1006"/>
      <c r="AB27" s="1007"/>
      <c r="AC27" s="1007"/>
      <c r="AD27" s="1007"/>
      <c r="AE27" s="1007"/>
      <c r="AF27" s="1059"/>
      <c r="AG27" s="1013"/>
      <c r="AH27" s="1013"/>
      <c r="AI27" s="1013"/>
      <c r="AJ27" s="1060"/>
      <c r="AK27" s="1007"/>
      <c r="AL27" s="1007"/>
      <c r="AM27" s="1007"/>
      <c r="AN27" s="1007"/>
      <c r="AO27" s="1008"/>
      <c r="AP27" s="1006"/>
      <c r="AQ27" s="1007"/>
      <c r="AR27" s="1007"/>
      <c r="AS27" s="1007"/>
      <c r="AT27" s="1008"/>
      <c r="AU27" s="1006"/>
      <c r="AV27" s="1007"/>
      <c r="AW27" s="1007"/>
      <c r="AX27" s="1007"/>
      <c r="AY27" s="1008"/>
      <c r="AZ27" s="1006"/>
      <c r="BA27" s="1007"/>
      <c r="BB27" s="1007"/>
      <c r="BC27" s="1007"/>
      <c r="BD27" s="1008"/>
      <c r="BE27" s="1006"/>
      <c r="BF27" s="1007"/>
      <c r="BG27" s="1007"/>
      <c r="BH27" s="1007"/>
      <c r="BI27" s="1018"/>
      <c r="BJ27" s="232"/>
      <c r="BK27" s="232"/>
      <c r="BL27" s="232"/>
      <c r="BM27" s="232"/>
      <c r="BN27" s="232"/>
      <c r="BO27" s="241"/>
      <c r="BP27" s="241"/>
      <c r="BQ27" s="238">
        <v>21</v>
      </c>
      <c r="BR27" s="239"/>
      <c r="BS27" s="994"/>
      <c r="BT27" s="995"/>
      <c r="BU27" s="995"/>
      <c r="BV27" s="995"/>
      <c r="BW27" s="995"/>
      <c r="BX27" s="995"/>
      <c r="BY27" s="995"/>
      <c r="BZ27" s="995"/>
      <c r="CA27" s="995"/>
      <c r="CB27" s="995"/>
      <c r="CC27" s="995"/>
      <c r="CD27" s="995"/>
      <c r="CE27" s="995"/>
      <c r="CF27" s="995"/>
      <c r="CG27" s="1016"/>
      <c r="CH27" s="991"/>
      <c r="CI27" s="992"/>
      <c r="CJ27" s="992"/>
      <c r="CK27" s="992"/>
      <c r="CL27" s="993"/>
      <c r="CM27" s="991"/>
      <c r="CN27" s="992"/>
      <c r="CO27" s="992"/>
      <c r="CP27" s="992"/>
      <c r="CQ27" s="993"/>
      <c r="CR27" s="991"/>
      <c r="CS27" s="992"/>
      <c r="CT27" s="992"/>
      <c r="CU27" s="992"/>
      <c r="CV27" s="993"/>
      <c r="CW27" s="991"/>
      <c r="CX27" s="992"/>
      <c r="CY27" s="992"/>
      <c r="CZ27" s="992"/>
      <c r="DA27" s="993"/>
      <c r="DB27" s="991"/>
      <c r="DC27" s="992"/>
      <c r="DD27" s="992"/>
      <c r="DE27" s="992"/>
      <c r="DF27" s="993"/>
      <c r="DG27" s="991"/>
      <c r="DH27" s="992"/>
      <c r="DI27" s="992"/>
      <c r="DJ27" s="992"/>
      <c r="DK27" s="993"/>
      <c r="DL27" s="991"/>
      <c r="DM27" s="992"/>
      <c r="DN27" s="992"/>
      <c r="DO27" s="992"/>
      <c r="DP27" s="993"/>
      <c r="DQ27" s="991"/>
      <c r="DR27" s="992"/>
      <c r="DS27" s="992"/>
      <c r="DT27" s="992"/>
      <c r="DU27" s="993"/>
      <c r="DV27" s="994"/>
      <c r="DW27" s="995"/>
      <c r="DX27" s="995"/>
      <c r="DY27" s="995"/>
      <c r="DZ27" s="996"/>
      <c r="EA27" s="230"/>
    </row>
    <row r="28" spans="1:131" ht="26.25" customHeight="1" thickTop="1">
      <c r="A28" s="242">
        <v>1</v>
      </c>
      <c r="B28" s="1049" t="s">
        <v>390</v>
      </c>
      <c r="C28" s="1050"/>
      <c r="D28" s="1050"/>
      <c r="E28" s="1050"/>
      <c r="F28" s="1050"/>
      <c r="G28" s="1050"/>
      <c r="H28" s="1050"/>
      <c r="I28" s="1050"/>
      <c r="J28" s="1050"/>
      <c r="K28" s="1050"/>
      <c r="L28" s="1050"/>
      <c r="M28" s="1050"/>
      <c r="N28" s="1050"/>
      <c r="O28" s="1050"/>
      <c r="P28" s="1051"/>
      <c r="Q28" s="1052">
        <v>11709</v>
      </c>
      <c r="R28" s="1053"/>
      <c r="S28" s="1053"/>
      <c r="T28" s="1053"/>
      <c r="U28" s="1053"/>
      <c r="V28" s="1053">
        <v>11625</v>
      </c>
      <c r="W28" s="1053"/>
      <c r="X28" s="1053"/>
      <c r="Y28" s="1053"/>
      <c r="Z28" s="1053"/>
      <c r="AA28" s="1053">
        <v>84</v>
      </c>
      <c r="AB28" s="1053"/>
      <c r="AC28" s="1053"/>
      <c r="AD28" s="1053"/>
      <c r="AE28" s="1054"/>
      <c r="AF28" s="1055">
        <v>84</v>
      </c>
      <c r="AG28" s="1053"/>
      <c r="AH28" s="1053"/>
      <c r="AI28" s="1053"/>
      <c r="AJ28" s="1056"/>
      <c r="AK28" s="1044">
        <v>1075</v>
      </c>
      <c r="AL28" s="1045"/>
      <c r="AM28" s="1045"/>
      <c r="AN28" s="1045"/>
      <c r="AO28" s="1045"/>
      <c r="AP28" s="1045" t="s">
        <v>559</v>
      </c>
      <c r="AQ28" s="1045"/>
      <c r="AR28" s="1045"/>
      <c r="AS28" s="1045"/>
      <c r="AT28" s="1045"/>
      <c r="AU28" s="1045" t="s">
        <v>559</v>
      </c>
      <c r="AV28" s="1045"/>
      <c r="AW28" s="1045"/>
      <c r="AX28" s="1045"/>
      <c r="AY28" s="1045"/>
      <c r="AZ28" s="1046" t="s">
        <v>559</v>
      </c>
      <c r="BA28" s="1046"/>
      <c r="BB28" s="1046"/>
      <c r="BC28" s="1046"/>
      <c r="BD28" s="1046"/>
      <c r="BE28" s="1047"/>
      <c r="BF28" s="1047"/>
      <c r="BG28" s="1047"/>
      <c r="BH28" s="1047"/>
      <c r="BI28" s="1048"/>
      <c r="BJ28" s="232"/>
      <c r="BK28" s="232"/>
      <c r="BL28" s="232"/>
      <c r="BM28" s="232"/>
      <c r="BN28" s="232"/>
      <c r="BO28" s="241"/>
      <c r="BP28" s="241"/>
      <c r="BQ28" s="238">
        <v>22</v>
      </c>
      <c r="BR28" s="239"/>
      <c r="BS28" s="994"/>
      <c r="BT28" s="995"/>
      <c r="BU28" s="995"/>
      <c r="BV28" s="995"/>
      <c r="BW28" s="995"/>
      <c r="BX28" s="995"/>
      <c r="BY28" s="995"/>
      <c r="BZ28" s="995"/>
      <c r="CA28" s="995"/>
      <c r="CB28" s="995"/>
      <c r="CC28" s="995"/>
      <c r="CD28" s="995"/>
      <c r="CE28" s="995"/>
      <c r="CF28" s="995"/>
      <c r="CG28" s="1016"/>
      <c r="CH28" s="991"/>
      <c r="CI28" s="992"/>
      <c r="CJ28" s="992"/>
      <c r="CK28" s="992"/>
      <c r="CL28" s="993"/>
      <c r="CM28" s="991"/>
      <c r="CN28" s="992"/>
      <c r="CO28" s="992"/>
      <c r="CP28" s="992"/>
      <c r="CQ28" s="993"/>
      <c r="CR28" s="991"/>
      <c r="CS28" s="992"/>
      <c r="CT28" s="992"/>
      <c r="CU28" s="992"/>
      <c r="CV28" s="993"/>
      <c r="CW28" s="991"/>
      <c r="CX28" s="992"/>
      <c r="CY28" s="992"/>
      <c r="CZ28" s="992"/>
      <c r="DA28" s="993"/>
      <c r="DB28" s="991"/>
      <c r="DC28" s="992"/>
      <c r="DD28" s="992"/>
      <c r="DE28" s="992"/>
      <c r="DF28" s="993"/>
      <c r="DG28" s="991"/>
      <c r="DH28" s="992"/>
      <c r="DI28" s="992"/>
      <c r="DJ28" s="992"/>
      <c r="DK28" s="993"/>
      <c r="DL28" s="991"/>
      <c r="DM28" s="992"/>
      <c r="DN28" s="992"/>
      <c r="DO28" s="992"/>
      <c r="DP28" s="993"/>
      <c r="DQ28" s="991"/>
      <c r="DR28" s="992"/>
      <c r="DS28" s="992"/>
      <c r="DT28" s="992"/>
      <c r="DU28" s="993"/>
      <c r="DV28" s="994"/>
      <c r="DW28" s="995"/>
      <c r="DX28" s="995"/>
      <c r="DY28" s="995"/>
      <c r="DZ28" s="996"/>
      <c r="EA28" s="230"/>
    </row>
    <row r="29" spans="1:131" ht="26.25" customHeight="1">
      <c r="A29" s="242">
        <v>2</v>
      </c>
      <c r="B29" s="1032" t="s">
        <v>391</v>
      </c>
      <c r="C29" s="1033"/>
      <c r="D29" s="1033"/>
      <c r="E29" s="1033"/>
      <c r="F29" s="1033"/>
      <c r="G29" s="1033"/>
      <c r="H29" s="1033"/>
      <c r="I29" s="1033"/>
      <c r="J29" s="1033"/>
      <c r="K29" s="1033"/>
      <c r="L29" s="1033"/>
      <c r="M29" s="1033"/>
      <c r="N29" s="1033"/>
      <c r="O29" s="1033"/>
      <c r="P29" s="1034"/>
      <c r="Q29" s="1040">
        <v>311</v>
      </c>
      <c r="R29" s="1041"/>
      <c r="S29" s="1041"/>
      <c r="T29" s="1041"/>
      <c r="U29" s="1041"/>
      <c r="V29" s="1041">
        <v>295</v>
      </c>
      <c r="W29" s="1041"/>
      <c r="X29" s="1041"/>
      <c r="Y29" s="1041"/>
      <c r="Z29" s="1041"/>
      <c r="AA29" s="1041">
        <v>16</v>
      </c>
      <c r="AB29" s="1041"/>
      <c r="AC29" s="1041"/>
      <c r="AD29" s="1041"/>
      <c r="AE29" s="1042"/>
      <c r="AF29" s="1037">
        <v>16</v>
      </c>
      <c r="AG29" s="1038"/>
      <c r="AH29" s="1038"/>
      <c r="AI29" s="1038"/>
      <c r="AJ29" s="1039"/>
      <c r="AK29" s="980">
        <v>136</v>
      </c>
      <c r="AL29" s="971"/>
      <c r="AM29" s="971"/>
      <c r="AN29" s="971"/>
      <c r="AO29" s="971"/>
      <c r="AP29" s="971">
        <v>525</v>
      </c>
      <c r="AQ29" s="971"/>
      <c r="AR29" s="971"/>
      <c r="AS29" s="971"/>
      <c r="AT29" s="971"/>
      <c r="AU29" s="971" t="s">
        <v>559</v>
      </c>
      <c r="AV29" s="971"/>
      <c r="AW29" s="971"/>
      <c r="AX29" s="971"/>
      <c r="AY29" s="971"/>
      <c r="AZ29" s="1043" t="s">
        <v>559</v>
      </c>
      <c r="BA29" s="1043"/>
      <c r="BB29" s="1043"/>
      <c r="BC29" s="1043"/>
      <c r="BD29" s="1043"/>
      <c r="BE29" s="972"/>
      <c r="BF29" s="972"/>
      <c r="BG29" s="972"/>
      <c r="BH29" s="972"/>
      <c r="BI29" s="973"/>
      <c r="BJ29" s="232"/>
      <c r="BK29" s="232"/>
      <c r="BL29" s="232"/>
      <c r="BM29" s="232"/>
      <c r="BN29" s="232"/>
      <c r="BO29" s="241"/>
      <c r="BP29" s="241"/>
      <c r="BQ29" s="238">
        <v>23</v>
      </c>
      <c r="BR29" s="239"/>
      <c r="BS29" s="994"/>
      <c r="BT29" s="995"/>
      <c r="BU29" s="995"/>
      <c r="BV29" s="995"/>
      <c r="BW29" s="995"/>
      <c r="BX29" s="995"/>
      <c r="BY29" s="995"/>
      <c r="BZ29" s="995"/>
      <c r="CA29" s="995"/>
      <c r="CB29" s="995"/>
      <c r="CC29" s="995"/>
      <c r="CD29" s="995"/>
      <c r="CE29" s="995"/>
      <c r="CF29" s="995"/>
      <c r="CG29" s="1016"/>
      <c r="CH29" s="991"/>
      <c r="CI29" s="992"/>
      <c r="CJ29" s="992"/>
      <c r="CK29" s="992"/>
      <c r="CL29" s="993"/>
      <c r="CM29" s="991"/>
      <c r="CN29" s="992"/>
      <c r="CO29" s="992"/>
      <c r="CP29" s="992"/>
      <c r="CQ29" s="993"/>
      <c r="CR29" s="991"/>
      <c r="CS29" s="992"/>
      <c r="CT29" s="992"/>
      <c r="CU29" s="992"/>
      <c r="CV29" s="993"/>
      <c r="CW29" s="991"/>
      <c r="CX29" s="992"/>
      <c r="CY29" s="992"/>
      <c r="CZ29" s="992"/>
      <c r="DA29" s="993"/>
      <c r="DB29" s="991"/>
      <c r="DC29" s="992"/>
      <c r="DD29" s="992"/>
      <c r="DE29" s="992"/>
      <c r="DF29" s="993"/>
      <c r="DG29" s="991"/>
      <c r="DH29" s="992"/>
      <c r="DI29" s="992"/>
      <c r="DJ29" s="992"/>
      <c r="DK29" s="993"/>
      <c r="DL29" s="991"/>
      <c r="DM29" s="992"/>
      <c r="DN29" s="992"/>
      <c r="DO29" s="992"/>
      <c r="DP29" s="993"/>
      <c r="DQ29" s="991"/>
      <c r="DR29" s="992"/>
      <c r="DS29" s="992"/>
      <c r="DT29" s="992"/>
      <c r="DU29" s="993"/>
      <c r="DV29" s="994"/>
      <c r="DW29" s="995"/>
      <c r="DX29" s="995"/>
      <c r="DY29" s="995"/>
      <c r="DZ29" s="996"/>
      <c r="EA29" s="230"/>
    </row>
    <row r="30" spans="1:131" ht="26.25" customHeight="1">
      <c r="A30" s="242">
        <v>3</v>
      </c>
      <c r="B30" s="1032" t="s">
        <v>392</v>
      </c>
      <c r="C30" s="1033"/>
      <c r="D30" s="1033"/>
      <c r="E30" s="1033"/>
      <c r="F30" s="1033"/>
      <c r="G30" s="1033"/>
      <c r="H30" s="1033"/>
      <c r="I30" s="1033"/>
      <c r="J30" s="1033"/>
      <c r="K30" s="1033"/>
      <c r="L30" s="1033"/>
      <c r="M30" s="1033"/>
      <c r="N30" s="1033"/>
      <c r="O30" s="1033"/>
      <c r="P30" s="1034"/>
      <c r="Q30" s="1040">
        <v>11988</v>
      </c>
      <c r="R30" s="1041"/>
      <c r="S30" s="1041"/>
      <c r="T30" s="1041"/>
      <c r="U30" s="1041"/>
      <c r="V30" s="1041">
        <v>11434</v>
      </c>
      <c r="W30" s="1041"/>
      <c r="X30" s="1041"/>
      <c r="Y30" s="1041"/>
      <c r="Z30" s="1041"/>
      <c r="AA30" s="1041">
        <v>554</v>
      </c>
      <c r="AB30" s="1041"/>
      <c r="AC30" s="1041"/>
      <c r="AD30" s="1041"/>
      <c r="AE30" s="1042"/>
      <c r="AF30" s="1037">
        <v>554</v>
      </c>
      <c r="AG30" s="1038"/>
      <c r="AH30" s="1038"/>
      <c r="AI30" s="1038"/>
      <c r="AJ30" s="1039"/>
      <c r="AK30" s="980">
        <v>2006</v>
      </c>
      <c r="AL30" s="971"/>
      <c r="AM30" s="971"/>
      <c r="AN30" s="971"/>
      <c r="AO30" s="971"/>
      <c r="AP30" s="971" t="s">
        <v>559</v>
      </c>
      <c r="AQ30" s="971"/>
      <c r="AR30" s="971"/>
      <c r="AS30" s="971"/>
      <c r="AT30" s="971"/>
      <c r="AU30" s="971" t="s">
        <v>559</v>
      </c>
      <c r="AV30" s="971"/>
      <c r="AW30" s="971"/>
      <c r="AX30" s="971"/>
      <c r="AY30" s="971"/>
      <c r="AZ30" s="1043" t="s">
        <v>559</v>
      </c>
      <c r="BA30" s="1043"/>
      <c r="BB30" s="1043"/>
      <c r="BC30" s="1043"/>
      <c r="BD30" s="1043"/>
      <c r="BE30" s="972"/>
      <c r="BF30" s="972"/>
      <c r="BG30" s="972"/>
      <c r="BH30" s="972"/>
      <c r="BI30" s="973"/>
      <c r="BJ30" s="232"/>
      <c r="BK30" s="232"/>
      <c r="BL30" s="232"/>
      <c r="BM30" s="232"/>
      <c r="BN30" s="232"/>
      <c r="BO30" s="241"/>
      <c r="BP30" s="241"/>
      <c r="BQ30" s="238">
        <v>24</v>
      </c>
      <c r="BR30" s="239"/>
      <c r="BS30" s="994"/>
      <c r="BT30" s="995"/>
      <c r="BU30" s="995"/>
      <c r="BV30" s="995"/>
      <c r="BW30" s="995"/>
      <c r="BX30" s="995"/>
      <c r="BY30" s="995"/>
      <c r="BZ30" s="995"/>
      <c r="CA30" s="995"/>
      <c r="CB30" s="995"/>
      <c r="CC30" s="995"/>
      <c r="CD30" s="995"/>
      <c r="CE30" s="995"/>
      <c r="CF30" s="995"/>
      <c r="CG30" s="1016"/>
      <c r="CH30" s="991"/>
      <c r="CI30" s="992"/>
      <c r="CJ30" s="992"/>
      <c r="CK30" s="992"/>
      <c r="CL30" s="993"/>
      <c r="CM30" s="991"/>
      <c r="CN30" s="992"/>
      <c r="CO30" s="992"/>
      <c r="CP30" s="992"/>
      <c r="CQ30" s="993"/>
      <c r="CR30" s="991"/>
      <c r="CS30" s="992"/>
      <c r="CT30" s="992"/>
      <c r="CU30" s="992"/>
      <c r="CV30" s="993"/>
      <c r="CW30" s="991"/>
      <c r="CX30" s="992"/>
      <c r="CY30" s="992"/>
      <c r="CZ30" s="992"/>
      <c r="DA30" s="993"/>
      <c r="DB30" s="991"/>
      <c r="DC30" s="992"/>
      <c r="DD30" s="992"/>
      <c r="DE30" s="992"/>
      <c r="DF30" s="993"/>
      <c r="DG30" s="991"/>
      <c r="DH30" s="992"/>
      <c r="DI30" s="992"/>
      <c r="DJ30" s="992"/>
      <c r="DK30" s="993"/>
      <c r="DL30" s="991"/>
      <c r="DM30" s="992"/>
      <c r="DN30" s="992"/>
      <c r="DO30" s="992"/>
      <c r="DP30" s="993"/>
      <c r="DQ30" s="991"/>
      <c r="DR30" s="992"/>
      <c r="DS30" s="992"/>
      <c r="DT30" s="992"/>
      <c r="DU30" s="993"/>
      <c r="DV30" s="994"/>
      <c r="DW30" s="995"/>
      <c r="DX30" s="995"/>
      <c r="DY30" s="995"/>
      <c r="DZ30" s="996"/>
      <c r="EA30" s="230"/>
    </row>
    <row r="31" spans="1:131" ht="26.25" customHeight="1">
      <c r="A31" s="242">
        <v>4</v>
      </c>
      <c r="B31" s="1032" t="s">
        <v>393</v>
      </c>
      <c r="C31" s="1033"/>
      <c r="D31" s="1033"/>
      <c r="E31" s="1033"/>
      <c r="F31" s="1033"/>
      <c r="G31" s="1033"/>
      <c r="H31" s="1033"/>
      <c r="I31" s="1033"/>
      <c r="J31" s="1033"/>
      <c r="K31" s="1033"/>
      <c r="L31" s="1033"/>
      <c r="M31" s="1033"/>
      <c r="N31" s="1033"/>
      <c r="O31" s="1033"/>
      <c r="P31" s="1034"/>
      <c r="Q31" s="1040">
        <v>1436</v>
      </c>
      <c r="R31" s="1041"/>
      <c r="S31" s="1041"/>
      <c r="T31" s="1041"/>
      <c r="U31" s="1041"/>
      <c r="V31" s="1041">
        <v>1429</v>
      </c>
      <c r="W31" s="1041"/>
      <c r="X31" s="1041"/>
      <c r="Y31" s="1041"/>
      <c r="Z31" s="1041"/>
      <c r="AA31" s="1041">
        <v>7</v>
      </c>
      <c r="AB31" s="1041"/>
      <c r="AC31" s="1041"/>
      <c r="AD31" s="1041"/>
      <c r="AE31" s="1042"/>
      <c r="AF31" s="1037">
        <v>7</v>
      </c>
      <c r="AG31" s="1038"/>
      <c r="AH31" s="1038"/>
      <c r="AI31" s="1038"/>
      <c r="AJ31" s="1039"/>
      <c r="AK31" s="980">
        <v>486</v>
      </c>
      <c r="AL31" s="971"/>
      <c r="AM31" s="971"/>
      <c r="AN31" s="971"/>
      <c r="AO31" s="971"/>
      <c r="AP31" s="971" t="s">
        <v>559</v>
      </c>
      <c r="AQ31" s="971"/>
      <c r="AR31" s="971"/>
      <c r="AS31" s="971"/>
      <c r="AT31" s="971"/>
      <c r="AU31" s="971" t="s">
        <v>559</v>
      </c>
      <c r="AV31" s="971"/>
      <c r="AW31" s="971"/>
      <c r="AX31" s="971"/>
      <c r="AY31" s="971"/>
      <c r="AZ31" s="1043" t="s">
        <v>559</v>
      </c>
      <c r="BA31" s="1043"/>
      <c r="BB31" s="1043"/>
      <c r="BC31" s="1043"/>
      <c r="BD31" s="1043"/>
      <c r="BE31" s="972"/>
      <c r="BF31" s="972"/>
      <c r="BG31" s="972"/>
      <c r="BH31" s="972"/>
      <c r="BI31" s="973"/>
      <c r="BJ31" s="232"/>
      <c r="BK31" s="232"/>
      <c r="BL31" s="232"/>
      <c r="BM31" s="232"/>
      <c r="BN31" s="232"/>
      <c r="BO31" s="241"/>
      <c r="BP31" s="241"/>
      <c r="BQ31" s="238">
        <v>25</v>
      </c>
      <c r="BR31" s="239"/>
      <c r="BS31" s="994"/>
      <c r="BT31" s="995"/>
      <c r="BU31" s="995"/>
      <c r="BV31" s="995"/>
      <c r="BW31" s="995"/>
      <c r="BX31" s="995"/>
      <c r="BY31" s="995"/>
      <c r="BZ31" s="995"/>
      <c r="CA31" s="995"/>
      <c r="CB31" s="995"/>
      <c r="CC31" s="995"/>
      <c r="CD31" s="995"/>
      <c r="CE31" s="995"/>
      <c r="CF31" s="995"/>
      <c r="CG31" s="1016"/>
      <c r="CH31" s="991"/>
      <c r="CI31" s="992"/>
      <c r="CJ31" s="992"/>
      <c r="CK31" s="992"/>
      <c r="CL31" s="993"/>
      <c r="CM31" s="991"/>
      <c r="CN31" s="992"/>
      <c r="CO31" s="992"/>
      <c r="CP31" s="992"/>
      <c r="CQ31" s="993"/>
      <c r="CR31" s="991"/>
      <c r="CS31" s="992"/>
      <c r="CT31" s="992"/>
      <c r="CU31" s="992"/>
      <c r="CV31" s="993"/>
      <c r="CW31" s="991"/>
      <c r="CX31" s="992"/>
      <c r="CY31" s="992"/>
      <c r="CZ31" s="992"/>
      <c r="DA31" s="993"/>
      <c r="DB31" s="991"/>
      <c r="DC31" s="992"/>
      <c r="DD31" s="992"/>
      <c r="DE31" s="992"/>
      <c r="DF31" s="993"/>
      <c r="DG31" s="991"/>
      <c r="DH31" s="992"/>
      <c r="DI31" s="992"/>
      <c r="DJ31" s="992"/>
      <c r="DK31" s="993"/>
      <c r="DL31" s="991"/>
      <c r="DM31" s="992"/>
      <c r="DN31" s="992"/>
      <c r="DO31" s="992"/>
      <c r="DP31" s="993"/>
      <c r="DQ31" s="991"/>
      <c r="DR31" s="992"/>
      <c r="DS31" s="992"/>
      <c r="DT31" s="992"/>
      <c r="DU31" s="993"/>
      <c r="DV31" s="994"/>
      <c r="DW31" s="995"/>
      <c r="DX31" s="995"/>
      <c r="DY31" s="995"/>
      <c r="DZ31" s="996"/>
      <c r="EA31" s="230"/>
    </row>
    <row r="32" spans="1:131" ht="26.25" customHeight="1">
      <c r="A32" s="242">
        <v>5</v>
      </c>
      <c r="B32" s="1032" t="s">
        <v>394</v>
      </c>
      <c r="C32" s="1033"/>
      <c r="D32" s="1033"/>
      <c r="E32" s="1033"/>
      <c r="F32" s="1033"/>
      <c r="G32" s="1033"/>
      <c r="H32" s="1033"/>
      <c r="I32" s="1033"/>
      <c r="J32" s="1033"/>
      <c r="K32" s="1033"/>
      <c r="L32" s="1033"/>
      <c r="M32" s="1033"/>
      <c r="N32" s="1033"/>
      <c r="O32" s="1033"/>
      <c r="P32" s="1034"/>
      <c r="Q32" s="1040">
        <v>2111</v>
      </c>
      <c r="R32" s="1041"/>
      <c r="S32" s="1041"/>
      <c r="T32" s="1041"/>
      <c r="U32" s="1041"/>
      <c r="V32" s="1041">
        <v>1970</v>
      </c>
      <c r="W32" s="1041"/>
      <c r="X32" s="1041"/>
      <c r="Y32" s="1041"/>
      <c r="Z32" s="1041"/>
      <c r="AA32" s="1041">
        <v>141</v>
      </c>
      <c r="AB32" s="1041"/>
      <c r="AC32" s="1041"/>
      <c r="AD32" s="1041"/>
      <c r="AE32" s="1042"/>
      <c r="AF32" s="1037">
        <v>1692</v>
      </c>
      <c r="AG32" s="1038"/>
      <c r="AH32" s="1038"/>
      <c r="AI32" s="1038"/>
      <c r="AJ32" s="1039"/>
      <c r="AK32" s="980">
        <v>254</v>
      </c>
      <c r="AL32" s="971"/>
      <c r="AM32" s="971"/>
      <c r="AN32" s="971"/>
      <c r="AO32" s="971"/>
      <c r="AP32" s="971">
        <v>5189</v>
      </c>
      <c r="AQ32" s="971"/>
      <c r="AR32" s="971"/>
      <c r="AS32" s="971"/>
      <c r="AT32" s="971"/>
      <c r="AU32" s="971">
        <v>2377</v>
      </c>
      <c r="AV32" s="971"/>
      <c r="AW32" s="971"/>
      <c r="AX32" s="971"/>
      <c r="AY32" s="971"/>
      <c r="AZ32" s="1043" t="s">
        <v>559</v>
      </c>
      <c r="BA32" s="1043"/>
      <c r="BB32" s="1043"/>
      <c r="BC32" s="1043"/>
      <c r="BD32" s="1043"/>
      <c r="BE32" s="972" t="s">
        <v>395</v>
      </c>
      <c r="BF32" s="972"/>
      <c r="BG32" s="972"/>
      <c r="BH32" s="972"/>
      <c r="BI32" s="973"/>
      <c r="BJ32" s="232"/>
      <c r="BK32" s="232"/>
      <c r="BL32" s="232"/>
      <c r="BM32" s="232"/>
      <c r="BN32" s="232"/>
      <c r="BO32" s="241"/>
      <c r="BP32" s="241"/>
      <c r="BQ32" s="238">
        <v>26</v>
      </c>
      <c r="BR32" s="239"/>
      <c r="BS32" s="994"/>
      <c r="BT32" s="995"/>
      <c r="BU32" s="995"/>
      <c r="BV32" s="995"/>
      <c r="BW32" s="995"/>
      <c r="BX32" s="995"/>
      <c r="BY32" s="995"/>
      <c r="BZ32" s="995"/>
      <c r="CA32" s="995"/>
      <c r="CB32" s="995"/>
      <c r="CC32" s="995"/>
      <c r="CD32" s="995"/>
      <c r="CE32" s="995"/>
      <c r="CF32" s="995"/>
      <c r="CG32" s="1016"/>
      <c r="CH32" s="991"/>
      <c r="CI32" s="992"/>
      <c r="CJ32" s="992"/>
      <c r="CK32" s="992"/>
      <c r="CL32" s="993"/>
      <c r="CM32" s="991"/>
      <c r="CN32" s="992"/>
      <c r="CO32" s="992"/>
      <c r="CP32" s="992"/>
      <c r="CQ32" s="993"/>
      <c r="CR32" s="991"/>
      <c r="CS32" s="992"/>
      <c r="CT32" s="992"/>
      <c r="CU32" s="992"/>
      <c r="CV32" s="993"/>
      <c r="CW32" s="991"/>
      <c r="CX32" s="992"/>
      <c r="CY32" s="992"/>
      <c r="CZ32" s="992"/>
      <c r="DA32" s="993"/>
      <c r="DB32" s="991"/>
      <c r="DC32" s="992"/>
      <c r="DD32" s="992"/>
      <c r="DE32" s="992"/>
      <c r="DF32" s="993"/>
      <c r="DG32" s="991"/>
      <c r="DH32" s="992"/>
      <c r="DI32" s="992"/>
      <c r="DJ32" s="992"/>
      <c r="DK32" s="993"/>
      <c r="DL32" s="991"/>
      <c r="DM32" s="992"/>
      <c r="DN32" s="992"/>
      <c r="DO32" s="992"/>
      <c r="DP32" s="993"/>
      <c r="DQ32" s="991"/>
      <c r="DR32" s="992"/>
      <c r="DS32" s="992"/>
      <c r="DT32" s="992"/>
      <c r="DU32" s="993"/>
      <c r="DV32" s="994"/>
      <c r="DW32" s="995"/>
      <c r="DX32" s="995"/>
      <c r="DY32" s="995"/>
      <c r="DZ32" s="996"/>
      <c r="EA32" s="230"/>
    </row>
    <row r="33" spans="1:131" ht="26.25" customHeight="1">
      <c r="A33" s="242">
        <v>6</v>
      </c>
      <c r="B33" s="1032" t="s">
        <v>396</v>
      </c>
      <c r="C33" s="1033"/>
      <c r="D33" s="1033"/>
      <c r="E33" s="1033"/>
      <c r="F33" s="1033"/>
      <c r="G33" s="1033"/>
      <c r="H33" s="1033"/>
      <c r="I33" s="1033"/>
      <c r="J33" s="1033"/>
      <c r="K33" s="1033"/>
      <c r="L33" s="1033"/>
      <c r="M33" s="1033"/>
      <c r="N33" s="1033"/>
      <c r="O33" s="1033"/>
      <c r="P33" s="1034"/>
      <c r="Q33" s="1040">
        <v>3693</v>
      </c>
      <c r="R33" s="1041"/>
      <c r="S33" s="1041"/>
      <c r="T33" s="1041"/>
      <c r="U33" s="1041"/>
      <c r="V33" s="1041">
        <v>4075</v>
      </c>
      <c r="W33" s="1041"/>
      <c r="X33" s="1041"/>
      <c r="Y33" s="1041"/>
      <c r="Z33" s="1041"/>
      <c r="AA33" s="1041">
        <v>-382</v>
      </c>
      <c r="AB33" s="1041"/>
      <c r="AC33" s="1041"/>
      <c r="AD33" s="1041"/>
      <c r="AE33" s="1042"/>
      <c r="AF33" s="1037">
        <v>2863</v>
      </c>
      <c r="AG33" s="1038"/>
      <c r="AH33" s="1038"/>
      <c r="AI33" s="1038"/>
      <c r="AJ33" s="1039"/>
      <c r="AK33" s="980">
        <v>776</v>
      </c>
      <c r="AL33" s="971"/>
      <c r="AM33" s="971"/>
      <c r="AN33" s="971"/>
      <c r="AO33" s="971"/>
      <c r="AP33" s="971">
        <v>1809</v>
      </c>
      <c r="AQ33" s="971"/>
      <c r="AR33" s="971"/>
      <c r="AS33" s="971"/>
      <c r="AT33" s="971"/>
      <c r="AU33" s="971">
        <v>1243</v>
      </c>
      <c r="AV33" s="971"/>
      <c r="AW33" s="971"/>
      <c r="AX33" s="971"/>
      <c r="AY33" s="971"/>
      <c r="AZ33" s="1043" t="s">
        <v>559</v>
      </c>
      <c r="BA33" s="1043"/>
      <c r="BB33" s="1043"/>
      <c r="BC33" s="1043"/>
      <c r="BD33" s="1043"/>
      <c r="BE33" s="972" t="s">
        <v>395</v>
      </c>
      <c r="BF33" s="972"/>
      <c r="BG33" s="972"/>
      <c r="BH33" s="972"/>
      <c r="BI33" s="973"/>
      <c r="BJ33" s="232"/>
      <c r="BK33" s="232"/>
      <c r="BL33" s="232"/>
      <c r="BM33" s="232"/>
      <c r="BN33" s="232"/>
      <c r="BO33" s="241"/>
      <c r="BP33" s="241"/>
      <c r="BQ33" s="238">
        <v>27</v>
      </c>
      <c r="BR33" s="239"/>
      <c r="BS33" s="994"/>
      <c r="BT33" s="995"/>
      <c r="BU33" s="995"/>
      <c r="BV33" s="995"/>
      <c r="BW33" s="995"/>
      <c r="BX33" s="995"/>
      <c r="BY33" s="995"/>
      <c r="BZ33" s="995"/>
      <c r="CA33" s="995"/>
      <c r="CB33" s="995"/>
      <c r="CC33" s="995"/>
      <c r="CD33" s="995"/>
      <c r="CE33" s="995"/>
      <c r="CF33" s="995"/>
      <c r="CG33" s="1016"/>
      <c r="CH33" s="991"/>
      <c r="CI33" s="992"/>
      <c r="CJ33" s="992"/>
      <c r="CK33" s="992"/>
      <c r="CL33" s="993"/>
      <c r="CM33" s="991"/>
      <c r="CN33" s="992"/>
      <c r="CO33" s="992"/>
      <c r="CP33" s="992"/>
      <c r="CQ33" s="993"/>
      <c r="CR33" s="991"/>
      <c r="CS33" s="992"/>
      <c r="CT33" s="992"/>
      <c r="CU33" s="992"/>
      <c r="CV33" s="993"/>
      <c r="CW33" s="991"/>
      <c r="CX33" s="992"/>
      <c r="CY33" s="992"/>
      <c r="CZ33" s="992"/>
      <c r="DA33" s="993"/>
      <c r="DB33" s="991"/>
      <c r="DC33" s="992"/>
      <c r="DD33" s="992"/>
      <c r="DE33" s="992"/>
      <c r="DF33" s="993"/>
      <c r="DG33" s="991"/>
      <c r="DH33" s="992"/>
      <c r="DI33" s="992"/>
      <c r="DJ33" s="992"/>
      <c r="DK33" s="993"/>
      <c r="DL33" s="991"/>
      <c r="DM33" s="992"/>
      <c r="DN33" s="992"/>
      <c r="DO33" s="992"/>
      <c r="DP33" s="993"/>
      <c r="DQ33" s="991"/>
      <c r="DR33" s="992"/>
      <c r="DS33" s="992"/>
      <c r="DT33" s="992"/>
      <c r="DU33" s="993"/>
      <c r="DV33" s="994"/>
      <c r="DW33" s="995"/>
      <c r="DX33" s="995"/>
      <c r="DY33" s="995"/>
      <c r="DZ33" s="996"/>
      <c r="EA33" s="230"/>
    </row>
    <row r="34" spans="1:131" ht="26.25" customHeight="1">
      <c r="A34" s="242">
        <v>7</v>
      </c>
      <c r="B34" s="1032" t="s">
        <v>397</v>
      </c>
      <c r="C34" s="1033"/>
      <c r="D34" s="1033"/>
      <c r="E34" s="1033"/>
      <c r="F34" s="1033"/>
      <c r="G34" s="1033"/>
      <c r="H34" s="1033"/>
      <c r="I34" s="1033"/>
      <c r="J34" s="1033"/>
      <c r="K34" s="1033"/>
      <c r="L34" s="1033"/>
      <c r="M34" s="1033"/>
      <c r="N34" s="1033"/>
      <c r="O34" s="1033"/>
      <c r="P34" s="1034"/>
      <c r="Q34" s="1040">
        <v>1805</v>
      </c>
      <c r="R34" s="1041"/>
      <c r="S34" s="1041"/>
      <c r="T34" s="1041"/>
      <c r="U34" s="1041"/>
      <c r="V34" s="1041">
        <v>1707</v>
      </c>
      <c r="W34" s="1041"/>
      <c r="X34" s="1041"/>
      <c r="Y34" s="1041"/>
      <c r="Z34" s="1041"/>
      <c r="AA34" s="1041">
        <v>98</v>
      </c>
      <c r="AB34" s="1041"/>
      <c r="AC34" s="1041"/>
      <c r="AD34" s="1041"/>
      <c r="AE34" s="1042"/>
      <c r="AF34" s="1037">
        <v>668</v>
      </c>
      <c r="AG34" s="1038"/>
      <c r="AH34" s="1038"/>
      <c r="AI34" s="1038"/>
      <c r="AJ34" s="1039"/>
      <c r="AK34" s="980">
        <v>717</v>
      </c>
      <c r="AL34" s="971"/>
      <c r="AM34" s="971"/>
      <c r="AN34" s="971"/>
      <c r="AO34" s="971"/>
      <c r="AP34" s="971">
        <v>4831</v>
      </c>
      <c r="AQ34" s="971"/>
      <c r="AR34" s="971"/>
      <c r="AS34" s="971"/>
      <c r="AT34" s="971"/>
      <c r="AU34" s="971">
        <v>4285</v>
      </c>
      <c r="AV34" s="971"/>
      <c r="AW34" s="971"/>
      <c r="AX34" s="971"/>
      <c r="AY34" s="971"/>
      <c r="AZ34" s="1043" t="s">
        <v>559</v>
      </c>
      <c r="BA34" s="1043"/>
      <c r="BB34" s="1043"/>
      <c r="BC34" s="1043"/>
      <c r="BD34" s="1043"/>
      <c r="BE34" s="972" t="s">
        <v>395</v>
      </c>
      <c r="BF34" s="972"/>
      <c r="BG34" s="972"/>
      <c r="BH34" s="972"/>
      <c r="BI34" s="973"/>
      <c r="BJ34" s="232"/>
      <c r="BK34" s="232"/>
      <c r="BL34" s="232"/>
      <c r="BM34" s="232"/>
      <c r="BN34" s="232"/>
      <c r="BO34" s="241"/>
      <c r="BP34" s="241"/>
      <c r="BQ34" s="238">
        <v>28</v>
      </c>
      <c r="BR34" s="239"/>
      <c r="BS34" s="994"/>
      <c r="BT34" s="995"/>
      <c r="BU34" s="995"/>
      <c r="BV34" s="995"/>
      <c r="BW34" s="995"/>
      <c r="BX34" s="995"/>
      <c r="BY34" s="995"/>
      <c r="BZ34" s="995"/>
      <c r="CA34" s="995"/>
      <c r="CB34" s="995"/>
      <c r="CC34" s="995"/>
      <c r="CD34" s="995"/>
      <c r="CE34" s="995"/>
      <c r="CF34" s="995"/>
      <c r="CG34" s="1016"/>
      <c r="CH34" s="991"/>
      <c r="CI34" s="992"/>
      <c r="CJ34" s="992"/>
      <c r="CK34" s="992"/>
      <c r="CL34" s="993"/>
      <c r="CM34" s="991"/>
      <c r="CN34" s="992"/>
      <c r="CO34" s="992"/>
      <c r="CP34" s="992"/>
      <c r="CQ34" s="993"/>
      <c r="CR34" s="991"/>
      <c r="CS34" s="992"/>
      <c r="CT34" s="992"/>
      <c r="CU34" s="992"/>
      <c r="CV34" s="993"/>
      <c r="CW34" s="991"/>
      <c r="CX34" s="992"/>
      <c r="CY34" s="992"/>
      <c r="CZ34" s="992"/>
      <c r="DA34" s="993"/>
      <c r="DB34" s="991"/>
      <c r="DC34" s="992"/>
      <c r="DD34" s="992"/>
      <c r="DE34" s="992"/>
      <c r="DF34" s="993"/>
      <c r="DG34" s="991"/>
      <c r="DH34" s="992"/>
      <c r="DI34" s="992"/>
      <c r="DJ34" s="992"/>
      <c r="DK34" s="993"/>
      <c r="DL34" s="991"/>
      <c r="DM34" s="992"/>
      <c r="DN34" s="992"/>
      <c r="DO34" s="992"/>
      <c r="DP34" s="993"/>
      <c r="DQ34" s="991"/>
      <c r="DR34" s="992"/>
      <c r="DS34" s="992"/>
      <c r="DT34" s="992"/>
      <c r="DU34" s="993"/>
      <c r="DV34" s="994"/>
      <c r="DW34" s="995"/>
      <c r="DX34" s="995"/>
      <c r="DY34" s="995"/>
      <c r="DZ34" s="996"/>
      <c r="EA34" s="230"/>
    </row>
    <row r="35" spans="1:131" ht="26.25" customHeight="1">
      <c r="A35" s="242">
        <v>8</v>
      </c>
      <c r="B35" s="1032" t="s">
        <v>398</v>
      </c>
      <c r="C35" s="1033"/>
      <c r="D35" s="1033"/>
      <c r="E35" s="1033"/>
      <c r="F35" s="1033"/>
      <c r="G35" s="1033"/>
      <c r="H35" s="1033"/>
      <c r="I35" s="1033"/>
      <c r="J35" s="1033"/>
      <c r="K35" s="1033"/>
      <c r="L35" s="1033"/>
      <c r="M35" s="1033"/>
      <c r="N35" s="1033"/>
      <c r="O35" s="1033"/>
      <c r="P35" s="1034"/>
      <c r="Q35" s="1040">
        <v>107</v>
      </c>
      <c r="R35" s="1041"/>
      <c r="S35" s="1041"/>
      <c r="T35" s="1041"/>
      <c r="U35" s="1041"/>
      <c r="V35" s="1041">
        <v>107</v>
      </c>
      <c r="W35" s="1041"/>
      <c r="X35" s="1041"/>
      <c r="Y35" s="1041"/>
      <c r="Z35" s="1041"/>
      <c r="AA35" s="1041">
        <v>0</v>
      </c>
      <c r="AB35" s="1041"/>
      <c r="AC35" s="1041"/>
      <c r="AD35" s="1041"/>
      <c r="AE35" s="1042"/>
      <c r="AF35" s="1037">
        <v>0</v>
      </c>
      <c r="AG35" s="1038"/>
      <c r="AH35" s="1038"/>
      <c r="AI35" s="1038"/>
      <c r="AJ35" s="1039"/>
      <c r="AK35" s="980">
        <v>48</v>
      </c>
      <c r="AL35" s="971"/>
      <c r="AM35" s="971"/>
      <c r="AN35" s="971"/>
      <c r="AO35" s="971"/>
      <c r="AP35" s="971">
        <v>152</v>
      </c>
      <c r="AQ35" s="971"/>
      <c r="AR35" s="971"/>
      <c r="AS35" s="971"/>
      <c r="AT35" s="971"/>
      <c r="AU35" s="971">
        <v>152</v>
      </c>
      <c r="AV35" s="971"/>
      <c r="AW35" s="971"/>
      <c r="AX35" s="971"/>
      <c r="AY35" s="971"/>
      <c r="AZ35" s="1043" t="s">
        <v>559</v>
      </c>
      <c r="BA35" s="1043"/>
      <c r="BB35" s="1043"/>
      <c r="BC35" s="1043"/>
      <c r="BD35" s="1043"/>
      <c r="BE35" s="972" t="s">
        <v>399</v>
      </c>
      <c r="BF35" s="972"/>
      <c r="BG35" s="972"/>
      <c r="BH35" s="972"/>
      <c r="BI35" s="973"/>
      <c r="BJ35" s="232"/>
      <c r="BK35" s="232"/>
      <c r="BL35" s="232"/>
      <c r="BM35" s="232"/>
      <c r="BN35" s="232"/>
      <c r="BO35" s="241"/>
      <c r="BP35" s="241"/>
      <c r="BQ35" s="238">
        <v>29</v>
      </c>
      <c r="BR35" s="239"/>
      <c r="BS35" s="994"/>
      <c r="BT35" s="995"/>
      <c r="BU35" s="995"/>
      <c r="BV35" s="995"/>
      <c r="BW35" s="995"/>
      <c r="BX35" s="995"/>
      <c r="BY35" s="995"/>
      <c r="BZ35" s="995"/>
      <c r="CA35" s="995"/>
      <c r="CB35" s="995"/>
      <c r="CC35" s="995"/>
      <c r="CD35" s="995"/>
      <c r="CE35" s="995"/>
      <c r="CF35" s="995"/>
      <c r="CG35" s="1016"/>
      <c r="CH35" s="991"/>
      <c r="CI35" s="992"/>
      <c r="CJ35" s="992"/>
      <c r="CK35" s="992"/>
      <c r="CL35" s="993"/>
      <c r="CM35" s="991"/>
      <c r="CN35" s="992"/>
      <c r="CO35" s="992"/>
      <c r="CP35" s="992"/>
      <c r="CQ35" s="993"/>
      <c r="CR35" s="991"/>
      <c r="CS35" s="992"/>
      <c r="CT35" s="992"/>
      <c r="CU35" s="992"/>
      <c r="CV35" s="993"/>
      <c r="CW35" s="991"/>
      <c r="CX35" s="992"/>
      <c r="CY35" s="992"/>
      <c r="CZ35" s="992"/>
      <c r="DA35" s="993"/>
      <c r="DB35" s="991"/>
      <c r="DC35" s="992"/>
      <c r="DD35" s="992"/>
      <c r="DE35" s="992"/>
      <c r="DF35" s="993"/>
      <c r="DG35" s="991"/>
      <c r="DH35" s="992"/>
      <c r="DI35" s="992"/>
      <c r="DJ35" s="992"/>
      <c r="DK35" s="993"/>
      <c r="DL35" s="991"/>
      <c r="DM35" s="992"/>
      <c r="DN35" s="992"/>
      <c r="DO35" s="992"/>
      <c r="DP35" s="993"/>
      <c r="DQ35" s="991"/>
      <c r="DR35" s="992"/>
      <c r="DS35" s="992"/>
      <c r="DT35" s="992"/>
      <c r="DU35" s="993"/>
      <c r="DV35" s="994"/>
      <c r="DW35" s="995"/>
      <c r="DX35" s="995"/>
      <c r="DY35" s="995"/>
      <c r="DZ35" s="996"/>
      <c r="EA35" s="230"/>
    </row>
    <row r="36" spans="1:131" ht="26.25" customHeight="1">
      <c r="A36" s="242">
        <v>9</v>
      </c>
      <c r="B36" s="1032"/>
      <c r="C36" s="1033"/>
      <c r="D36" s="1033"/>
      <c r="E36" s="1033"/>
      <c r="F36" s="1033"/>
      <c r="G36" s="1033"/>
      <c r="H36" s="1033"/>
      <c r="I36" s="1033"/>
      <c r="J36" s="1033"/>
      <c r="K36" s="1033"/>
      <c r="L36" s="1033"/>
      <c r="M36" s="1033"/>
      <c r="N36" s="1033"/>
      <c r="O36" s="1033"/>
      <c r="P36" s="1034"/>
      <c r="Q36" s="1040"/>
      <c r="R36" s="1041"/>
      <c r="S36" s="1041"/>
      <c r="T36" s="1041"/>
      <c r="U36" s="1041"/>
      <c r="V36" s="1041"/>
      <c r="W36" s="1041"/>
      <c r="X36" s="1041"/>
      <c r="Y36" s="1041"/>
      <c r="Z36" s="1041"/>
      <c r="AA36" s="1041"/>
      <c r="AB36" s="1041"/>
      <c r="AC36" s="1041"/>
      <c r="AD36" s="1041"/>
      <c r="AE36" s="1042"/>
      <c r="AF36" s="1037"/>
      <c r="AG36" s="1038"/>
      <c r="AH36" s="1038"/>
      <c r="AI36" s="1038"/>
      <c r="AJ36" s="1039"/>
      <c r="AK36" s="980"/>
      <c r="AL36" s="971"/>
      <c r="AM36" s="971"/>
      <c r="AN36" s="971"/>
      <c r="AO36" s="971"/>
      <c r="AP36" s="971"/>
      <c r="AQ36" s="971"/>
      <c r="AR36" s="971"/>
      <c r="AS36" s="971"/>
      <c r="AT36" s="971"/>
      <c r="AU36" s="971"/>
      <c r="AV36" s="971"/>
      <c r="AW36" s="971"/>
      <c r="AX36" s="971"/>
      <c r="AY36" s="971"/>
      <c r="AZ36" s="1043"/>
      <c r="BA36" s="1043"/>
      <c r="BB36" s="1043"/>
      <c r="BC36" s="1043"/>
      <c r="BD36" s="1043"/>
      <c r="BE36" s="972"/>
      <c r="BF36" s="972"/>
      <c r="BG36" s="972"/>
      <c r="BH36" s="972"/>
      <c r="BI36" s="973"/>
      <c r="BJ36" s="232"/>
      <c r="BK36" s="232"/>
      <c r="BL36" s="232"/>
      <c r="BM36" s="232"/>
      <c r="BN36" s="232"/>
      <c r="BO36" s="241"/>
      <c r="BP36" s="241"/>
      <c r="BQ36" s="238">
        <v>30</v>
      </c>
      <c r="BR36" s="239"/>
      <c r="BS36" s="994"/>
      <c r="BT36" s="995"/>
      <c r="BU36" s="995"/>
      <c r="BV36" s="995"/>
      <c r="BW36" s="995"/>
      <c r="BX36" s="995"/>
      <c r="BY36" s="995"/>
      <c r="BZ36" s="995"/>
      <c r="CA36" s="995"/>
      <c r="CB36" s="995"/>
      <c r="CC36" s="995"/>
      <c r="CD36" s="995"/>
      <c r="CE36" s="995"/>
      <c r="CF36" s="995"/>
      <c r="CG36" s="1016"/>
      <c r="CH36" s="991"/>
      <c r="CI36" s="992"/>
      <c r="CJ36" s="992"/>
      <c r="CK36" s="992"/>
      <c r="CL36" s="993"/>
      <c r="CM36" s="991"/>
      <c r="CN36" s="992"/>
      <c r="CO36" s="992"/>
      <c r="CP36" s="992"/>
      <c r="CQ36" s="993"/>
      <c r="CR36" s="991"/>
      <c r="CS36" s="992"/>
      <c r="CT36" s="992"/>
      <c r="CU36" s="992"/>
      <c r="CV36" s="993"/>
      <c r="CW36" s="991"/>
      <c r="CX36" s="992"/>
      <c r="CY36" s="992"/>
      <c r="CZ36" s="992"/>
      <c r="DA36" s="993"/>
      <c r="DB36" s="991"/>
      <c r="DC36" s="992"/>
      <c r="DD36" s="992"/>
      <c r="DE36" s="992"/>
      <c r="DF36" s="993"/>
      <c r="DG36" s="991"/>
      <c r="DH36" s="992"/>
      <c r="DI36" s="992"/>
      <c r="DJ36" s="992"/>
      <c r="DK36" s="993"/>
      <c r="DL36" s="991"/>
      <c r="DM36" s="992"/>
      <c r="DN36" s="992"/>
      <c r="DO36" s="992"/>
      <c r="DP36" s="993"/>
      <c r="DQ36" s="991"/>
      <c r="DR36" s="992"/>
      <c r="DS36" s="992"/>
      <c r="DT36" s="992"/>
      <c r="DU36" s="993"/>
      <c r="DV36" s="994"/>
      <c r="DW36" s="995"/>
      <c r="DX36" s="995"/>
      <c r="DY36" s="995"/>
      <c r="DZ36" s="996"/>
      <c r="EA36" s="230"/>
    </row>
    <row r="37" spans="1:131" ht="26.25" customHeight="1">
      <c r="A37" s="242">
        <v>10</v>
      </c>
      <c r="B37" s="1032"/>
      <c r="C37" s="1033"/>
      <c r="D37" s="1033"/>
      <c r="E37" s="1033"/>
      <c r="F37" s="1033"/>
      <c r="G37" s="1033"/>
      <c r="H37" s="1033"/>
      <c r="I37" s="1033"/>
      <c r="J37" s="1033"/>
      <c r="K37" s="1033"/>
      <c r="L37" s="1033"/>
      <c r="M37" s="1033"/>
      <c r="N37" s="1033"/>
      <c r="O37" s="1033"/>
      <c r="P37" s="1034"/>
      <c r="Q37" s="1040"/>
      <c r="R37" s="1041"/>
      <c r="S37" s="1041"/>
      <c r="T37" s="1041"/>
      <c r="U37" s="1041"/>
      <c r="V37" s="1041"/>
      <c r="W37" s="1041"/>
      <c r="X37" s="1041"/>
      <c r="Y37" s="1041"/>
      <c r="Z37" s="1041"/>
      <c r="AA37" s="1041"/>
      <c r="AB37" s="1041"/>
      <c r="AC37" s="1041"/>
      <c r="AD37" s="1041"/>
      <c r="AE37" s="1042"/>
      <c r="AF37" s="1037"/>
      <c r="AG37" s="1038"/>
      <c r="AH37" s="1038"/>
      <c r="AI37" s="1038"/>
      <c r="AJ37" s="1039"/>
      <c r="AK37" s="980"/>
      <c r="AL37" s="971"/>
      <c r="AM37" s="971"/>
      <c r="AN37" s="971"/>
      <c r="AO37" s="971"/>
      <c r="AP37" s="971"/>
      <c r="AQ37" s="971"/>
      <c r="AR37" s="971"/>
      <c r="AS37" s="971"/>
      <c r="AT37" s="971"/>
      <c r="AU37" s="971"/>
      <c r="AV37" s="971"/>
      <c r="AW37" s="971"/>
      <c r="AX37" s="971"/>
      <c r="AY37" s="971"/>
      <c r="AZ37" s="1043"/>
      <c r="BA37" s="1043"/>
      <c r="BB37" s="1043"/>
      <c r="BC37" s="1043"/>
      <c r="BD37" s="1043"/>
      <c r="BE37" s="972"/>
      <c r="BF37" s="972"/>
      <c r="BG37" s="972"/>
      <c r="BH37" s="972"/>
      <c r="BI37" s="973"/>
      <c r="BJ37" s="232"/>
      <c r="BK37" s="232"/>
      <c r="BL37" s="232"/>
      <c r="BM37" s="232"/>
      <c r="BN37" s="232"/>
      <c r="BO37" s="241"/>
      <c r="BP37" s="241"/>
      <c r="BQ37" s="238">
        <v>31</v>
      </c>
      <c r="BR37" s="239"/>
      <c r="BS37" s="994"/>
      <c r="BT37" s="995"/>
      <c r="BU37" s="995"/>
      <c r="BV37" s="995"/>
      <c r="BW37" s="995"/>
      <c r="BX37" s="995"/>
      <c r="BY37" s="995"/>
      <c r="BZ37" s="995"/>
      <c r="CA37" s="995"/>
      <c r="CB37" s="995"/>
      <c r="CC37" s="995"/>
      <c r="CD37" s="995"/>
      <c r="CE37" s="995"/>
      <c r="CF37" s="995"/>
      <c r="CG37" s="1016"/>
      <c r="CH37" s="991"/>
      <c r="CI37" s="992"/>
      <c r="CJ37" s="992"/>
      <c r="CK37" s="992"/>
      <c r="CL37" s="993"/>
      <c r="CM37" s="991"/>
      <c r="CN37" s="992"/>
      <c r="CO37" s="992"/>
      <c r="CP37" s="992"/>
      <c r="CQ37" s="993"/>
      <c r="CR37" s="991"/>
      <c r="CS37" s="992"/>
      <c r="CT37" s="992"/>
      <c r="CU37" s="992"/>
      <c r="CV37" s="993"/>
      <c r="CW37" s="991"/>
      <c r="CX37" s="992"/>
      <c r="CY37" s="992"/>
      <c r="CZ37" s="992"/>
      <c r="DA37" s="993"/>
      <c r="DB37" s="991"/>
      <c r="DC37" s="992"/>
      <c r="DD37" s="992"/>
      <c r="DE37" s="992"/>
      <c r="DF37" s="993"/>
      <c r="DG37" s="991"/>
      <c r="DH37" s="992"/>
      <c r="DI37" s="992"/>
      <c r="DJ37" s="992"/>
      <c r="DK37" s="993"/>
      <c r="DL37" s="991"/>
      <c r="DM37" s="992"/>
      <c r="DN37" s="992"/>
      <c r="DO37" s="992"/>
      <c r="DP37" s="993"/>
      <c r="DQ37" s="991"/>
      <c r="DR37" s="992"/>
      <c r="DS37" s="992"/>
      <c r="DT37" s="992"/>
      <c r="DU37" s="993"/>
      <c r="DV37" s="994"/>
      <c r="DW37" s="995"/>
      <c r="DX37" s="995"/>
      <c r="DY37" s="995"/>
      <c r="DZ37" s="996"/>
      <c r="EA37" s="230"/>
    </row>
    <row r="38" spans="1:131" ht="26.25" customHeight="1">
      <c r="A38" s="242">
        <v>11</v>
      </c>
      <c r="B38" s="1032"/>
      <c r="C38" s="1033"/>
      <c r="D38" s="1033"/>
      <c r="E38" s="1033"/>
      <c r="F38" s="1033"/>
      <c r="G38" s="1033"/>
      <c r="H38" s="1033"/>
      <c r="I38" s="1033"/>
      <c r="J38" s="1033"/>
      <c r="K38" s="1033"/>
      <c r="L38" s="1033"/>
      <c r="M38" s="1033"/>
      <c r="N38" s="1033"/>
      <c r="O38" s="1033"/>
      <c r="P38" s="1034"/>
      <c r="Q38" s="1040"/>
      <c r="R38" s="1041"/>
      <c r="S38" s="1041"/>
      <c r="T38" s="1041"/>
      <c r="U38" s="1041"/>
      <c r="V38" s="1041"/>
      <c r="W38" s="1041"/>
      <c r="X38" s="1041"/>
      <c r="Y38" s="1041"/>
      <c r="Z38" s="1041"/>
      <c r="AA38" s="1041"/>
      <c r="AB38" s="1041"/>
      <c r="AC38" s="1041"/>
      <c r="AD38" s="1041"/>
      <c r="AE38" s="1042"/>
      <c r="AF38" s="1037"/>
      <c r="AG38" s="1038"/>
      <c r="AH38" s="1038"/>
      <c r="AI38" s="1038"/>
      <c r="AJ38" s="1039"/>
      <c r="AK38" s="980"/>
      <c r="AL38" s="971"/>
      <c r="AM38" s="971"/>
      <c r="AN38" s="971"/>
      <c r="AO38" s="971"/>
      <c r="AP38" s="971"/>
      <c r="AQ38" s="971"/>
      <c r="AR38" s="971"/>
      <c r="AS38" s="971"/>
      <c r="AT38" s="971"/>
      <c r="AU38" s="971"/>
      <c r="AV38" s="971"/>
      <c r="AW38" s="971"/>
      <c r="AX38" s="971"/>
      <c r="AY38" s="971"/>
      <c r="AZ38" s="1043"/>
      <c r="BA38" s="1043"/>
      <c r="BB38" s="1043"/>
      <c r="BC38" s="1043"/>
      <c r="BD38" s="1043"/>
      <c r="BE38" s="972"/>
      <c r="BF38" s="972"/>
      <c r="BG38" s="972"/>
      <c r="BH38" s="972"/>
      <c r="BI38" s="973"/>
      <c r="BJ38" s="232"/>
      <c r="BK38" s="232"/>
      <c r="BL38" s="232"/>
      <c r="BM38" s="232"/>
      <c r="BN38" s="232"/>
      <c r="BO38" s="241"/>
      <c r="BP38" s="241"/>
      <c r="BQ38" s="238">
        <v>32</v>
      </c>
      <c r="BR38" s="239"/>
      <c r="BS38" s="994"/>
      <c r="BT38" s="995"/>
      <c r="BU38" s="995"/>
      <c r="BV38" s="995"/>
      <c r="BW38" s="995"/>
      <c r="BX38" s="995"/>
      <c r="BY38" s="995"/>
      <c r="BZ38" s="995"/>
      <c r="CA38" s="995"/>
      <c r="CB38" s="995"/>
      <c r="CC38" s="995"/>
      <c r="CD38" s="995"/>
      <c r="CE38" s="995"/>
      <c r="CF38" s="995"/>
      <c r="CG38" s="1016"/>
      <c r="CH38" s="991"/>
      <c r="CI38" s="992"/>
      <c r="CJ38" s="992"/>
      <c r="CK38" s="992"/>
      <c r="CL38" s="993"/>
      <c r="CM38" s="991"/>
      <c r="CN38" s="992"/>
      <c r="CO38" s="992"/>
      <c r="CP38" s="992"/>
      <c r="CQ38" s="993"/>
      <c r="CR38" s="991"/>
      <c r="CS38" s="992"/>
      <c r="CT38" s="992"/>
      <c r="CU38" s="992"/>
      <c r="CV38" s="993"/>
      <c r="CW38" s="991"/>
      <c r="CX38" s="992"/>
      <c r="CY38" s="992"/>
      <c r="CZ38" s="992"/>
      <c r="DA38" s="993"/>
      <c r="DB38" s="991"/>
      <c r="DC38" s="992"/>
      <c r="DD38" s="992"/>
      <c r="DE38" s="992"/>
      <c r="DF38" s="993"/>
      <c r="DG38" s="991"/>
      <c r="DH38" s="992"/>
      <c r="DI38" s="992"/>
      <c r="DJ38" s="992"/>
      <c r="DK38" s="993"/>
      <c r="DL38" s="991"/>
      <c r="DM38" s="992"/>
      <c r="DN38" s="992"/>
      <c r="DO38" s="992"/>
      <c r="DP38" s="993"/>
      <c r="DQ38" s="991"/>
      <c r="DR38" s="992"/>
      <c r="DS38" s="992"/>
      <c r="DT38" s="992"/>
      <c r="DU38" s="993"/>
      <c r="DV38" s="994"/>
      <c r="DW38" s="995"/>
      <c r="DX38" s="995"/>
      <c r="DY38" s="995"/>
      <c r="DZ38" s="996"/>
      <c r="EA38" s="230"/>
    </row>
    <row r="39" spans="1:131" ht="26.25" customHeight="1">
      <c r="A39" s="242">
        <v>12</v>
      </c>
      <c r="B39" s="1032"/>
      <c r="C39" s="1033"/>
      <c r="D39" s="1033"/>
      <c r="E39" s="1033"/>
      <c r="F39" s="1033"/>
      <c r="G39" s="1033"/>
      <c r="H39" s="1033"/>
      <c r="I39" s="1033"/>
      <c r="J39" s="1033"/>
      <c r="K39" s="1033"/>
      <c r="L39" s="1033"/>
      <c r="M39" s="1033"/>
      <c r="N39" s="1033"/>
      <c r="O39" s="1033"/>
      <c r="P39" s="1034"/>
      <c r="Q39" s="1040"/>
      <c r="R39" s="1041"/>
      <c r="S39" s="1041"/>
      <c r="T39" s="1041"/>
      <c r="U39" s="1041"/>
      <c r="V39" s="1041"/>
      <c r="W39" s="1041"/>
      <c r="X39" s="1041"/>
      <c r="Y39" s="1041"/>
      <c r="Z39" s="1041"/>
      <c r="AA39" s="1041"/>
      <c r="AB39" s="1041"/>
      <c r="AC39" s="1041"/>
      <c r="AD39" s="1041"/>
      <c r="AE39" s="1042"/>
      <c r="AF39" s="1037"/>
      <c r="AG39" s="1038"/>
      <c r="AH39" s="1038"/>
      <c r="AI39" s="1038"/>
      <c r="AJ39" s="1039"/>
      <c r="AK39" s="980"/>
      <c r="AL39" s="971"/>
      <c r="AM39" s="971"/>
      <c r="AN39" s="971"/>
      <c r="AO39" s="971"/>
      <c r="AP39" s="971"/>
      <c r="AQ39" s="971"/>
      <c r="AR39" s="971"/>
      <c r="AS39" s="971"/>
      <c r="AT39" s="971"/>
      <c r="AU39" s="971"/>
      <c r="AV39" s="971"/>
      <c r="AW39" s="971"/>
      <c r="AX39" s="971"/>
      <c r="AY39" s="971"/>
      <c r="AZ39" s="1043"/>
      <c r="BA39" s="1043"/>
      <c r="BB39" s="1043"/>
      <c r="BC39" s="1043"/>
      <c r="BD39" s="1043"/>
      <c r="BE39" s="972"/>
      <c r="BF39" s="972"/>
      <c r="BG39" s="972"/>
      <c r="BH39" s="972"/>
      <c r="BI39" s="973"/>
      <c r="BJ39" s="232"/>
      <c r="BK39" s="232"/>
      <c r="BL39" s="232"/>
      <c r="BM39" s="232"/>
      <c r="BN39" s="232"/>
      <c r="BO39" s="241"/>
      <c r="BP39" s="241"/>
      <c r="BQ39" s="238">
        <v>33</v>
      </c>
      <c r="BR39" s="239"/>
      <c r="BS39" s="994"/>
      <c r="BT39" s="995"/>
      <c r="BU39" s="995"/>
      <c r="BV39" s="995"/>
      <c r="BW39" s="995"/>
      <c r="BX39" s="995"/>
      <c r="BY39" s="995"/>
      <c r="BZ39" s="995"/>
      <c r="CA39" s="995"/>
      <c r="CB39" s="995"/>
      <c r="CC39" s="995"/>
      <c r="CD39" s="995"/>
      <c r="CE39" s="995"/>
      <c r="CF39" s="995"/>
      <c r="CG39" s="1016"/>
      <c r="CH39" s="991"/>
      <c r="CI39" s="992"/>
      <c r="CJ39" s="992"/>
      <c r="CK39" s="992"/>
      <c r="CL39" s="993"/>
      <c r="CM39" s="991"/>
      <c r="CN39" s="992"/>
      <c r="CO39" s="992"/>
      <c r="CP39" s="992"/>
      <c r="CQ39" s="993"/>
      <c r="CR39" s="991"/>
      <c r="CS39" s="992"/>
      <c r="CT39" s="992"/>
      <c r="CU39" s="992"/>
      <c r="CV39" s="993"/>
      <c r="CW39" s="991"/>
      <c r="CX39" s="992"/>
      <c r="CY39" s="992"/>
      <c r="CZ39" s="992"/>
      <c r="DA39" s="993"/>
      <c r="DB39" s="991"/>
      <c r="DC39" s="992"/>
      <c r="DD39" s="992"/>
      <c r="DE39" s="992"/>
      <c r="DF39" s="993"/>
      <c r="DG39" s="991"/>
      <c r="DH39" s="992"/>
      <c r="DI39" s="992"/>
      <c r="DJ39" s="992"/>
      <c r="DK39" s="993"/>
      <c r="DL39" s="991"/>
      <c r="DM39" s="992"/>
      <c r="DN39" s="992"/>
      <c r="DO39" s="992"/>
      <c r="DP39" s="993"/>
      <c r="DQ39" s="991"/>
      <c r="DR39" s="992"/>
      <c r="DS39" s="992"/>
      <c r="DT39" s="992"/>
      <c r="DU39" s="993"/>
      <c r="DV39" s="994"/>
      <c r="DW39" s="995"/>
      <c r="DX39" s="995"/>
      <c r="DY39" s="995"/>
      <c r="DZ39" s="996"/>
      <c r="EA39" s="230"/>
    </row>
    <row r="40" spans="1:131" ht="26.25" customHeight="1">
      <c r="A40" s="238">
        <v>13</v>
      </c>
      <c r="B40" s="1032"/>
      <c r="C40" s="1033"/>
      <c r="D40" s="1033"/>
      <c r="E40" s="1033"/>
      <c r="F40" s="1033"/>
      <c r="G40" s="1033"/>
      <c r="H40" s="1033"/>
      <c r="I40" s="1033"/>
      <c r="J40" s="1033"/>
      <c r="K40" s="1033"/>
      <c r="L40" s="1033"/>
      <c r="M40" s="1033"/>
      <c r="N40" s="1033"/>
      <c r="O40" s="1033"/>
      <c r="P40" s="1034"/>
      <c r="Q40" s="1040"/>
      <c r="R40" s="1041"/>
      <c r="S40" s="1041"/>
      <c r="T40" s="1041"/>
      <c r="U40" s="1041"/>
      <c r="V40" s="1041"/>
      <c r="W40" s="1041"/>
      <c r="X40" s="1041"/>
      <c r="Y40" s="1041"/>
      <c r="Z40" s="1041"/>
      <c r="AA40" s="1041"/>
      <c r="AB40" s="1041"/>
      <c r="AC40" s="1041"/>
      <c r="AD40" s="1041"/>
      <c r="AE40" s="1042"/>
      <c r="AF40" s="1037"/>
      <c r="AG40" s="1038"/>
      <c r="AH40" s="1038"/>
      <c r="AI40" s="1038"/>
      <c r="AJ40" s="1039"/>
      <c r="AK40" s="980"/>
      <c r="AL40" s="971"/>
      <c r="AM40" s="971"/>
      <c r="AN40" s="971"/>
      <c r="AO40" s="971"/>
      <c r="AP40" s="971"/>
      <c r="AQ40" s="971"/>
      <c r="AR40" s="971"/>
      <c r="AS40" s="971"/>
      <c r="AT40" s="971"/>
      <c r="AU40" s="971"/>
      <c r="AV40" s="971"/>
      <c r="AW40" s="971"/>
      <c r="AX40" s="971"/>
      <c r="AY40" s="971"/>
      <c r="AZ40" s="1043"/>
      <c r="BA40" s="1043"/>
      <c r="BB40" s="1043"/>
      <c r="BC40" s="1043"/>
      <c r="BD40" s="1043"/>
      <c r="BE40" s="972"/>
      <c r="BF40" s="972"/>
      <c r="BG40" s="972"/>
      <c r="BH40" s="972"/>
      <c r="BI40" s="973"/>
      <c r="BJ40" s="232"/>
      <c r="BK40" s="232"/>
      <c r="BL40" s="232"/>
      <c r="BM40" s="232"/>
      <c r="BN40" s="232"/>
      <c r="BO40" s="241"/>
      <c r="BP40" s="241"/>
      <c r="BQ40" s="238">
        <v>34</v>
      </c>
      <c r="BR40" s="239"/>
      <c r="BS40" s="994"/>
      <c r="BT40" s="995"/>
      <c r="BU40" s="995"/>
      <c r="BV40" s="995"/>
      <c r="BW40" s="995"/>
      <c r="BX40" s="995"/>
      <c r="BY40" s="995"/>
      <c r="BZ40" s="995"/>
      <c r="CA40" s="995"/>
      <c r="CB40" s="995"/>
      <c r="CC40" s="995"/>
      <c r="CD40" s="995"/>
      <c r="CE40" s="995"/>
      <c r="CF40" s="995"/>
      <c r="CG40" s="1016"/>
      <c r="CH40" s="991"/>
      <c r="CI40" s="992"/>
      <c r="CJ40" s="992"/>
      <c r="CK40" s="992"/>
      <c r="CL40" s="993"/>
      <c r="CM40" s="991"/>
      <c r="CN40" s="992"/>
      <c r="CO40" s="992"/>
      <c r="CP40" s="992"/>
      <c r="CQ40" s="993"/>
      <c r="CR40" s="991"/>
      <c r="CS40" s="992"/>
      <c r="CT40" s="992"/>
      <c r="CU40" s="992"/>
      <c r="CV40" s="993"/>
      <c r="CW40" s="991"/>
      <c r="CX40" s="992"/>
      <c r="CY40" s="992"/>
      <c r="CZ40" s="992"/>
      <c r="DA40" s="993"/>
      <c r="DB40" s="991"/>
      <c r="DC40" s="992"/>
      <c r="DD40" s="992"/>
      <c r="DE40" s="992"/>
      <c r="DF40" s="993"/>
      <c r="DG40" s="991"/>
      <c r="DH40" s="992"/>
      <c r="DI40" s="992"/>
      <c r="DJ40" s="992"/>
      <c r="DK40" s="993"/>
      <c r="DL40" s="991"/>
      <c r="DM40" s="992"/>
      <c r="DN40" s="992"/>
      <c r="DO40" s="992"/>
      <c r="DP40" s="993"/>
      <c r="DQ40" s="991"/>
      <c r="DR40" s="992"/>
      <c r="DS40" s="992"/>
      <c r="DT40" s="992"/>
      <c r="DU40" s="993"/>
      <c r="DV40" s="994"/>
      <c r="DW40" s="995"/>
      <c r="DX40" s="995"/>
      <c r="DY40" s="995"/>
      <c r="DZ40" s="996"/>
      <c r="EA40" s="230"/>
    </row>
    <row r="41" spans="1:131" ht="26.25" customHeight="1">
      <c r="A41" s="238">
        <v>14</v>
      </c>
      <c r="B41" s="1032"/>
      <c r="C41" s="1033"/>
      <c r="D41" s="1033"/>
      <c r="E41" s="1033"/>
      <c r="F41" s="1033"/>
      <c r="G41" s="1033"/>
      <c r="H41" s="1033"/>
      <c r="I41" s="1033"/>
      <c r="J41" s="1033"/>
      <c r="K41" s="1033"/>
      <c r="L41" s="1033"/>
      <c r="M41" s="1033"/>
      <c r="N41" s="1033"/>
      <c r="O41" s="1033"/>
      <c r="P41" s="1034"/>
      <c r="Q41" s="1040"/>
      <c r="R41" s="1041"/>
      <c r="S41" s="1041"/>
      <c r="T41" s="1041"/>
      <c r="U41" s="1041"/>
      <c r="V41" s="1041"/>
      <c r="W41" s="1041"/>
      <c r="X41" s="1041"/>
      <c r="Y41" s="1041"/>
      <c r="Z41" s="1041"/>
      <c r="AA41" s="1041"/>
      <c r="AB41" s="1041"/>
      <c r="AC41" s="1041"/>
      <c r="AD41" s="1041"/>
      <c r="AE41" s="1042"/>
      <c r="AF41" s="1037"/>
      <c r="AG41" s="1038"/>
      <c r="AH41" s="1038"/>
      <c r="AI41" s="1038"/>
      <c r="AJ41" s="1039"/>
      <c r="AK41" s="980"/>
      <c r="AL41" s="971"/>
      <c r="AM41" s="971"/>
      <c r="AN41" s="971"/>
      <c r="AO41" s="971"/>
      <c r="AP41" s="971"/>
      <c r="AQ41" s="971"/>
      <c r="AR41" s="971"/>
      <c r="AS41" s="971"/>
      <c r="AT41" s="971"/>
      <c r="AU41" s="971"/>
      <c r="AV41" s="971"/>
      <c r="AW41" s="971"/>
      <c r="AX41" s="971"/>
      <c r="AY41" s="971"/>
      <c r="AZ41" s="1043"/>
      <c r="BA41" s="1043"/>
      <c r="BB41" s="1043"/>
      <c r="BC41" s="1043"/>
      <c r="BD41" s="1043"/>
      <c r="BE41" s="972"/>
      <c r="BF41" s="972"/>
      <c r="BG41" s="972"/>
      <c r="BH41" s="972"/>
      <c r="BI41" s="973"/>
      <c r="BJ41" s="232"/>
      <c r="BK41" s="232"/>
      <c r="BL41" s="232"/>
      <c r="BM41" s="232"/>
      <c r="BN41" s="232"/>
      <c r="BO41" s="241"/>
      <c r="BP41" s="241"/>
      <c r="BQ41" s="238">
        <v>35</v>
      </c>
      <c r="BR41" s="239"/>
      <c r="BS41" s="994"/>
      <c r="BT41" s="995"/>
      <c r="BU41" s="995"/>
      <c r="BV41" s="995"/>
      <c r="BW41" s="995"/>
      <c r="BX41" s="995"/>
      <c r="BY41" s="995"/>
      <c r="BZ41" s="995"/>
      <c r="CA41" s="995"/>
      <c r="CB41" s="995"/>
      <c r="CC41" s="995"/>
      <c r="CD41" s="995"/>
      <c r="CE41" s="995"/>
      <c r="CF41" s="995"/>
      <c r="CG41" s="1016"/>
      <c r="CH41" s="991"/>
      <c r="CI41" s="992"/>
      <c r="CJ41" s="992"/>
      <c r="CK41" s="992"/>
      <c r="CL41" s="993"/>
      <c r="CM41" s="991"/>
      <c r="CN41" s="992"/>
      <c r="CO41" s="992"/>
      <c r="CP41" s="992"/>
      <c r="CQ41" s="993"/>
      <c r="CR41" s="991"/>
      <c r="CS41" s="992"/>
      <c r="CT41" s="992"/>
      <c r="CU41" s="992"/>
      <c r="CV41" s="993"/>
      <c r="CW41" s="991"/>
      <c r="CX41" s="992"/>
      <c r="CY41" s="992"/>
      <c r="CZ41" s="992"/>
      <c r="DA41" s="993"/>
      <c r="DB41" s="991"/>
      <c r="DC41" s="992"/>
      <c r="DD41" s="992"/>
      <c r="DE41" s="992"/>
      <c r="DF41" s="993"/>
      <c r="DG41" s="991"/>
      <c r="DH41" s="992"/>
      <c r="DI41" s="992"/>
      <c r="DJ41" s="992"/>
      <c r="DK41" s="993"/>
      <c r="DL41" s="991"/>
      <c r="DM41" s="992"/>
      <c r="DN41" s="992"/>
      <c r="DO41" s="992"/>
      <c r="DP41" s="993"/>
      <c r="DQ41" s="991"/>
      <c r="DR41" s="992"/>
      <c r="DS41" s="992"/>
      <c r="DT41" s="992"/>
      <c r="DU41" s="993"/>
      <c r="DV41" s="994"/>
      <c r="DW41" s="995"/>
      <c r="DX41" s="995"/>
      <c r="DY41" s="995"/>
      <c r="DZ41" s="996"/>
      <c r="EA41" s="230"/>
    </row>
    <row r="42" spans="1:131" ht="26.25" customHeight="1">
      <c r="A42" s="238">
        <v>15</v>
      </c>
      <c r="B42" s="1032"/>
      <c r="C42" s="1033"/>
      <c r="D42" s="1033"/>
      <c r="E42" s="1033"/>
      <c r="F42" s="1033"/>
      <c r="G42" s="1033"/>
      <c r="H42" s="1033"/>
      <c r="I42" s="1033"/>
      <c r="J42" s="1033"/>
      <c r="K42" s="1033"/>
      <c r="L42" s="1033"/>
      <c r="M42" s="1033"/>
      <c r="N42" s="1033"/>
      <c r="O42" s="1033"/>
      <c r="P42" s="1034"/>
      <c r="Q42" s="1040"/>
      <c r="R42" s="1041"/>
      <c r="S42" s="1041"/>
      <c r="T42" s="1041"/>
      <c r="U42" s="1041"/>
      <c r="V42" s="1041"/>
      <c r="W42" s="1041"/>
      <c r="X42" s="1041"/>
      <c r="Y42" s="1041"/>
      <c r="Z42" s="1041"/>
      <c r="AA42" s="1041"/>
      <c r="AB42" s="1041"/>
      <c r="AC42" s="1041"/>
      <c r="AD42" s="1041"/>
      <c r="AE42" s="1042"/>
      <c r="AF42" s="1037"/>
      <c r="AG42" s="1038"/>
      <c r="AH42" s="1038"/>
      <c r="AI42" s="1038"/>
      <c r="AJ42" s="1039"/>
      <c r="AK42" s="980"/>
      <c r="AL42" s="971"/>
      <c r="AM42" s="971"/>
      <c r="AN42" s="971"/>
      <c r="AO42" s="971"/>
      <c r="AP42" s="971"/>
      <c r="AQ42" s="971"/>
      <c r="AR42" s="971"/>
      <c r="AS42" s="971"/>
      <c r="AT42" s="971"/>
      <c r="AU42" s="971"/>
      <c r="AV42" s="971"/>
      <c r="AW42" s="971"/>
      <c r="AX42" s="971"/>
      <c r="AY42" s="971"/>
      <c r="AZ42" s="1043"/>
      <c r="BA42" s="1043"/>
      <c r="BB42" s="1043"/>
      <c r="BC42" s="1043"/>
      <c r="BD42" s="1043"/>
      <c r="BE42" s="972"/>
      <c r="BF42" s="972"/>
      <c r="BG42" s="972"/>
      <c r="BH42" s="972"/>
      <c r="BI42" s="973"/>
      <c r="BJ42" s="232"/>
      <c r="BK42" s="232"/>
      <c r="BL42" s="232"/>
      <c r="BM42" s="232"/>
      <c r="BN42" s="232"/>
      <c r="BO42" s="241"/>
      <c r="BP42" s="241"/>
      <c r="BQ42" s="238">
        <v>36</v>
      </c>
      <c r="BR42" s="239"/>
      <c r="BS42" s="994"/>
      <c r="BT42" s="995"/>
      <c r="BU42" s="995"/>
      <c r="BV42" s="995"/>
      <c r="BW42" s="995"/>
      <c r="BX42" s="995"/>
      <c r="BY42" s="995"/>
      <c r="BZ42" s="995"/>
      <c r="CA42" s="995"/>
      <c r="CB42" s="995"/>
      <c r="CC42" s="995"/>
      <c r="CD42" s="995"/>
      <c r="CE42" s="995"/>
      <c r="CF42" s="995"/>
      <c r="CG42" s="1016"/>
      <c r="CH42" s="991"/>
      <c r="CI42" s="992"/>
      <c r="CJ42" s="992"/>
      <c r="CK42" s="992"/>
      <c r="CL42" s="993"/>
      <c r="CM42" s="991"/>
      <c r="CN42" s="992"/>
      <c r="CO42" s="992"/>
      <c r="CP42" s="992"/>
      <c r="CQ42" s="993"/>
      <c r="CR42" s="991"/>
      <c r="CS42" s="992"/>
      <c r="CT42" s="992"/>
      <c r="CU42" s="992"/>
      <c r="CV42" s="993"/>
      <c r="CW42" s="991"/>
      <c r="CX42" s="992"/>
      <c r="CY42" s="992"/>
      <c r="CZ42" s="992"/>
      <c r="DA42" s="993"/>
      <c r="DB42" s="991"/>
      <c r="DC42" s="992"/>
      <c r="DD42" s="992"/>
      <c r="DE42" s="992"/>
      <c r="DF42" s="993"/>
      <c r="DG42" s="991"/>
      <c r="DH42" s="992"/>
      <c r="DI42" s="992"/>
      <c r="DJ42" s="992"/>
      <c r="DK42" s="993"/>
      <c r="DL42" s="991"/>
      <c r="DM42" s="992"/>
      <c r="DN42" s="992"/>
      <c r="DO42" s="992"/>
      <c r="DP42" s="993"/>
      <c r="DQ42" s="991"/>
      <c r="DR42" s="992"/>
      <c r="DS42" s="992"/>
      <c r="DT42" s="992"/>
      <c r="DU42" s="993"/>
      <c r="DV42" s="994"/>
      <c r="DW42" s="995"/>
      <c r="DX42" s="995"/>
      <c r="DY42" s="995"/>
      <c r="DZ42" s="996"/>
      <c r="EA42" s="230"/>
    </row>
    <row r="43" spans="1:131" ht="26.25" customHeight="1">
      <c r="A43" s="238">
        <v>16</v>
      </c>
      <c r="B43" s="1032"/>
      <c r="C43" s="1033"/>
      <c r="D43" s="1033"/>
      <c r="E43" s="1033"/>
      <c r="F43" s="1033"/>
      <c r="G43" s="1033"/>
      <c r="H43" s="1033"/>
      <c r="I43" s="1033"/>
      <c r="J43" s="1033"/>
      <c r="K43" s="1033"/>
      <c r="L43" s="1033"/>
      <c r="M43" s="1033"/>
      <c r="N43" s="1033"/>
      <c r="O43" s="1033"/>
      <c r="P43" s="1034"/>
      <c r="Q43" s="1040"/>
      <c r="R43" s="1041"/>
      <c r="S43" s="1041"/>
      <c r="T43" s="1041"/>
      <c r="U43" s="1041"/>
      <c r="V43" s="1041"/>
      <c r="W43" s="1041"/>
      <c r="X43" s="1041"/>
      <c r="Y43" s="1041"/>
      <c r="Z43" s="1041"/>
      <c r="AA43" s="1041"/>
      <c r="AB43" s="1041"/>
      <c r="AC43" s="1041"/>
      <c r="AD43" s="1041"/>
      <c r="AE43" s="1042"/>
      <c r="AF43" s="1037"/>
      <c r="AG43" s="1038"/>
      <c r="AH43" s="1038"/>
      <c r="AI43" s="1038"/>
      <c r="AJ43" s="1039"/>
      <c r="AK43" s="980"/>
      <c r="AL43" s="971"/>
      <c r="AM43" s="971"/>
      <c r="AN43" s="971"/>
      <c r="AO43" s="971"/>
      <c r="AP43" s="971"/>
      <c r="AQ43" s="971"/>
      <c r="AR43" s="971"/>
      <c r="AS43" s="971"/>
      <c r="AT43" s="971"/>
      <c r="AU43" s="971"/>
      <c r="AV43" s="971"/>
      <c r="AW43" s="971"/>
      <c r="AX43" s="971"/>
      <c r="AY43" s="971"/>
      <c r="AZ43" s="1043"/>
      <c r="BA43" s="1043"/>
      <c r="BB43" s="1043"/>
      <c r="BC43" s="1043"/>
      <c r="BD43" s="1043"/>
      <c r="BE43" s="972"/>
      <c r="BF43" s="972"/>
      <c r="BG43" s="972"/>
      <c r="BH43" s="972"/>
      <c r="BI43" s="973"/>
      <c r="BJ43" s="232"/>
      <c r="BK43" s="232"/>
      <c r="BL43" s="232"/>
      <c r="BM43" s="232"/>
      <c r="BN43" s="232"/>
      <c r="BO43" s="241"/>
      <c r="BP43" s="241"/>
      <c r="BQ43" s="238">
        <v>37</v>
      </c>
      <c r="BR43" s="239"/>
      <c r="BS43" s="994"/>
      <c r="BT43" s="995"/>
      <c r="BU43" s="995"/>
      <c r="BV43" s="995"/>
      <c r="BW43" s="995"/>
      <c r="BX43" s="995"/>
      <c r="BY43" s="995"/>
      <c r="BZ43" s="995"/>
      <c r="CA43" s="995"/>
      <c r="CB43" s="995"/>
      <c r="CC43" s="995"/>
      <c r="CD43" s="995"/>
      <c r="CE43" s="995"/>
      <c r="CF43" s="995"/>
      <c r="CG43" s="1016"/>
      <c r="CH43" s="991"/>
      <c r="CI43" s="992"/>
      <c r="CJ43" s="992"/>
      <c r="CK43" s="992"/>
      <c r="CL43" s="993"/>
      <c r="CM43" s="991"/>
      <c r="CN43" s="992"/>
      <c r="CO43" s="992"/>
      <c r="CP43" s="992"/>
      <c r="CQ43" s="993"/>
      <c r="CR43" s="991"/>
      <c r="CS43" s="992"/>
      <c r="CT43" s="992"/>
      <c r="CU43" s="992"/>
      <c r="CV43" s="993"/>
      <c r="CW43" s="991"/>
      <c r="CX43" s="992"/>
      <c r="CY43" s="992"/>
      <c r="CZ43" s="992"/>
      <c r="DA43" s="993"/>
      <c r="DB43" s="991"/>
      <c r="DC43" s="992"/>
      <c r="DD43" s="992"/>
      <c r="DE43" s="992"/>
      <c r="DF43" s="993"/>
      <c r="DG43" s="991"/>
      <c r="DH43" s="992"/>
      <c r="DI43" s="992"/>
      <c r="DJ43" s="992"/>
      <c r="DK43" s="993"/>
      <c r="DL43" s="991"/>
      <c r="DM43" s="992"/>
      <c r="DN43" s="992"/>
      <c r="DO43" s="992"/>
      <c r="DP43" s="993"/>
      <c r="DQ43" s="991"/>
      <c r="DR43" s="992"/>
      <c r="DS43" s="992"/>
      <c r="DT43" s="992"/>
      <c r="DU43" s="993"/>
      <c r="DV43" s="994"/>
      <c r="DW43" s="995"/>
      <c r="DX43" s="995"/>
      <c r="DY43" s="995"/>
      <c r="DZ43" s="996"/>
      <c r="EA43" s="230"/>
    </row>
    <row r="44" spans="1:131" ht="26.25" customHeight="1">
      <c r="A44" s="238">
        <v>17</v>
      </c>
      <c r="B44" s="1032"/>
      <c r="C44" s="1033"/>
      <c r="D44" s="1033"/>
      <c r="E44" s="1033"/>
      <c r="F44" s="1033"/>
      <c r="G44" s="1033"/>
      <c r="H44" s="1033"/>
      <c r="I44" s="1033"/>
      <c r="J44" s="1033"/>
      <c r="K44" s="1033"/>
      <c r="L44" s="1033"/>
      <c r="M44" s="1033"/>
      <c r="N44" s="1033"/>
      <c r="O44" s="1033"/>
      <c r="P44" s="1034"/>
      <c r="Q44" s="1040"/>
      <c r="R44" s="1041"/>
      <c r="S44" s="1041"/>
      <c r="T44" s="1041"/>
      <c r="U44" s="1041"/>
      <c r="V44" s="1041"/>
      <c r="W44" s="1041"/>
      <c r="X44" s="1041"/>
      <c r="Y44" s="1041"/>
      <c r="Z44" s="1041"/>
      <c r="AA44" s="1041"/>
      <c r="AB44" s="1041"/>
      <c r="AC44" s="1041"/>
      <c r="AD44" s="1041"/>
      <c r="AE44" s="1042"/>
      <c r="AF44" s="1037"/>
      <c r="AG44" s="1038"/>
      <c r="AH44" s="1038"/>
      <c r="AI44" s="1038"/>
      <c r="AJ44" s="1039"/>
      <c r="AK44" s="980"/>
      <c r="AL44" s="971"/>
      <c r="AM44" s="971"/>
      <c r="AN44" s="971"/>
      <c r="AO44" s="971"/>
      <c r="AP44" s="971"/>
      <c r="AQ44" s="971"/>
      <c r="AR44" s="971"/>
      <c r="AS44" s="971"/>
      <c r="AT44" s="971"/>
      <c r="AU44" s="971"/>
      <c r="AV44" s="971"/>
      <c r="AW44" s="971"/>
      <c r="AX44" s="971"/>
      <c r="AY44" s="971"/>
      <c r="AZ44" s="1043"/>
      <c r="BA44" s="1043"/>
      <c r="BB44" s="1043"/>
      <c r="BC44" s="1043"/>
      <c r="BD44" s="1043"/>
      <c r="BE44" s="972"/>
      <c r="BF44" s="972"/>
      <c r="BG44" s="972"/>
      <c r="BH44" s="972"/>
      <c r="BI44" s="973"/>
      <c r="BJ44" s="232"/>
      <c r="BK44" s="232"/>
      <c r="BL44" s="232"/>
      <c r="BM44" s="232"/>
      <c r="BN44" s="232"/>
      <c r="BO44" s="241"/>
      <c r="BP44" s="241"/>
      <c r="BQ44" s="238">
        <v>38</v>
      </c>
      <c r="BR44" s="239"/>
      <c r="BS44" s="994"/>
      <c r="BT44" s="995"/>
      <c r="BU44" s="995"/>
      <c r="BV44" s="995"/>
      <c r="BW44" s="995"/>
      <c r="BX44" s="995"/>
      <c r="BY44" s="995"/>
      <c r="BZ44" s="995"/>
      <c r="CA44" s="995"/>
      <c r="CB44" s="995"/>
      <c r="CC44" s="995"/>
      <c r="CD44" s="995"/>
      <c r="CE44" s="995"/>
      <c r="CF44" s="995"/>
      <c r="CG44" s="1016"/>
      <c r="CH44" s="991"/>
      <c r="CI44" s="992"/>
      <c r="CJ44" s="992"/>
      <c r="CK44" s="992"/>
      <c r="CL44" s="993"/>
      <c r="CM44" s="991"/>
      <c r="CN44" s="992"/>
      <c r="CO44" s="992"/>
      <c r="CP44" s="992"/>
      <c r="CQ44" s="993"/>
      <c r="CR44" s="991"/>
      <c r="CS44" s="992"/>
      <c r="CT44" s="992"/>
      <c r="CU44" s="992"/>
      <c r="CV44" s="993"/>
      <c r="CW44" s="991"/>
      <c r="CX44" s="992"/>
      <c r="CY44" s="992"/>
      <c r="CZ44" s="992"/>
      <c r="DA44" s="993"/>
      <c r="DB44" s="991"/>
      <c r="DC44" s="992"/>
      <c r="DD44" s="992"/>
      <c r="DE44" s="992"/>
      <c r="DF44" s="993"/>
      <c r="DG44" s="991"/>
      <c r="DH44" s="992"/>
      <c r="DI44" s="992"/>
      <c r="DJ44" s="992"/>
      <c r="DK44" s="993"/>
      <c r="DL44" s="991"/>
      <c r="DM44" s="992"/>
      <c r="DN44" s="992"/>
      <c r="DO44" s="992"/>
      <c r="DP44" s="993"/>
      <c r="DQ44" s="991"/>
      <c r="DR44" s="992"/>
      <c r="DS44" s="992"/>
      <c r="DT44" s="992"/>
      <c r="DU44" s="993"/>
      <c r="DV44" s="994"/>
      <c r="DW44" s="995"/>
      <c r="DX44" s="995"/>
      <c r="DY44" s="995"/>
      <c r="DZ44" s="996"/>
      <c r="EA44" s="230"/>
    </row>
    <row r="45" spans="1:131" ht="26.25" customHeight="1">
      <c r="A45" s="238">
        <v>18</v>
      </c>
      <c r="B45" s="1032"/>
      <c r="C45" s="1033"/>
      <c r="D45" s="1033"/>
      <c r="E45" s="1033"/>
      <c r="F45" s="1033"/>
      <c r="G45" s="1033"/>
      <c r="H45" s="1033"/>
      <c r="I45" s="1033"/>
      <c r="J45" s="1033"/>
      <c r="K45" s="1033"/>
      <c r="L45" s="1033"/>
      <c r="M45" s="1033"/>
      <c r="N45" s="1033"/>
      <c r="O45" s="1033"/>
      <c r="P45" s="1034"/>
      <c r="Q45" s="1040"/>
      <c r="R45" s="1041"/>
      <c r="S45" s="1041"/>
      <c r="T45" s="1041"/>
      <c r="U45" s="1041"/>
      <c r="V45" s="1041"/>
      <c r="W45" s="1041"/>
      <c r="X45" s="1041"/>
      <c r="Y45" s="1041"/>
      <c r="Z45" s="1041"/>
      <c r="AA45" s="1041"/>
      <c r="AB45" s="1041"/>
      <c r="AC45" s="1041"/>
      <c r="AD45" s="1041"/>
      <c r="AE45" s="1042"/>
      <c r="AF45" s="1037"/>
      <c r="AG45" s="1038"/>
      <c r="AH45" s="1038"/>
      <c r="AI45" s="1038"/>
      <c r="AJ45" s="1039"/>
      <c r="AK45" s="980"/>
      <c r="AL45" s="971"/>
      <c r="AM45" s="971"/>
      <c r="AN45" s="971"/>
      <c r="AO45" s="971"/>
      <c r="AP45" s="971"/>
      <c r="AQ45" s="971"/>
      <c r="AR45" s="971"/>
      <c r="AS45" s="971"/>
      <c r="AT45" s="971"/>
      <c r="AU45" s="971"/>
      <c r="AV45" s="971"/>
      <c r="AW45" s="971"/>
      <c r="AX45" s="971"/>
      <c r="AY45" s="971"/>
      <c r="AZ45" s="1043"/>
      <c r="BA45" s="1043"/>
      <c r="BB45" s="1043"/>
      <c r="BC45" s="1043"/>
      <c r="BD45" s="1043"/>
      <c r="BE45" s="972"/>
      <c r="BF45" s="972"/>
      <c r="BG45" s="972"/>
      <c r="BH45" s="972"/>
      <c r="BI45" s="973"/>
      <c r="BJ45" s="232"/>
      <c r="BK45" s="232"/>
      <c r="BL45" s="232"/>
      <c r="BM45" s="232"/>
      <c r="BN45" s="232"/>
      <c r="BO45" s="241"/>
      <c r="BP45" s="241"/>
      <c r="BQ45" s="238">
        <v>39</v>
      </c>
      <c r="BR45" s="239"/>
      <c r="BS45" s="994"/>
      <c r="BT45" s="995"/>
      <c r="BU45" s="995"/>
      <c r="BV45" s="995"/>
      <c r="BW45" s="995"/>
      <c r="BX45" s="995"/>
      <c r="BY45" s="995"/>
      <c r="BZ45" s="995"/>
      <c r="CA45" s="995"/>
      <c r="CB45" s="995"/>
      <c r="CC45" s="995"/>
      <c r="CD45" s="995"/>
      <c r="CE45" s="995"/>
      <c r="CF45" s="995"/>
      <c r="CG45" s="1016"/>
      <c r="CH45" s="991"/>
      <c r="CI45" s="992"/>
      <c r="CJ45" s="992"/>
      <c r="CK45" s="992"/>
      <c r="CL45" s="993"/>
      <c r="CM45" s="991"/>
      <c r="CN45" s="992"/>
      <c r="CO45" s="992"/>
      <c r="CP45" s="992"/>
      <c r="CQ45" s="993"/>
      <c r="CR45" s="991"/>
      <c r="CS45" s="992"/>
      <c r="CT45" s="992"/>
      <c r="CU45" s="992"/>
      <c r="CV45" s="993"/>
      <c r="CW45" s="991"/>
      <c r="CX45" s="992"/>
      <c r="CY45" s="992"/>
      <c r="CZ45" s="992"/>
      <c r="DA45" s="993"/>
      <c r="DB45" s="991"/>
      <c r="DC45" s="992"/>
      <c r="DD45" s="992"/>
      <c r="DE45" s="992"/>
      <c r="DF45" s="993"/>
      <c r="DG45" s="991"/>
      <c r="DH45" s="992"/>
      <c r="DI45" s="992"/>
      <c r="DJ45" s="992"/>
      <c r="DK45" s="993"/>
      <c r="DL45" s="991"/>
      <c r="DM45" s="992"/>
      <c r="DN45" s="992"/>
      <c r="DO45" s="992"/>
      <c r="DP45" s="993"/>
      <c r="DQ45" s="991"/>
      <c r="DR45" s="992"/>
      <c r="DS45" s="992"/>
      <c r="DT45" s="992"/>
      <c r="DU45" s="993"/>
      <c r="DV45" s="994"/>
      <c r="DW45" s="995"/>
      <c r="DX45" s="995"/>
      <c r="DY45" s="995"/>
      <c r="DZ45" s="996"/>
      <c r="EA45" s="230"/>
    </row>
    <row r="46" spans="1:131" ht="26.25" customHeight="1">
      <c r="A46" s="238">
        <v>19</v>
      </c>
      <c r="B46" s="1032"/>
      <c r="C46" s="1033"/>
      <c r="D46" s="1033"/>
      <c r="E46" s="1033"/>
      <c r="F46" s="1033"/>
      <c r="G46" s="1033"/>
      <c r="H46" s="1033"/>
      <c r="I46" s="1033"/>
      <c r="J46" s="1033"/>
      <c r="K46" s="1033"/>
      <c r="L46" s="1033"/>
      <c r="M46" s="1033"/>
      <c r="N46" s="1033"/>
      <c r="O46" s="1033"/>
      <c r="P46" s="1034"/>
      <c r="Q46" s="1040"/>
      <c r="R46" s="1041"/>
      <c r="S46" s="1041"/>
      <c r="T46" s="1041"/>
      <c r="U46" s="1041"/>
      <c r="V46" s="1041"/>
      <c r="W46" s="1041"/>
      <c r="X46" s="1041"/>
      <c r="Y46" s="1041"/>
      <c r="Z46" s="1041"/>
      <c r="AA46" s="1041"/>
      <c r="AB46" s="1041"/>
      <c r="AC46" s="1041"/>
      <c r="AD46" s="1041"/>
      <c r="AE46" s="1042"/>
      <c r="AF46" s="1037"/>
      <c r="AG46" s="1038"/>
      <c r="AH46" s="1038"/>
      <c r="AI46" s="1038"/>
      <c r="AJ46" s="1039"/>
      <c r="AK46" s="980"/>
      <c r="AL46" s="971"/>
      <c r="AM46" s="971"/>
      <c r="AN46" s="971"/>
      <c r="AO46" s="971"/>
      <c r="AP46" s="971"/>
      <c r="AQ46" s="971"/>
      <c r="AR46" s="971"/>
      <c r="AS46" s="971"/>
      <c r="AT46" s="971"/>
      <c r="AU46" s="971"/>
      <c r="AV46" s="971"/>
      <c r="AW46" s="971"/>
      <c r="AX46" s="971"/>
      <c r="AY46" s="971"/>
      <c r="AZ46" s="1043"/>
      <c r="BA46" s="1043"/>
      <c r="BB46" s="1043"/>
      <c r="BC46" s="1043"/>
      <c r="BD46" s="1043"/>
      <c r="BE46" s="972"/>
      <c r="BF46" s="972"/>
      <c r="BG46" s="972"/>
      <c r="BH46" s="972"/>
      <c r="BI46" s="973"/>
      <c r="BJ46" s="232"/>
      <c r="BK46" s="232"/>
      <c r="BL46" s="232"/>
      <c r="BM46" s="232"/>
      <c r="BN46" s="232"/>
      <c r="BO46" s="241"/>
      <c r="BP46" s="241"/>
      <c r="BQ46" s="238">
        <v>40</v>
      </c>
      <c r="BR46" s="239"/>
      <c r="BS46" s="994"/>
      <c r="BT46" s="995"/>
      <c r="BU46" s="995"/>
      <c r="BV46" s="995"/>
      <c r="BW46" s="995"/>
      <c r="BX46" s="995"/>
      <c r="BY46" s="995"/>
      <c r="BZ46" s="995"/>
      <c r="CA46" s="995"/>
      <c r="CB46" s="995"/>
      <c r="CC46" s="995"/>
      <c r="CD46" s="995"/>
      <c r="CE46" s="995"/>
      <c r="CF46" s="995"/>
      <c r="CG46" s="1016"/>
      <c r="CH46" s="991"/>
      <c r="CI46" s="992"/>
      <c r="CJ46" s="992"/>
      <c r="CK46" s="992"/>
      <c r="CL46" s="993"/>
      <c r="CM46" s="991"/>
      <c r="CN46" s="992"/>
      <c r="CO46" s="992"/>
      <c r="CP46" s="992"/>
      <c r="CQ46" s="993"/>
      <c r="CR46" s="991"/>
      <c r="CS46" s="992"/>
      <c r="CT46" s="992"/>
      <c r="CU46" s="992"/>
      <c r="CV46" s="993"/>
      <c r="CW46" s="991"/>
      <c r="CX46" s="992"/>
      <c r="CY46" s="992"/>
      <c r="CZ46" s="992"/>
      <c r="DA46" s="993"/>
      <c r="DB46" s="991"/>
      <c r="DC46" s="992"/>
      <c r="DD46" s="992"/>
      <c r="DE46" s="992"/>
      <c r="DF46" s="993"/>
      <c r="DG46" s="991"/>
      <c r="DH46" s="992"/>
      <c r="DI46" s="992"/>
      <c r="DJ46" s="992"/>
      <c r="DK46" s="993"/>
      <c r="DL46" s="991"/>
      <c r="DM46" s="992"/>
      <c r="DN46" s="992"/>
      <c r="DO46" s="992"/>
      <c r="DP46" s="993"/>
      <c r="DQ46" s="991"/>
      <c r="DR46" s="992"/>
      <c r="DS46" s="992"/>
      <c r="DT46" s="992"/>
      <c r="DU46" s="993"/>
      <c r="DV46" s="994"/>
      <c r="DW46" s="995"/>
      <c r="DX46" s="995"/>
      <c r="DY46" s="995"/>
      <c r="DZ46" s="996"/>
      <c r="EA46" s="230"/>
    </row>
    <row r="47" spans="1:131" ht="26.25" customHeight="1">
      <c r="A47" s="238">
        <v>20</v>
      </c>
      <c r="B47" s="1032"/>
      <c r="C47" s="1033"/>
      <c r="D47" s="1033"/>
      <c r="E47" s="1033"/>
      <c r="F47" s="1033"/>
      <c r="G47" s="1033"/>
      <c r="H47" s="1033"/>
      <c r="I47" s="1033"/>
      <c r="J47" s="1033"/>
      <c r="K47" s="1033"/>
      <c r="L47" s="1033"/>
      <c r="M47" s="1033"/>
      <c r="N47" s="1033"/>
      <c r="O47" s="1033"/>
      <c r="P47" s="1034"/>
      <c r="Q47" s="1040"/>
      <c r="R47" s="1041"/>
      <c r="S47" s="1041"/>
      <c r="T47" s="1041"/>
      <c r="U47" s="1041"/>
      <c r="V47" s="1041"/>
      <c r="W47" s="1041"/>
      <c r="X47" s="1041"/>
      <c r="Y47" s="1041"/>
      <c r="Z47" s="1041"/>
      <c r="AA47" s="1041"/>
      <c r="AB47" s="1041"/>
      <c r="AC47" s="1041"/>
      <c r="AD47" s="1041"/>
      <c r="AE47" s="1042"/>
      <c r="AF47" s="1037"/>
      <c r="AG47" s="1038"/>
      <c r="AH47" s="1038"/>
      <c r="AI47" s="1038"/>
      <c r="AJ47" s="1039"/>
      <c r="AK47" s="980"/>
      <c r="AL47" s="971"/>
      <c r="AM47" s="971"/>
      <c r="AN47" s="971"/>
      <c r="AO47" s="971"/>
      <c r="AP47" s="971"/>
      <c r="AQ47" s="971"/>
      <c r="AR47" s="971"/>
      <c r="AS47" s="971"/>
      <c r="AT47" s="971"/>
      <c r="AU47" s="971"/>
      <c r="AV47" s="971"/>
      <c r="AW47" s="971"/>
      <c r="AX47" s="971"/>
      <c r="AY47" s="971"/>
      <c r="AZ47" s="1043"/>
      <c r="BA47" s="1043"/>
      <c r="BB47" s="1043"/>
      <c r="BC47" s="1043"/>
      <c r="BD47" s="1043"/>
      <c r="BE47" s="972"/>
      <c r="BF47" s="972"/>
      <c r="BG47" s="972"/>
      <c r="BH47" s="972"/>
      <c r="BI47" s="973"/>
      <c r="BJ47" s="232"/>
      <c r="BK47" s="232"/>
      <c r="BL47" s="232"/>
      <c r="BM47" s="232"/>
      <c r="BN47" s="232"/>
      <c r="BO47" s="241"/>
      <c r="BP47" s="241"/>
      <c r="BQ47" s="238">
        <v>41</v>
      </c>
      <c r="BR47" s="239"/>
      <c r="BS47" s="994"/>
      <c r="BT47" s="995"/>
      <c r="BU47" s="995"/>
      <c r="BV47" s="995"/>
      <c r="BW47" s="995"/>
      <c r="BX47" s="995"/>
      <c r="BY47" s="995"/>
      <c r="BZ47" s="995"/>
      <c r="CA47" s="995"/>
      <c r="CB47" s="995"/>
      <c r="CC47" s="995"/>
      <c r="CD47" s="995"/>
      <c r="CE47" s="995"/>
      <c r="CF47" s="995"/>
      <c r="CG47" s="1016"/>
      <c r="CH47" s="991"/>
      <c r="CI47" s="992"/>
      <c r="CJ47" s="992"/>
      <c r="CK47" s="992"/>
      <c r="CL47" s="993"/>
      <c r="CM47" s="991"/>
      <c r="CN47" s="992"/>
      <c r="CO47" s="992"/>
      <c r="CP47" s="992"/>
      <c r="CQ47" s="993"/>
      <c r="CR47" s="991"/>
      <c r="CS47" s="992"/>
      <c r="CT47" s="992"/>
      <c r="CU47" s="992"/>
      <c r="CV47" s="993"/>
      <c r="CW47" s="991"/>
      <c r="CX47" s="992"/>
      <c r="CY47" s="992"/>
      <c r="CZ47" s="992"/>
      <c r="DA47" s="993"/>
      <c r="DB47" s="991"/>
      <c r="DC47" s="992"/>
      <c r="DD47" s="992"/>
      <c r="DE47" s="992"/>
      <c r="DF47" s="993"/>
      <c r="DG47" s="991"/>
      <c r="DH47" s="992"/>
      <c r="DI47" s="992"/>
      <c r="DJ47" s="992"/>
      <c r="DK47" s="993"/>
      <c r="DL47" s="991"/>
      <c r="DM47" s="992"/>
      <c r="DN47" s="992"/>
      <c r="DO47" s="992"/>
      <c r="DP47" s="993"/>
      <c r="DQ47" s="991"/>
      <c r="DR47" s="992"/>
      <c r="DS47" s="992"/>
      <c r="DT47" s="992"/>
      <c r="DU47" s="993"/>
      <c r="DV47" s="994"/>
      <c r="DW47" s="995"/>
      <c r="DX47" s="995"/>
      <c r="DY47" s="995"/>
      <c r="DZ47" s="996"/>
      <c r="EA47" s="230"/>
    </row>
    <row r="48" spans="1:131" ht="26.25" customHeight="1">
      <c r="A48" s="238">
        <v>21</v>
      </c>
      <c r="B48" s="1032"/>
      <c r="C48" s="1033"/>
      <c r="D48" s="1033"/>
      <c r="E48" s="1033"/>
      <c r="F48" s="1033"/>
      <c r="G48" s="1033"/>
      <c r="H48" s="1033"/>
      <c r="I48" s="1033"/>
      <c r="J48" s="1033"/>
      <c r="K48" s="1033"/>
      <c r="L48" s="1033"/>
      <c r="M48" s="1033"/>
      <c r="N48" s="1033"/>
      <c r="O48" s="1033"/>
      <c r="P48" s="1034"/>
      <c r="Q48" s="1040"/>
      <c r="R48" s="1041"/>
      <c r="S48" s="1041"/>
      <c r="T48" s="1041"/>
      <c r="U48" s="1041"/>
      <c r="V48" s="1041"/>
      <c r="W48" s="1041"/>
      <c r="X48" s="1041"/>
      <c r="Y48" s="1041"/>
      <c r="Z48" s="1041"/>
      <c r="AA48" s="1041"/>
      <c r="AB48" s="1041"/>
      <c r="AC48" s="1041"/>
      <c r="AD48" s="1041"/>
      <c r="AE48" s="1042"/>
      <c r="AF48" s="1037"/>
      <c r="AG48" s="1038"/>
      <c r="AH48" s="1038"/>
      <c r="AI48" s="1038"/>
      <c r="AJ48" s="1039"/>
      <c r="AK48" s="980"/>
      <c r="AL48" s="971"/>
      <c r="AM48" s="971"/>
      <c r="AN48" s="971"/>
      <c r="AO48" s="971"/>
      <c r="AP48" s="971"/>
      <c r="AQ48" s="971"/>
      <c r="AR48" s="971"/>
      <c r="AS48" s="971"/>
      <c r="AT48" s="971"/>
      <c r="AU48" s="971"/>
      <c r="AV48" s="971"/>
      <c r="AW48" s="971"/>
      <c r="AX48" s="971"/>
      <c r="AY48" s="971"/>
      <c r="AZ48" s="1043"/>
      <c r="BA48" s="1043"/>
      <c r="BB48" s="1043"/>
      <c r="BC48" s="1043"/>
      <c r="BD48" s="1043"/>
      <c r="BE48" s="972"/>
      <c r="BF48" s="972"/>
      <c r="BG48" s="972"/>
      <c r="BH48" s="972"/>
      <c r="BI48" s="973"/>
      <c r="BJ48" s="232"/>
      <c r="BK48" s="232"/>
      <c r="BL48" s="232"/>
      <c r="BM48" s="232"/>
      <c r="BN48" s="232"/>
      <c r="BO48" s="241"/>
      <c r="BP48" s="241"/>
      <c r="BQ48" s="238">
        <v>42</v>
      </c>
      <c r="BR48" s="239"/>
      <c r="BS48" s="994"/>
      <c r="BT48" s="995"/>
      <c r="BU48" s="995"/>
      <c r="BV48" s="995"/>
      <c r="BW48" s="995"/>
      <c r="BX48" s="995"/>
      <c r="BY48" s="995"/>
      <c r="BZ48" s="995"/>
      <c r="CA48" s="995"/>
      <c r="CB48" s="995"/>
      <c r="CC48" s="995"/>
      <c r="CD48" s="995"/>
      <c r="CE48" s="995"/>
      <c r="CF48" s="995"/>
      <c r="CG48" s="1016"/>
      <c r="CH48" s="991"/>
      <c r="CI48" s="992"/>
      <c r="CJ48" s="992"/>
      <c r="CK48" s="992"/>
      <c r="CL48" s="993"/>
      <c r="CM48" s="991"/>
      <c r="CN48" s="992"/>
      <c r="CO48" s="992"/>
      <c r="CP48" s="992"/>
      <c r="CQ48" s="993"/>
      <c r="CR48" s="991"/>
      <c r="CS48" s="992"/>
      <c r="CT48" s="992"/>
      <c r="CU48" s="992"/>
      <c r="CV48" s="993"/>
      <c r="CW48" s="991"/>
      <c r="CX48" s="992"/>
      <c r="CY48" s="992"/>
      <c r="CZ48" s="992"/>
      <c r="DA48" s="993"/>
      <c r="DB48" s="991"/>
      <c r="DC48" s="992"/>
      <c r="DD48" s="992"/>
      <c r="DE48" s="992"/>
      <c r="DF48" s="993"/>
      <c r="DG48" s="991"/>
      <c r="DH48" s="992"/>
      <c r="DI48" s="992"/>
      <c r="DJ48" s="992"/>
      <c r="DK48" s="993"/>
      <c r="DL48" s="991"/>
      <c r="DM48" s="992"/>
      <c r="DN48" s="992"/>
      <c r="DO48" s="992"/>
      <c r="DP48" s="993"/>
      <c r="DQ48" s="991"/>
      <c r="DR48" s="992"/>
      <c r="DS48" s="992"/>
      <c r="DT48" s="992"/>
      <c r="DU48" s="993"/>
      <c r="DV48" s="994"/>
      <c r="DW48" s="995"/>
      <c r="DX48" s="995"/>
      <c r="DY48" s="995"/>
      <c r="DZ48" s="996"/>
      <c r="EA48" s="230"/>
    </row>
    <row r="49" spans="1:131" ht="26.25" customHeight="1">
      <c r="A49" s="238">
        <v>22</v>
      </c>
      <c r="B49" s="1032"/>
      <c r="C49" s="1033"/>
      <c r="D49" s="1033"/>
      <c r="E49" s="1033"/>
      <c r="F49" s="1033"/>
      <c r="G49" s="1033"/>
      <c r="H49" s="1033"/>
      <c r="I49" s="1033"/>
      <c r="J49" s="1033"/>
      <c r="K49" s="1033"/>
      <c r="L49" s="1033"/>
      <c r="M49" s="1033"/>
      <c r="N49" s="1033"/>
      <c r="O49" s="1033"/>
      <c r="P49" s="1034"/>
      <c r="Q49" s="1040"/>
      <c r="R49" s="1041"/>
      <c r="S49" s="1041"/>
      <c r="T49" s="1041"/>
      <c r="U49" s="1041"/>
      <c r="V49" s="1041"/>
      <c r="W49" s="1041"/>
      <c r="X49" s="1041"/>
      <c r="Y49" s="1041"/>
      <c r="Z49" s="1041"/>
      <c r="AA49" s="1041"/>
      <c r="AB49" s="1041"/>
      <c r="AC49" s="1041"/>
      <c r="AD49" s="1041"/>
      <c r="AE49" s="1042"/>
      <c r="AF49" s="1037"/>
      <c r="AG49" s="1038"/>
      <c r="AH49" s="1038"/>
      <c r="AI49" s="1038"/>
      <c r="AJ49" s="1039"/>
      <c r="AK49" s="980"/>
      <c r="AL49" s="971"/>
      <c r="AM49" s="971"/>
      <c r="AN49" s="971"/>
      <c r="AO49" s="971"/>
      <c r="AP49" s="971"/>
      <c r="AQ49" s="971"/>
      <c r="AR49" s="971"/>
      <c r="AS49" s="971"/>
      <c r="AT49" s="971"/>
      <c r="AU49" s="971"/>
      <c r="AV49" s="971"/>
      <c r="AW49" s="971"/>
      <c r="AX49" s="971"/>
      <c r="AY49" s="971"/>
      <c r="AZ49" s="1043"/>
      <c r="BA49" s="1043"/>
      <c r="BB49" s="1043"/>
      <c r="BC49" s="1043"/>
      <c r="BD49" s="1043"/>
      <c r="BE49" s="972"/>
      <c r="BF49" s="972"/>
      <c r="BG49" s="972"/>
      <c r="BH49" s="972"/>
      <c r="BI49" s="973"/>
      <c r="BJ49" s="232"/>
      <c r="BK49" s="232"/>
      <c r="BL49" s="232"/>
      <c r="BM49" s="232"/>
      <c r="BN49" s="232"/>
      <c r="BO49" s="241"/>
      <c r="BP49" s="241"/>
      <c r="BQ49" s="238">
        <v>43</v>
      </c>
      <c r="BR49" s="239"/>
      <c r="BS49" s="994"/>
      <c r="BT49" s="995"/>
      <c r="BU49" s="995"/>
      <c r="BV49" s="995"/>
      <c r="BW49" s="995"/>
      <c r="BX49" s="995"/>
      <c r="BY49" s="995"/>
      <c r="BZ49" s="995"/>
      <c r="CA49" s="995"/>
      <c r="CB49" s="995"/>
      <c r="CC49" s="995"/>
      <c r="CD49" s="995"/>
      <c r="CE49" s="995"/>
      <c r="CF49" s="995"/>
      <c r="CG49" s="1016"/>
      <c r="CH49" s="991"/>
      <c r="CI49" s="992"/>
      <c r="CJ49" s="992"/>
      <c r="CK49" s="992"/>
      <c r="CL49" s="993"/>
      <c r="CM49" s="991"/>
      <c r="CN49" s="992"/>
      <c r="CO49" s="992"/>
      <c r="CP49" s="992"/>
      <c r="CQ49" s="993"/>
      <c r="CR49" s="991"/>
      <c r="CS49" s="992"/>
      <c r="CT49" s="992"/>
      <c r="CU49" s="992"/>
      <c r="CV49" s="993"/>
      <c r="CW49" s="991"/>
      <c r="CX49" s="992"/>
      <c r="CY49" s="992"/>
      <c r="CZ49" s="992"/>
      <c r="DA49" s="993"/>
      <c r="DB49" s="991"/>
      <c r="DC49" s="992"/>
      <c r="DD49" s="992"/>
      <c r="DE49" s="992"/>
      <c r="DF49" s="993"/>
      <c r="DG49" s="991"/>
      <c r="DH49" s="992"/>
      <c r="DI49" s="992"/>
      <c r="DJ49" s="992"/>
      <c r="DK49" s="993"/>
      <c r="DL49" s="991"/>
      <c r="DM49" s="992"/>
      <c r="DN49" s="992"/>
      <c r="DO49" s="992"/>
      <c r="DP49" s="993"/>
      <c r="DQ49" s="991"/>
      <c r="DR49" s="992"/>
      <c r="DS49" s="992"/>
      <c r="DT49" s="992"/>
      <c r="DU49" s="993"/>
      <c r="DV49" s="994"/>
      <c r="DW49" s="995"/>
      <c r="DX49" s="995"/>
      <c r="DY49" s="995"/>
      <c r="DZ49" s="996"/>
      <c r="EA49" s="230"/>
    </row>
    <row r="50" spans="1:131" ht="26.25" customHeight="1">
      <c r="A50" s="238">
        <v>23</v>
      </c>
      <c r="B50" s="1032"/>
      <c r="C50" s="1033"/>
      <c r="D50" s="1033"/>
      <c r="E50" s="1033"/>
      <c r="F50" s="1033"/>
      <c r="G50" s="1033"/>
      <c r="H50" s="1033"/>
      <c r="I50" s="1033"/>
      <c r="J50" s="1033"/>
      <c r="K50" s="1033"/>
      <c r="L50" s="1033"/>
      <c r="M50" s="1033"/>
      <c r="N50" s="1033"/>
      <c r="O50" s="1033"/>
      <c r="P50" s="1034"/>
      <c r="Q50" s="1035"/>
      <c r="R50" s="1027"/>
      <c r="S50" s="1027"/>
      <c r="T50" s="1027"/>
      <c r="U50" s="1027"/>
      <c r="V50" s="1027"/>
      <c r="W50" s="1027"/>
      <c r="X50" s="1027"/>
      <c r="Y50" s="1027"/>
      <c r="Z50" s="1027"/>
      <c r="AA50" s="1027"/>
      <c r="AB50" s="1027"/>
      <c r="AC50" s="1027"/>
      <c r="AD50" s="1027"/>
      <c r="AE50" s="1036"/>
      <c r="AF50" s="1037"/>
      <c r="AG50" s="1038"/>
      <c r="AH50" s="1038"/>
      <c r="AI50" s="1038"/>
      <c r="AJ50" s="1039"/>
      <c r="AK50" s="1026"/>
      <c r="AL50" s="1027"/>
      <c r="AM50" s="1027"/>
      <c r="AN50" s="1027"/>
      <c r="AO50" s="1027"/>
      <c r="AP50" s="1027"/>
      <c r="AQ50" s="1027"/>
      <c r="AR50" s="1027"/>
      <c r="AS50" s="1027"/>
      <c r="AT50" s="1027"/>
      <c r="AU50" s="1027"/>
      <c r="AV50" s="1027"/>
      <c r="AW50" s="1027"/>
      <c r="AX50" s="1027"/>
      <c r="AY50" s="1027"/>
      <c r="AZ50" s="1028"/>
      <c r="BA50" s="1028"/>
      <c r="BB50" s="1028"/>
      <c r="BC50" s="1028"/>
      <c r="BD50" s="1028"/>
      <c r="BE50" s="972"/>
      <c r="BF50" s="972"/>
      <c r="BG50" s="972"/>
      <c r="BH50" s="972"/>
      <c r="BI50" s="973"/>
      <c r="BJ50" s="232"/>
      <c r="BK50" s="232"/>
      <c r="BL50" s="232"/>
      <c r="BM50" s="232"/>
      <c r="BN50" s="232"/>
      <c r="BO50" s="241"/>
      <c r="BP50" s="241"/>
      <c r="BQ50" s="238">
        <v>44</v>
      </c>
      <c r="BR50" s="239"/>
      <c r="BS50" s="994"/>
      <c r="BT50" s="995"/>
      <c r="BU50" s="995"/>
      <c r="BV50" s="995"/>
      <c r="BW50" s="995"/>
      <c r="BX50" s="995"/>
      <c r="BY50" s="995"/>
      <c r="BZ50" s="995"/>
      <c r="CA50" s="995"/>
      <c r="CB50" s="995"/>
      <c r="CC50" s="995"/>
      <c r="CD50" s="995"/>
      <c r="CE50" s="995"/>
      <c r="CF50" s="995"/>
      <c r="CG50" s="1016"/>
      <c r="CH50" s="991"/>
      <c r="CI50" s="992"/>
      <c r="CJ50" s="992"/>
      <c r="CK50" s="992"/>
      <c r="CL50" s="993"/>
      <c r="CM50" s="991"/>
      <c r="CN50" s="992"/>
      <c r="CO50" s="992"/>
      <c r="CP50" s="992"/>
      <c r="CQ50" s="993"/>
      <c r="CR50" s="991"/>
      <c r="CS50" s="992"/>
      <c r="CT50" s="992"/>
      <c r="CU50" s="992"/>
      <c r="CV50" s="993"/>
      <c r="CW50" s="991"/>
      <c r="CX50" s="992"/>
      <c r="CY50" s="992"/>
      <c r="CZ50" s="992"/>
      <c r="DA50" s="993"/>
      <c r="DB50" s="991"/>
      <c r="DC50" s="992"/>
      <c r="DD50" s="992"/>
      <c r="DE50" s="992"/>
      <c r="DF50" s="993"/>
      <c r="DG50" s="991"/>
      <c r="DH50" s="992"/>
      <c r="DI50" s="992"/>
      <c r="DJ50" s="992"/>
      <c r="DK50" s="993"/>
      <c r="DL50" s="991"/>
      <c r="DM50" s="992"/>
      <c r="DN50" s="992"/>
      <c r="DO50" s="992"/>
      <c r="DP50" s="993"/>
      <c r="DQ50" s="991"/>
      <c r="DR50" s="992"/>
      <c r="DS50" s="992"/>
      <c r="DT50" s="992"/>
      <c r="DU50" s="993"/>
      <c r="DV50" s="994"/>
      <c r="DW50" s="995"/>
      <c r="DX50" s="995"/>
      <c r="DY50" s="995"/>
      <c r="DZ50" s="996"/>
      <c r="EA50" s="230"/>
    </row>
    <row r="51" spans="1:131" ht="26.25" customHeight="1">
      <c r="A51" s="238">
        <v>24</v>
      </c>
      <c r="B51" s="1032"/>
      <c r="C51" s="1033"/>
      <c r="D51" s="1033"/>
      <c r="E51" s="1033"/>
      <c r="F51" s="1033"/>
      <c r="G51" s="1033"/>
      <c r="H51" s="1033"/>
      <c r="I51" s="1033"/>
      <c r="J51" s="1033"/>
      <c r="K51" s="1033"/>
      <c r="L51" s="1033"/>
      <c r="M51" s="1033"/>
      <c r="N51" s="1033"/>
      <c r="O51" s="1033"/>
      <c r="P51" s="1034"/>
      <c r="Q51" s="1035"/>
      <c r="R51" s="1027"/>
      <c r="S51" s="1027"/>
      <c r="T51" s="1027"/>
      <c r="U51" s="1027"/>
      <c r="V51" s="1027"/>
      <c r="W51" s="1027"/>
      <c r="X51" s="1027"/>
      <c r="Y51" s="1027"/>
      <c r="Z51" s="1027"/>
      <c r="AA51" s="1027"/>
      <c r="AB51" s="1027"/>
      <c r="AC51" s="1027"/>
      <c r="AD51" s="1027"/>
      <c r="AE51" s="1036"/>
      <c r="AF51" s="1037"/>
      <c r="AG51" s="1038"/>
      <c r="AH51" s="1038"/>
      <c r="AI51" s="1038"/>
      <c r="AJ51" s="1039"/>
      <c r="AK51" s="1026"/>
      <c r="AL51" s="1027"/>
      <c r="AM51" s="1027"/>
      <c r="AN51" s="1027"/>
      <c r="AO51" s="1027"/>
      <c r="AP51" s="1027"/>
      <c r="AQ51" s="1027"/>
      <c r="AR51" s="1027"/>
      <c r="AS51" s="1027"/>
      <c r="AT51" s="1027"/>
      <c r="AU51" s="1027"/>
      <c r="AV51" s="1027"/>
      <c r="AW51" s="1027"/>
      <c r="AX51" s="1027"/>
      <c r="AY51" s="1027"/>
      <c r="AZ51" s="1028"/>
      <c r="BA51" s="1028"/>
      <c r="BB51" s="1028"/>
      <c r="BC51" s="1028"/>
      <c r="BD51" s="1028"/>
      <c r="BE51" s="972"/>
      <c r="BF51" s="972"/>
      <c r="BG51" s="972"/>
      <c r="BH51" s="972"/>
      <c r="BI51" s="973"/>
      <c r="BJ51" s="232"/>
      <c r="BK51" s="232"/>
      <c r="BL51" s="232"/>
      <c r="BM51" s="232"/>
      <c r="BN51" s="232"/>
      <c r="BO51" s="241"/>
      <c r="BP51" s="241"/>
      <c r="BQ51" s="238">
        <v>45</v>
      </c>
      <c r="BR51" s="239"/>
      <c r="BS51" s="994"/>
      <c r="BT51" s="995"/>
      <c r="BU51" s="995"/>
      <c r="BV51" s="995"/>
      <c r="BW51" s="995"/>
      <c r="BX51" s="995"/>
      <c r="BY51" s="995"/>
      <c r="BZ51" s="995"/>
      <c r="CA51" s="995"/>
      <c r="CB51" s="995"/>
      <c r="CC51" s="995"/>
      <c r="CD51" s="995"/>
      <c r="CE51" s="995"/>
      <c r="CF51" s="995"/>
      <c r="CG51" s="1016"/>
      <c r="CH51" s="991"/>
      <c r="CI51" s="992"/>
      <c r="CJ51" s="992"/>
      <c r="CK51" s="992"/>
      <c r="CL51" s="993"/>
      <c r="CM51" s="991"/>
      <c r="CN51" s="992"/>
      <c r="CO51" s="992"/>
      <c r="CP51" s="992"/>
      <c r="CQ51" s="993"/>
      <c r="CR51" s="991"/>
      <c r="CS51" s="992"/>
      <c r="CT51" s="992"/>
      <c r="CU51" s="992"/>
      <c r="CV51" s="993"/>
      <c r="CW51" s="991"/>
      <c r="CX51" s="992"/>
      <c r="CY51" s="992"/>
      <c r="CZ51" s="992"/>
      <c r="DA51" s="993"/>
      <c r="DB51" s="991"/>
      <c r="DC51" s="992"/>
      <c r="DD51" s="992"/>
      <c r="DE51" s="992"/>
      <c r="DF51" s="993"/>
      <c r="DG51" s="991"/>
      <c r="DH51" s="992"/>
      <c r="DI51" s="992"/>
      <c r="DJ51" s="992"/>
      <c r="DK51" s="993"/>
      <c r="DL51" s="991"/>
      <c r="DM51" s="992"/>
      <c r="DN51" s="992"/>
      <c r="DO51" s="992"/>
      <c r="DP51" s="993"/>
      <c r="DQ51" s="991"/>
      <c r="DR51" s="992"/>
      <c r="DS51" s="992"/>
      <c r="DT51" s="992"/>
      <c r="DU51" s="993"/>
      <c r="DV51" s="994"/>
      <c r="DW51" s="995"/>
      <c r="DX51" s="995"/>
      <c r="DY51" s="995"/>
      <c r="DZ51" s="996"/>
      <c r="EA51" s="230"/>
    </row>
    <row r="52" spans="1:131" ht="26.25" customHeight="1">
      <c r="A52" s="238">
        <v>25</v>
      </c>
      <c r="B52" s="1032"/>
      <c r="C52" s="1033"/>
      <c r="D52" s="1033"/>
      <c r="E52" s="1033"/>
      <c r="F52" s="1033"/>
      <c r="G52" s="1033"/>
      <c r="H52" s="1033"/>
      <c r="I52" s="1033"/>
      <c r="J52" s="1033"/>
      <c r="K52" s="1033"/>
      <c r="L52" s="1033"/>
      <c r="M52" s="1033"/>
      <c r="N52" s="1033"/>
      <c r="O52" s="1033"/>
      <c r="P52" s="1034"/>
      <c r="Q52" s="1035"/>
      <c r="R52" s="1027"/>
      <c r="S52" s="1027"/>
      <c r="T52" s="1027"/>
      <c r="U52" s="1027"/>
      <c r="V52" s="1027"/>
      <c r="W52" s="1027"/>
      <c r="X52" s="1027"/>
      <c r="Y52" s="1027"/>
      <c r="Z52" s="1027"/>
      <c r="AA52" s="1027"/>
      <c r="AB52" s="1027"/>
      <c r="AC52" s="1027"/>
      <c r="AD52" s="1027"/>
      <c r="AE52" s="1036"/>
      <c r="AF52" s="1037"/>
      <c r="AG52" s="1038"/>
      <c r="AH52" s="1038"/>
      <c r="AI52" s="1038"/>
      <c r="AJ52" s="1039"/>
      <c r="AK52" s="1026"/>
      <c r="AL52" s="1027"/>
      <c r="AM52" s="1027"/>
      <c r="AN52" s="1027"/>
      <c r="AO52" s="1027"/>
      <c r="AP52" s="1027"/>
      <c r="AQ52" s="1027"/>
      <c r="AR52" s="1027"/>
      <c r="AS52" s="1027"/>
      <c r="AT52" s="1027"/>
      <c r="AU52" s="1027"/>
      <c r="AV52" s="1027"/>
      <c r="AW52" s="1027"/>
      <c r="AX52" s="1027"/>
      <c r="AY52" s="1027"/>
      <c r="AZ52" s="1028"/>
      <c r="BA52" s="1028"/>
      <c r="BB52" s="1028"/>
      <c r="BC52" s="1028"/>
      <c r="BD52" s="1028"/>
      <c r="BE52" s="972"/>
      <c r="BF52" s="972"/>
      <c r="BG52" s="972"/>
      <c r="BH52" s="972"/>
      <c r="BI52" s="973"/>
      <c r="BJ52" s="232"/>
      <c r="BK52" s="232"/>
      <c r="BL52" s="232"/>
      <c r="BM52" s="232"/>
      <c r="BN52" s="232"/>
      <c r="BO52" s="241"/>
      <c r="BP52" s="241"/>
      <c r="BQ52" s="238">
        <v>46</v>
      </c>
      <c r="BR52" s="239"/>
      <c r="BS52" s="994"/>
      <c r="BT52" s="995"/>
      <c r="BU52" s="995"/>
      <c r="BV52" s="995"/>
      <c r="BW52" s="995"/>
      <c r="BX52" s="995"/>
      <c r="BY52" s="995"/>
      <c r="BZ52" s="995"/>
      <c r="CA52" s="995"/>
      <c r="CB52" s="995"/>
      <c r="CC52" s="995"/>
      <c r="CD52" s="995"/>
      <c r="CE52" s="995"/>
      <c r="CF52" s="995"/>
      <c r="CG52" s="1016"/>
      <c r="CH52" s="991"/>
      <c r="CI52" s="992"/>
      <c r="CJ52" s="992"/>
      <c r="CK52" s="992"/>
      <c r="CL52" s="993"/>
      <c r="CM52" s="991"/>
      <c r="CN52" s="992"/>
      <c r="CO52" s="992"/>
      <c r="CP52" s="992"/>
      <c r="CQ52" s="993"/>
      <c r="CR52" s="991"/>
      <c r="CS52" s="992"/>
      <c r="CT52" s="992"/>
      <c r="CU52" s="992"/>
      <c r="CV52" s="993"/>
      <c r="CW52" s="991"/>
      <c r="CX52" s="992"/>
      <c r="CY52" s="992"/>
      <c r="CZ52" s="992"/>
      <c r="DA52" s="993"/>
      <c r="DB52" s="991"/>
      <c r="DC52" s="992"/>
      <c r="DD52" s="992"/>
      <c r="DE52" s="992"/>
      <c r="DF52" s="993"/>
      <c r="DG52" s="991"/>
      <c r="DH52" s="992"/>
      <c r="DI52" s="992"/>
      <c r="DJ52" s="992"/>
      <c r="DK52" s="993"/>
      <c r="DL52" s="991"/>
      <c r="DM52" s="992"/>
      <c r="DN52" s="992"/>
      <c r="DO52" s="992"/>
      <c r="DP52" s="993"/>
      <c r="DQ52" s="991"/>
      <c r="DR52" s="992"/>
      <c r="DS52" s="992"/>
      <c r="DT52" s="992"/>
      <c r="DU52" s="993"/>
      <c r="DV52" s="994"/>
      <c r="DW52" s="995"/>
      <c r="DX52" s="995"/>
      <c r="DY52" s="995"/>
      <c r="DZ52" s="996"/>
      <c r="EA52" s="230"/>
    </row>
    <row r="53" spans="1:131" ht="26.25" customHeight="1">
      <c r="A53" s="238">
        <v>26</v>
      </c>
      <c r="B53" s="1032"/>
      <c r="C53" s="1033"/>
      <c r="D53" s="1033"/>
      <c r="E53" s="1033"/>
      <c r="F53" s="1033"/>
      <c r="G53" s="1033"/>
      <c r="H53" s="1033"/>
      <c r="I53" s="1033"/>
      <c r="J53" s="1033"/>
      <c r="K53" s="1033"/>
      <c r="L53" s="1033"/>
      <c r="M53" s="1033"/>
      <c r="N53" s="1033"/>
      <c r="O53" s="1033"/>
      <c r="P53" s="1034"/>
      <c r="Q53" s="1035"/>
      <c r="R53" s="1027"/>
      <c r="S53" s="1027"/>
      <c r="T53" s="1027"/>
      <c r="U53" s="1027"/>
      <c r="V53" s="1027"/>
      <c r="W53" s="1027"/>
      <c r="X53" s="1027"/>
      <c r="Y53" s="1027"/>
      <c r="Z53" s="1027"/>
      <c r="AA53" s="1027"/>
      <c r="AB53" s="1027"/>
      <c r="AC53" s="1027"/>
      <c r="AD53" s="1027"/>
      <c r="AE53" s="1036"/>
      <c r="AF53" s="1037"/>
      <c r="AG53" s="1038"/>
      <c r="AH53" s="1038"/>
      <c r="AI53" s="1038"/>
      <c r="AJ53" s="1039"/>
      <c r="AK53" s="1026"/>
      <c r="AL53" s="1027"/>
      <c r="AM53" s="1027"/>
      <c r="AN53" s="1027"/>
      <c r="AO53" s="1027"/>
      <c r="AP53" s="1027"/>
      <c r="AQ53" s="1027"/>
      <c r="AR53" s="1027"/>
      <c r="AS53" s="1027"/>
      <c r="AT53" s="1027"/>
      <c r="AU53" s="1027"/>
      <c r="AV53" s="1027"/>
      <c r="AW53" s="1027"/>
      <c r="AX53" s="1027"/>
      <c r="AY53" s="1027"/>
      <c r="AZ53" s="1028"/>
      <c r="BA53" s="1028"/>
      <c r="BB53" s="1028"/>
      <c r="BC53" s="1028"/>
      <c r="BD53" s="1028"/>
      <c r="BE53" s="972"/>
      <c r="BF53" s="972"/>
      <c r="BG53" s="972"/>
      <c r="BH53" s="972"/>
      <c r="BI53" s="973"/>
      <c r="BJ53" s="232"/>
      <c r="BK53" s="232"/>
      <c r="BL53" s="232"/>
      <c r="BM53" s="232"/>
      <c r="BN53" s="232"/>
      <c r="BO53" s="241"/>
      <c r="BP53" s="241"/>
      <c r="BQ53" s="238">
        <v>47</v>
      </c>
      <c r="BR53" s="239"/>
      <c r="BS53" s="994"/>
      <c r="BT53" s="995"/>
      <c r="BU53" s="995"/>
      <c r="BV53" s="995"/>
      <c r="BW53" s="995"/>
      <c r="BX53" s="995"/>
      <c r="BY53" s="995"/>
      <c r="BZ53" s="995"/>
      <c r="CA53" s="995"/>
      <c r="CB53" s="995"/>
      <c r="CC53" s="995"/>
      <c r="CD53" s="995"/>
      <c r="CE53" s="995"/>
      <c r="CF53" s="995"/>
      <c r="CG53" s="1016"/>
      <c r="CH53" s="991"/>
      <c r="CI53" s="992"/>
      <c r="CJ53" s="992"/>
      <c r="CK53" s="992"/>
      <c r="CL53" s="993"/>
      <c r="CM53" s="991"/>
      <c r="CN53" s="992"/>
      <c r="CO53" s="992"/>
      <c r="CP53" s="992"/>
      <c r="CQ53" s="993"/>
      <c r="CR53" s="991"/>
      <c r="CS53" s="992"/>
      <c r="CT53" s="992"/>
      <c r="CU53" s="992"/>
      <c r="CV53" s="993"/>
      <c r="CW53" s="991"/>
      <c r="CX53" s="992"/>
      <c r="CY53" s="992"/>
      <c r="CZ53" s="992"/>
      <c r="DA53" s="993"/>
      <c r="DB53" s="991"/>
      <c r="DC53" s="992"/>
      <c r="DD53" s="992"/>
      <c r="DE53" s="992"/>
      <c r="DF53" s="993"/>
      <c r="DG53" s="991"/>
      <c r="DH53" s="992"/>
      <c r="DI53" s="992"/>
      <c r="DJ53" s="992"/>
      <c r="DK53" s="993"/>
      <c r="DL53" s="991"/>
      <c r="DM53" s="992"/>
      <c r="DN53" s="992"/>
      <c r="DO53" s="992"/>
      <c r="DP53" s="993"/>
      <c r="DQ53" s="991"/>
      <c r="DR53" s="992"/>
      <c r="DS53" s="992"/>
      <c r="DT53" s="992"/>
      <c r="DU53" s="993"/>
      <c r="DV53" s="994"/>
      <c r="DW53" s="995"/>
      <c r="DX53" s="995"/>
      <c r="DY53" s="995"/>
      <c r="DZ53" s="996"/>
      <c r="EA53" s="230"/>
    </row>
    <row r="54" spans="1:131" ht="26.25" customHeight="1">
      <c r="A54" s="238">
        <v>27</v>
      </c>
      <c r="B54" s="1032"/>
      <c r="C54" s="1033"/>
      <c r="D54" s="1033"/>
      <c r="E54" s="1033"/>
      <c r="F54" s="1033"/>
      <c r="G54" s="1033"/>
      <c r="H54" s="1033"/>
      <c r="I54" s="1033"/>
      <c r="J54" s="1033"/>
      <c r="K54" s="1033"/>
      <c r="L54" s="1033"/>
      <c r="M54" s="1033"/>
      <c r="N54" s="1033"/>
      <c r="O54" s="1033"/>
      <c r="P54" s="1034"/>
      <c r="Q54" s="1035"/>
      <c r="R54" s="1027"/>
      <c r="S54" s="1027"/>
      <c r="T54" s="1027"/>
      <c r="U54" s="1027"/>
      <c r="V54" s="1027"/>
      <c r="W54" s="1027"/>
      <c r="X54" s="1027"/>
      <c r="Y54" s="1027"/>
      <c r="Z54" s="1027"/>
      <c r="AA54" s="1027"/>
      <c r="AB54" s="1027"/>
      <c r="AC54" s="1027"/>
      <c r="AD54" s="1027"/>
      <c r="AE54" s="1036"/>
      <c r="AF54" s="1037"/>
      <c r="AG54" s="1038"/>
      <c r="AH54" s="1038"/>
      <c r="AI54" s="1038"/>
      <c r="AJ54" s="1039"/>
      <c r="AK54" s="1026"/>
      <c r="AL54" s="1027"/>
      <c r="AM54" s="1027"/>
      <c r="AN54" s="1027"/>
      <c r="AO54" s="1027"/>
      <c r="AP54" s="1027"/>
      <c r="AQ54" s="1027"/>
      <c r="AR54" s="1027"/>
      <c r="AS54" s="1027"/>
      <c r="AT54" s="1027"/>
      <c r="AU54" s="1027"/>
      <c r="AV54" s="1027"/>
      <c r="AW54" s="1027"/>
      <c r="AX54" s="1027"/>
      <c r="AY54" s="1027"/>
      <c r="AZ54" s="1028"/>
      <c r="BA54" s="1028"/>
      <c r="BB54" s="1028"/>
      <c r="BC54" s="1028"/>
      <c r="BD54" s="1028"/>
      <c r="BE54" s="972"/>
      <c r="BF54" s="972"/>
      <c r="BG54" s="972"/>
      <c r="BH54" s="972"/>
      <c r="BI54" s="973"/>
      <c r="BJ54" s="232"/>
      <c r="BK54" s="232"/>
      <c r="BL54" s="232"/>
      <c r="BM54" s="232"/>
      <c r="BN54" s="232"/>
      <c r="BO54" s="241"/>
      <c r="BP54" s="241"/>
      <c r="BQ54" s="238">
        <v>48</v>
      </c>
      <c r="BR54" s="239"/>
      <c r="BS54" s="994"/>
      <c r="BT54" s="995"/>
      <c r="BU54" s="995"/>
      <c r="BV54" s="995"/>
      <c r="BW54" s="995"/>
      <c r="BX54" s="995"/>
      <c r="BY54" s="995"/>
      <c r="BZ54" s="995"/>
      <c r="CA54" s="995"/>
      <c r="CB54" s="995"/>
      <c r="CC54" s="995"/>
      <c r="CD54" s="995"/>
      <c r="CE54" s="995"/>
      <c r="CF54" s="995"/>
      <c r="CG54" s="1016"/>
      <c r="CH54" s="991"/>
      <c r="CI54" s="992"/>
      <c r="CJ54" s="992"/>
      <c r="CK54" s="992"/>
      <c r="CL54" s="993"/>
      <c r="CM54" s="991"/>
      <c r="CN54" s="992"/>
      <c r="CO54" s="992"/>
      <c r="CP54" s="992"/>
      <c r="CQ54" s="993"/>
      <c r="CR54" s="991"/>
      <c r="CS54" s="992"/>
      <c r="CT54" s="992"/>
      <c r="CU54" s="992"/>
      <c r="CV54" s="993"/>
      <c r="CW54" s="991"/>
      <c r="CX54" s="992"/>
      <c r="CY54" s="992"/>
      <c r="CZ54" s="992"/>
      <c r="DA54" s="993"/>
      <c r="DB54" s="991"/>
      <c r="DC54" s="992"/>
      <c r="DD54" s="992"/>
      <c r="DE54" s="992"/>
      <c r="DF54" s="993"/>
      <c r="DG54" s="991"/>
      <c r="DH54" s="992"/>
      <c r="DI54" s="992"/>
      <c r="DJ54" s="992"/>
      <c r="DK54" s="993"/>
      <c r="DL54" s="991"/>
      <c r="DM54" s="992"/>
      <c r="DN54" s="992"/>
      <c r="DO54" s="992"/>
      <c r="DP54" s="993"/>
      <c r="DQ54" s="991"/>
      <c r="DR54" s="992"/>
      <c r="DS54" s="992"/>
      <c r="DT54" s="992"/>
      <c r="DU54" s="993"/>
      <c r="DV54" s="994"/>
      <c r="DW54" s="995"/>
      <c r="DX54" s="995"/>
      <c r="DY54" s="995"/>
      <c r="DZ54" s="996"/>
      <c r="EA54" s="230"/>
    </row>
    <row r="55" spans="1:131" ht="26.25" customHeight="1">
      <c r="A55" s="238">
        <v>28</v>
      </c>
      <c r="B55" s="1032"/>
      <c r="C55" s="1033"/>
      <c r="D55" s="1033"/>
      <c r="E55" s="1033"/>
      <c r="F55" s="1033"/>
      <c r="G55" s="1033"/>
      <c r="H55" s="1033"/>
      <c r="I55" s="1033"/>
      <c r="J55" s="1033"/>
      <c r="K55" s="1033"/>
      <c r="L55" s="1033"/>
      <c r="M55" s="1033"/>
      <c r="N55" s="1033"/>
      <c r="O55" s="1033"/>
      <c r="P55" s="1034"/>
      <c r="Q55" s="1035"/>
      <c r="R55" s="1027"/>
      <c r="S55" s="1027"/>
      <c r="T55" s="1027"/>
      <c r="U55" s="1027"/>
      <c r="V55" s="1027"/>
      <c r="W55" s="1027"/>
      <c r="X55" s="1027"/>
      <c r="Y55" s="1027"/>
      <c r="Z55" s="1027"/>
      <c r="AA55" s="1027"/>
      <c r="AB55" s="1027"/>
      <c r="AC55" s="1027"/>
      <c r="AD55" s="1027"/>
      <c r="AE55" s="1036"/>
      <c r="AF55" s="1037"/>
      <c r="AG55" s="1038"/>
      <c r="AH55" s="1038"/>
      <c r="AI55" s="1038"/>
      <c r="AJ55" s="1039"/>
      <c r="AK55" s="1026"/>
      <c r="AL55" s="1027"/>
      <c r="AM55" s="1027"/>
      <c r="AN55" s="1027"/>
      <c r="AO55" s="1027"/>
      <c r="AP55" s="1027"/>
      <c r="AQ55" s="1027"/>
      <c r="AR55" s="1027"/>
      <c r="AS55" s="1027"/>
      <c r="AT55" s="1027"/>
      <c r="AU55" s="1027"/>
      <c r="AV55" s="1027"/>
      <c r="AW55" s="1027"/>
      <c r="AX55" s="1027"/>
      <c r="AY55" s="1027"/>
      <c r="AZ55" s="1028"/>
      <c r="BA55" s="1028"/>
      <c r="BB55" s="1028"/>
      <c r="BC55" s="1028"/>
      <c r="BD55" s="1028"/>
      <c r="BE55" s="972"/>
      <c r="BF55" s="972"/>
      <c r="BG55" s="972"/>
      <c r="BH55" s="972"/>
      <c r="BI55" s="973"/>
      <c r="BJ55" s="232"/>
      <c r="BK55" s="232"/>
      <c r="BL55" s="232"/>
      <c r="BM55" s="232"/>
      <c r="BN55" s="232"/>
      <c r="BO55" s="241"/>
      <c r="BP55" s="241"/>
      <c r="BQ55" s="238">
        <v>49</v>
      </c>
      <c r="BR55" s="239"/>
      <c r="BS55" s="994"/>
      <c r="BT55" s="995"/>
      <c r="BU55" s="995"/>
      <c r="BV55" s="995"/>
      <c r="BW55" s="995"/>
      <c r="BX55" s="995"/>
      <c r="BY55" s="995"/>
      <c r="BZ55" s="995"/>
      <c r="CA55" s="995"/>
      <c r="CB55" s="995"/>
      <c r="CC55" s="995"/>
      <c r="CD55" s="995"/>
      <c r="CE55" s="995"/>
      <c r="CF55" s="995"/>
      <c r="CG55" s="1016"/>
      <c r="CH55" s="991"/>
      <c r="CI55" s="992"/>
      <c r="CJ55" s="992"/>
      <c r="CK55" s="992"/>
      <c r="CL55" s="993"/>
      <c r="CM55" s="991"/>
      <c r="CN55" s="992"/>
      <c r="CO55" s="992"/>
      <c r="CP55" s="992"/>
      <c r="CQ55" s="993"/>
      <c r="CR55" s="991"/>
      <c r="CS55" s="992"/>
      <c r="CT55" s="992"/>
      <c r="CU55" s="992"/>
      <c r="CV55" s="993"/>
      <c r="CW55" s="991"/>
      <c r="CX55" s="992"/>
      <c r="CY55" s="992"/>
      <c r="CZ55" s="992"/>
      <c r="DA55" s="993"/>
      <c r="DB55" s="991"/>
      <c r="DC55" s="992"/>
      <c r="DD55" s="992"/>
      <c r="DE55" s="992"/>
      <c r="DF55" s="993"/>
      <c r="DG55" s="991"/>
      <c r="DH55" s="992"/>
      <c r="DI55" s="992"/>
      <c r="DJ55" s="992"/>
      <c r="DK55" s="993"/>
      <c r="DL55" s="991"/>
      <c r="DM55" s="992"/>
      <c r="DN55" s="992"/>
      <c r="DO55" s="992"/>
      <c r="DP55" s="993"/>
      <c r="DQ55" s="991"/>
      <c r="DR55" s="992"/>
      <c r="DS55" s="992"/>
      <c r="DT55" s="992"/>
      <c r="DU55" s="993"/>
      <c r="DV55" s="994"/>
      <c r="DW55" s="995"/>
      <c r="DX55" s="995"/>
      <c r="DY55" s="995"/>
      <c r="DZ55" s="996"/>
      <c r="EA55" s="230"/>
    </row>
    <row r="56" spans="1:131" ht="26.25" customHeight="1">
      <c r="A56" s="238">
        <v>29</v>
      </c>
      <c r="B56" s="1032"/>
      <c r="C56" s="1033"/>
      <c r="D56" s="1033"/>
      <c r="E56" s="1033"/>
      <c r="F56" s="1033"/>
      <c r="G56" s="1033"/>
      <c r="H56" s="1033"/>
      <c r="I56" s="1033"/>
      <c r="J56" s="1033"/>
      <c r="K56" s="1033"/>
      <c r="L56" s="1033"/>
      <c r="M56" s="1033"/>
      <c r="N56" s="1033"/>
      <c r="O56" s="1033"/>
      <c r="P56" s="1034"/>
      <c r="Q56" s="1035"/>
      <c r="R56" s="1027"/>
      <c r="S56" s="1027"/>
      <c r="T56" s="1027"/>
      <c r="U56" s="1027"/>
      <c r="V56" s="1027"/>
      <c r="W56" s="1027"/>
      <c r="X56" s="1027"/>
      <c r="Y56" s="1027"/>
      <c r="Z56" s="1027"/>
      <c r="AA56" s="1027"/>
      <c r="AB56" s="1027"/>
      <c r="AC56" s="1027"/>
      <c r="AD56" s="1027"/>
      <c r="AE56" s="1036"/>
      <c r="AF56" s="1037"/>
      <c r="AG56" s="1038"/>
      <c r="AH56" s="1038"/>
      <c r="AI56" s="1038"/>
      <c r="AJ56" s="1039"/>
      <c r="AK56" s="1026"/>
      <c r="AL56" s="1027"/>
      <c r="AM56" s="1027"/>
      <c r="AN56" s="1027"/>
      <c r="AO56" s="1027"/>
      <c r="AP56" s="1027"/>
      <c r="AQ56" s="1027"/>
      <c r="AR56" s="1027"/>
      <c r="AS56" s="1027"/>
      <c r="AT56" s="1027"/>
      <c r="AU56" s="1027"/>
      <c r="AV56" s="1027"/>
      <c r="AW56" s="1027"/>
      <c r="AX56" s="1027"/>
      <c r="AY56" s="1027"/>
      <c r="AZ56" s="1028"/>
      <c r="BA56" s="1028"/>
      <c r="BB56" s="1028"/>
      <c r="BC56" s="1028"/>
      <c r="BD56" s="1028"/>
      <c r="BE56" s="972"/>
      <c r="BF56" s="972"/>
      <c r="BG56" s="972"/>
      <c r="BH56" s="972"/>
      <c r="BI56" s="973"/>
      <c r="BJ56" s="232"/>
      <c r="BK56" s="232"/>
      <c r="BL56" s="232"/>
      <c r="BM56" s="232"/>
      <c r="BN56" s="232"/>
      <c r="BO56" s="241"/>
      <c r="BP56" s="241"/>
      <c r="BQ56" s="238">
        <v>50</v>
      </c>
      <c r="BR56" s="239"/>
      <c r="BS56" s="994"/>
      <c r="BT56" s="995"/>
      <c r="BU56" s="995"/>
      <c r="BV56" s="995"/>
      <c r="BW56" s="995"/>
      <c r="BX56" s="995"/>
      <c r="BY56" s="995"/>
      <c r="BZ56" s="995"/>
      <c r="CA56" s="995"/>
      <c r="CB56" s="995"/>
      <c r="CC56" s="995"/>
      <c r="CD56" s="995"/>
      <c r="CE56" s="995"/>
      <c r="CF56" s="995"/>
      <c r="CG56" s="1016"/>
      <c r="CH56" s="991"/>
      <c r="CI56" s="992"/>
      <c r="CJ56" s="992"/>
      <c r="CK56" s="992"/>
      <c r="CL56" s="993"/>
      <c r="CM56" s="991"/>
      <c r="CN56" s="992"/>
      <c r="CO56" s="992"/>
      <c r="CP56" s="992"/>
      <c r="CQ56" s="993"/>
      <c r="CR56" s="991"/>
      <c r="CS56" s="992"/>
      <c r="CT56" s="992"/>
      <c r="CU56" s="992"/>
      <c r="CV56" s="993"/>
      <c r="CW56" s="991"/>
      <c r="CX56" s="992"/>
      <c r="CY56" s="992"/>
      <c r="CZ56" s="992"/>
      <c r="DA56" s="993"/>
      <c r="DB56" s="991"/>
      <c r="DC56" s="992"/>
      <c r="DD56" s="992"/>
      <c r="DE56" s="992"/>
      <c r="DF56" s="993"/>
      <c r="DG56" s="991"/>
      <c r="DH56" s="992"/>
      <c r="DI56" s="992"/>
      <c r="DJ56" s="992"/>
      <c r="DK56" s="993"/>
      <c r="DL56" s="991"/>
      <c r="DM56" s="992"/>
      <c r="DN56" s="992"/>
      <c r="DO56" s="992"/>
      <c r="DP56" s="993"/>
      <c r="DQ56" s="991"/>
      <c r="DR56" s="992"/>
      <c r="DS56" s="992"/>
      <c r="DT56" s="992"/>
      <c r="DU56" s="993"/>
      <c r="DV56" s="994"/>
      <c r="DW56" s="995"/>
      <c r="DX56" s="995"/>
      <c r="DY56" s="995"/>
      <c r="DZ56" s="996"/>
      <c r="EA56" s="230"/>
    </row>
    <row r="57" spans="1:131" ht="26.25" customHeight="1">
      <c r="A57" s="238">
        <v>30</v>
      </c>
      <c r="B57" s="1032"/>
      <c r="C57" s="1033"/>
      <c r="D57" s="1033"/>
      <c r="E57" s="1033"/>
      <c r="F57" s="1033"/>
      <c r="G57" s="1033"/>
      <c r="H57" s="1033"/>
      <c r="I57" s="1033"/>
      <c r="J57" s="1033"/>
      <c r="K57" s="1033"/>
      <c r="L57" s="1033"/>
      <c r="M57" s="1033"/>
      <c r="N57" s="1033"/>
      <c r="O57" s="1033"/>
      <c r="P57" s="1034"/>
      <c r="Q57" s="1035"/>
      <c r="R57" s="1027"/>
      <c r="S57" s="1027"/>
      <c r="T57" s="1027"/>
      <c r="U57" s="1027"/>
      <c r="V57" s="1027"/>
      <c r="W57" s="1027"/>
      <c r="X57" s="1027"/>
      <c r="Y57" s="1027"/>
      <c r="Z57" s="1027"/>
      <c r="AA57" s="1027"/>
      <c r="AB57" s="1027"/>
      <c r="AC57" s="1027"/>
      <c r="AD57" s="1027"/>
      <c r="AE57" s="1036"/>
      <c r="AF57" s="1037"/>
      <c r="AG57" s="1038"/>
      <c r="AH57" s="1038"/>
      <c r="AI57" s="1038"/>
      <c r="AJ57" s="1039"/>
      <c r="AK57" s="1026"/>
      <c r="AL57" s="1027"/>
      <c r="AM57" s="1027"/>
      <c r="AN57" s="1027"/>
      <c r="AO57" s="1027"/>
      <c r="AP57" s="1027"/>
      <c r="AQ57" s="1027"/>
      <c r="AR57" s="1027"/>
      <c r="AS57" s="1027"/>
      <c r="AT57" s="1027"/>
      <c r="AU57" s="1027"/>
      <c r="AV57" s="1027"/>
      <c r="AW57" s="1027"/>
      <c r="AX57" s="1027"/>
      <c r="AY57" s="1027"/>
      <c r="AZ57" s="1028"/>
      <c r="BA57" s="1028"/>
      <c r="BB57" s="1028"/>
      <c r="BC57" s="1028"/>
      <c r="BD57" s="1028"/>
      <c r="BE57" s="972"/>
      <c r="BF57" s="972"/>
      <c r="BG57" s="972"/>
      <c r="BH57" s="972"/>
      <c r="BI57" s="973"/>
      <c r="BJ57" s="232"/>
      <c r="BK57" s="232"/>
      <c r="BL57" s="232"/>
      <c r="BM57" s="232"/>
      <c r="BN57" s="232"/>
      <c r="BO57" s="241"/>
      <c r="BP57" s="241"/>
      <c r="BQ57" s="238">
        <v>51</v>
      </c>
      <c r="BR57" s="239"/>
      <c r="BS57" s="994"/>
      <c r="BT57" s="995"/>
      <c r="BU57" s="995"/>
      <c r="BV57" s="995"/>
      <c r="BW57" s="995"/>
      <c r="BX57" s="995"/>
      <c r="BY57" s="995"/>
      <c r="BZ57" s="995"/>
      <c r="CA57" s="995"/>
      <c r="CB57" s="995"/>
      <c r="CC57" s="995"/>
      <c r="CD57" s="995"/>
      <c r="CE57" s="995"/>
      <c r="CF57" s="995"/>
      <c r="CG57" s="1016"/>
      <c r="CH57" s="991"/>
      <c r="CI57" s="992"/>
      <c r="CJ57" s="992"/>
      <c r="CK57" s="992"/>
      <c r="CL57" s="993"/>
      <c r="CM57" s="991"/>
      <c r="CN57" s="992"/>
      <c r="CO57" s="992"/>
      <c r="CP57" s="992"/>
      <c r="CQ57" s="993"/>
      <c r="CR57" s="991"/>
      <c r="CS57" s="992"/>
      <c r="CT57" s="992"/>
      <c r="CU57" s="992"/>
      <c r="CV57" s="993"/>
      <c r="CW57" s="991"/>
      <c r="CX57" s="992"/>
      <c r="CY57" s="992"/>
      <c r="CZ57" s="992"/>
      <c r="DA57" s="993"/>
      <c r="DB57" s="991"/>
      <c r="DC57" s="992"/>
      <c r="DD57" s="992"/>
      <c r="DE57" s="992"/>
      <c r="DF57" s="993"/>
      <c r="DG57" s="991"/>
      <c r="DH57" s="992"/>
      <c r="DI57" s="992"/>
      <c r="DJ57" s="992"/>
      <c r="DK57" s="993"/>
      <c r="DL57" s="991"/>
      <c r="DM57" s="992"/>
      <c r="DN57" s="992"/>
      <c r="DO57" s="992"/>
      <c r="DP57" s="993"/>
      <c r="DQ57" s="991"/>
      <c r="DR57" s="992"/>
      <c r="DS57" s="992"/>
      <c r="DT57" s="992"/>
      <c r="DU57" s="993"/>
      <c r="DV57" s="994"/>
      <c r="DW57" s="995"/>
      <c r="DX57" s="995"/>
      <c r="DY57" s="995"/>
      <c r="DZ57" s="996"/>
      <c r="EA57" s="230"/>
    </row>
    <row r="58" spans="1:131" ht="26.25" customHeight="1">
      <c r="A58" s="238">
        <v>31</v>
      </c>
      <c r="B58" s="1032"/>
      <c r="C58" s="1033"/>
      <c r="D58" s="1033"/>
      <c r="E58" s="1033"/>
      <c r="F58" s="1033"/>
      <c r="G58" s="1033"/>
      <c r="H58" s="1033"/>
      <c r="I58" s="1033"/>
      <c r="J58" s="1033"/>
      <c r="K58" s="1033"/>
      <c r="L58" s="1033"/>
      <c r="M58" s="1033"/>
      <c r="N58" s="1033"/>
      <c r="O58" s="1033"/>
      <c r="P58" s="1034"/>
      <c r="Q58" s="1035"/>
      <c r="R58" s="1027"/>
      <c r="S58" s="1027"/>
      <c r="T58" s="1027"/>
      <c r="U58" s="1027"/>
      <c r="V58" s="1027"/>
      <c r="W58" s="1027"/>
      <c r="X58" s="1027"/>
      <c r="Y58" s="1027"/>
      <c r="Z58" s="1027"/>
      <c r="AA58" s="1027"/>
      <c r="AB58" s="1027"/>
      <c r="AC58" s="1027"/>
      <c r="AD58" s="1027"/>
      <c r="AE58" s="1036"/>
      <c r="AF58" s="1037"/>
      <c r="AG58" s="1038"/>
      <c r="AH58" s="1038"/>
      <c r="AI58" s="1038"/>
      <c r="AJ58" s="1039"/>
      <c r="AK58" s="1026"/>
      <c r="AL58" s="1027"/>
      <c r="AM58" s="1027"/>
      <c r="AN58" s="1027"/>
      <c r="AO58" s="1027"/>
      <c r="AP58" s="1027"/>
      <c r="AQ58" s="1027"/>
      <c r="AR58" s="1027"/>
      <c r="AS58" s="1027"/>
      <c r="AT58" s="1027"/>
      <c r="AU58" s="1027"/>
      <c r="AV58" s="1027"/>
      <c r="AW58" s="1027"/>
      <c r="AX58" s="1027"/>
      <c r="AY58" s="1027"/>
      <c r="AZ58" s="1028"/>
      <c r="BA58" s="1028"/>
      <c r="BB58" s="1028"/>
      <c r="BC58" s="1028"/>
      <c r="BD58" s="1028"/>
      <c r="BE58" s="972"/>
      <c r="BF58" s="972"/>
      <c r="BG58" s="972"/>
      <c r="BH58" s="972"/>
      <c r="BI58" s="973"/>
      <c r="BJ58" s="232"/>
      <c r="BK58" s="232"/>
      <c r="BL58" s="232"/>
      <c r="BM58" s="232"/>
      <c r="BN58" s="232"/>
      <c r="BO58" s="241"/>
      <c r="BP58" s="241"/>
      <c r="BQ58" s="238">
        <v>52</v>
      </c>
      <c r="BR58" s="239"/>
      <c r="BS58" s="994"/>
      <c r="BT58" s="995"/>
      <c r="BU58" s="995"/>
      <c r="BV58" s="995"/>
      <c r="BW58" s="995"/>
      <c r="BX58" s="995"/>
      <c r="BY58" s="995"/>
      <c r="BZ58" s="995"/>
      <c r="CA58" s="995"/>
      <c r="CB58" s="995"/>
      <c r="CC58" s="995"/>
      <c r="CD58" s="995"/>
      <c r="CE58" s="995"/>
      <c r="CF58" s="995"/>
      <c r="CG58" s="1016"/>
      <c r="CH58" s="991"/>
      <c r="CI58" s="992"/>
      <c r="CJ58" s="992"/>
      <c r="CK58" s="992"/>
      <c r="CL58" s="993"/>
      <c r="CM58" s="991"/>
      <c r="CN58" s="992"/>
      <c r="CO58" s="992"/>
      <c r="CP58" s="992"/>
      <c r="CQ58" s="993"/>
      <c r="CR58" s="991"/>
      <c r="CS58" s="992"/>
      <c r="CT58" s="992"/>
      <c r="CU58" s="992"/>
      <c r="CV58" s="993"/>
      <c r="CW58" s="991"/>
      <c r="CX58" s="992"/>
      <c r="CY58" s="992"/>
      <c r="CZ58" s="992"/>
      <c r="DA58" s="993"/>
      <c r="DB58" s="991"/>
      <c r="DC58" s="992"/>
      <c r="DD58" s="992"/>
      <c r="DE58" s="992"/>
      <c r="DF58" s="993"/>
      <c r="DG58" s="991"/>
      <c r="DH58" s="992"/>
      <c r="DI58" s="992"/>
      <c r="DJ58" s="992"/>
      <c r="DK58" s="993"/>
      <c r="DL58" s="991"/>
      <c r="DM58" s="992"/>
      <c r="DN58" s="992"/>
      <c r="DO58" s="992"/>
      <c r="DP58" s="993"/>
      <c r="DQ58" s="991"/>
      <c r="DR58" s="992"/>
      <c r="DS58" s="992"/>
      <c r="DT58" s="992"/>
      <c r="DU58" s="993"/>
      <c r="DV58" s="994"/>
      <c r="DW58" s="995"/>
      <c r="DX58" s="995"/>
      <c r="DY58" s="995"/>
      <c r="DZ58" s="996"/>
      <c r="EA58" s="230"/>
    </row>
    <row r="59" spans="1:131" ht="26.25" customHeight="1">
      <c r="A59" s="238">
        <v>32</v>
      </c>
      <c r="B59" s="1032"/>
      <c r="C59" s="1033"/>
      <c r="D59" s="1033"/>
      <c r="E59" s="1033"/>
      <c r="F59" s="1033"/>
      <c r="G59" s="1033"/>
      <c r="H59" s="1033"/>
      <c r="I59" s="1033"/>
      <c r="J59" s="1033"/>
      <c r="K59" s="1033"/>
      <c r="L59" s="1033"/>
      <c r="M59" s="1033"/>
      <c r="N59" s="1033"/>
      <c r="O59" s="1033"/>
      <c r="P59" s="1034"/>
      <c r="Q59" s="1035"/>
      <c r="R59" s="1027"/>
      <c r="S59" s="1027"/>
      <c r="T59" s="1027"/>
      <c r="U59" s="1027"/>
      <c r="V59" s="1027"/>
      <c r="W59" s="1027"/>
      <c r="X59" s="1027"/>
      <c r="Y59" s="1027"/>
      <c r="Z59" s="1027"/>
      <c r="AA59" s="1027"/>
      <c r="AB59" s="1027"/>
      <c r="AC59" s="1027"/>
      <c r="AD59" s="1027"/>
      <c r="AE59" s="1036"/>
      <c r="AF59" s="1037"/>
      <c r="AG59" s="1038"/>
      <c r="AH59" s="1038"/>
      <c r="AI59" s="1038"/>
      <c r="AJ59" s="1039"/>
      <c r="AK59" s="1026"/>
      <c r="AL59" s="1027"/>
      <c r="AM59" s="1027"/>
      <c r="AN59" s="1027"/>
      <c r="AO59" s="1027"/>
      <c r="AP59" s="1027"/>
      <c r="AQ59" s="1027"/>
      <c r="AR59" s="1027"/>
      <c r="AS59" s="1027"/>
      <c r="AT59" s="1027"/>
      <c r="AU59" s="1027"/>
      <c r="AV59" s="1027"/>
      <c r="AW59" s="1027"/>
      <c r="AX59" s="1027"/>
      <c r="AY59" s="1027"/>
      <c r="AZ59" s="1028"/>
      <c r="BA59" s="1028"/>
      <c r="BB59" s="1028"/>
      <c r="BC59" s="1028"/>
      <c r="BD59" s="1028"/>
      <c r="BE59" s="972"/>
      <c r="BF59" s="972"/>
      <c r="BG59" s="972"/>
      <c r="BH59" s="972"/>
      <c r="BI59" s="973"/>
      <c r="BJ59" s="232"/>
      <c r="BK59" s="232"/>
      <c r="BL59" s="232"/>
      <c r="BM59" s="232"/>
      <c r="BN59" s="232"/>
      <c r="BO59" s="241"/>
      <c r="BP59" s="241"/>
      <c r="BQ59" s="238">
        <v>53</v>
      </c>
      <c r="BR59" s="239"/>
      <c r="BS59" s="994"/>
      <c r="BT59" s="995"/>
      <c r="BU59" s="995"/>
      <c r="BV59" s="995"/>
      <c r="BW59" s="995"/>
      <c r="BX59" s="995"/>
      <c r="BY59" s="995"/>
      <c r="BZ59" s="995"/>
      <c r="CA59" s="995"/>
      <c r="CB59" s="995"/>
      <c r="CC59" s="995"/>
      <c r="CD59" s="995"/>
      <c r="CE59" s="995"/>
      <c r="CF59" s="995"/>
      <c r="CG59" s="1016"/>
      <c r="CH59" s="991"/>
      <c r="CI59" s="992"/>
      <c r="CJ59" s="992"/>
      <c r="CK59" s="992"/>
      <c r="CL59" s="993"/>
      <c r="CM59" s="991"/>
      <c r="CN59" s="992"/>
      <c r="CO59" s="992"/>
      <c r="CP59" s="992"/>
      <c r="CQ59" s="993"/>
      <c r="CR59" s="991"/>
      <c r="CS59" s="992"/>
      <c r="CT59" s="992"/>
      <c r="CU59" s="992"/>
      <c r="CV59" s="993"/>
      <c r="CW59" s="991"/>
      <c r="CX59" s="992"/>
      <c r="CY59" s="992"/>
      <c r="CZ59" s="992"/>
      <c r="DA59" s="993"/>
      <c r="DB59" s="991"/>
      <c r="DC59" s="992"/>
      <c r="DD59" s="992"/>
      <c r="DE59" s="992"/>
      <c r="DF59" s="993"/>
      <c r="DG59" s="991"/>
      <c r="DH59" s="992"/>
      <c r="DI59" s="992"/>
      <c r="DJ59" s="992"/>
      <c r="DK59" s="993"/>
      <c r="DL59" s="991"/>
      <c r="DM59" s="992"/>
      <c r="DN59" s="992"/>
      <c r="DO59" s="992"/>
      <c r="DP59" s="993"/>
      <c r="DQ59" s="991"/>
      <c r="DR59" s="992"/>
      <c r="DS59" s="992"/>
      <c r="DT59" s="992"/>
      <c r="DU59" s="993"/>
      <c r="DV59" s="994"/>
      <c r="DW59" s="995"/>
      <c r="DX59" s="995"/>
      <c r="DY59" s="995"/>
      <c r="DZ59" s="996"/>
      <c r="EA59" s="230"/>
    </row>
    <row r="60" spans="1:131" ht="26.25" customHeight="1">
      <c r="A60" s="238">
        <v>33</v>
      </c>
      <c r="B60" s="1032"/>
      <c r="C60" s="1033"/>
      <c r="D60" s="1033"/>
      <c r="E60" s="1033"/>
      <c r="F60" s="1033"/>
      <c r="G60" s="1033"/>
      <c r="H60" s="1033"/>
      <c r="I60" s="1033"/>
      <c r="J60" s="1033"/>
      <c r="K60" s="1033"/>
      <c r="L60" s="1033"/>
      <c r="M60" s="1033"/>
      <c r="N60" s="1033"/>
      <c r="O60" s="1033"/>
      <c r="P60" s="1034"/>
      <c r="Q60" s="1035"/>
      <c r="R60" s="1027"/>
      <c r="S60" s="1027"/>
      <c r="T60" s="1027"/>
      <c r="U60" s="1027"/>
      <c r="V60" s="1027"/>
      <c r="W60" s="1027"/>
      <c r="X60" s="1027"/>
      <c r="Y60" s="1027"/>
      <c r="Z60" s="1027"/>
      <c r="AA60" s="1027"/>
      <c r="AB60" s="1027"/>
      <c r="AC60" s="1027"/>
      <c r="AD60" s="1027"/>
      <c r="AE60" s="1036"/>
      <c r="AF60" s="1037"/>
      <c r="AG60" s="1038"/>
      <c r="AH60" s="1038"/>
      <c r="AI60" s="1038"/>
      <c r="AJ60" s="1039"/>
      <c r="AK60" s="1026"/>
      <c r="AL60" s="1027"/>
      <c r="AM60" s="1027"/>
      <c r="AN60" s="1027"/>
      <c r="AO60" s="1027"/>
      <c r="AP60" s="1027"/>
      <c r="AQ60" s="1027"/>
      <c r="AR60" s="1027"/>
      <c r="AS60" s="1027"/>
      <c r="AT60" s="1027"/>
      <c r="AU60" s="1027"/>
      <c r="AV60" s="1027"/>
      <c r="AW60" s="1027"/>
      <c r="AX60" s="1027"/>
      <c r="AY60" s="1027"/>
      <c r="AZ60" s="1028"/>
      <c r="BA60" s="1028"/>
      <c r="BB60" s="1028"/>
      <c r="BC60" s="1028"/>
      <c r="BD60" s="1028"/>
      <c r="BE60" s="972"/>
      <c r="BF60" s="972"/>
      <c r="BG60" s="972"/>
      <c r="BH60" s="972"/>
      <c r="BI60" s="973"/>
      <c r="BJ60" s="232"/>
      <c r="BK60" s="232"/>
      <c r="BL60" s="232"/>
      <c r="BM60" s="232"/>
      <c r="BN60" s="232"/>
      <c r="BO60" s="241"/>
      <c r="BP60" s="241"/>
      <c r="BQ60" s="238">
        <v>54</v>
      </c>
      <c r="BR60" s="239"/>
      <c r="BS60" s="994"/>
      <c r="BT60" s="995"/>
      <c r="BU60" s="995"/>
      <c r="BV60" s="995"/>
      <c r="BW60" s="995"/>
      <c r="BX60" s="995"/>
      <c r="BY60" s="995"/>
      <c r="BZ60" s="995"/>
      <c r="CA60" s="995"/>
      <c r="CB60" s="995"/>
      <c r="CC60" s="995"/>
      <c r="CD60" s="995"/>
      <c r="CE60" s="995"/>
      <c r="CF60" s="995"/>
      <c r="CG60" s="1016"/>
      <c r="CH60" s="991"/>
      <c r="CI60" s="992"/>
      <c r="CJ60" s="992"/>
      <c r="CK60" s="992"/>
      <c r="CL60" s="993"/>
      <c r="CM60" s="991"/>
      <c r="CN60" s="992"/>
      <c r="CO60" s="992"/>
      <c r="CP60" s="992"/>
      <c r="CQ60" s="993"/>
      <c r="CR60" s="991"/>
      <c r="CS60" s="992"/>
      <c r="CT60" s="992"/>
      <c r="CU60" s="992"/>
      <c r="CV60" s="993"/>
      <c r="CW60" s="991"/>
      <c r="CX60" s="992"/>
      <c r="CY60" s="992"/>
      <c r="CZ60" s="992"/>
      <c r="DA60" s="993"/>
      <c r="DB60" s="991"/>
      <c r="DC60" s="992"/>
      <c r="DD60" s="992"/>
      <c r="DE60" s="992"/>
      <c r="DF60" s="993"/>
      <c r="DG60" s="991"/>
      <c r="DH60" s="992"/>
      <c r="DI60" s="992"/>
      <c r="DJ60" s="992"/>
      <c r="DK60" s="993"/>
      <c r="DL60" s="991"/>
      <c r="DM60" s="992"/>
      <c r="DN60" s="992"/>
      <c r="DO60" s="992"/>
      <c r="DP60" s="993"/>
      <c r="DQ60" s="991"/>
      <c r="DR60" s="992"/>
      <c r="DS60" s="992"/>
      <c r="DT60" s="992"/>
      <c r="DU60" s="993"/>
      <c r="DV60" s="994"/>
      <c r="DW60" s="995"/>
      <c r="DX60" s="995"/>
      <c r="DY60" s="995"/>
      <c r="DZ60" s="996"/>
      <c r="EA60" s="230"/>
    </row>
    <row r="61" spans="1:131" ht="26.25" customHeight="1" thickBot="1">
      <c r="A61" s="238">
        <v>34</v>
      </c>
      <c r="B61" s="1032"/>
      <c r="C61" s="1033"/>
      <c r="D61" s="1033"/>
      <c r="E61" s="1033"/>
      <c r="F61" s="1033"/>
      <c r="G61" s="1033"/>
      <c r="H61" s="1033"/>
      <c r="I61" s="1033"/>
      <c r="J61" s="1033"/>
      <c r="K61" s="1033"/>
      <c r="L61" s="1033"/>
      <c r="M61" s="1033"/>
      <c r="N61" s="1033"/>
      <c r="O61" s="1033"/>
      <c r="P61" s="1034"/>
      <c r="Q61" s="1035"/>
      <c r="R61" s="1027"/>
      <c r="S61" s="1027"/>
      <c r="T61" s="1027"/>
      <c r="U61" s="1027"/>
      <c r="V61" s="1027"/>
      <c r="W61" s="1027"/>
      <c r="X61" s="1027"/>
      <c r="Y61" s="1027"/>
      <c r="Z61" s="1027"/>
      <c r="AA61" s="1027"/>
      <c r="AB61" s="1027"/>
      <c r="AC61" s="1027"/>
      <c r="AD61" s="1027"/>
      <c r="AE61" s="1036"/>
      <c r="AF61" s="1037"/>
      <c r="AG61" s="1038"/>
      <c r="AH61" s="1038"/>
      <c r="AI61" s="1038"/>
      <c r="AJ61" s="1039"/>
      <c r="AK61" s="1026"/>
      <c r="AL61" s="1027"/>
      <c r="AM61" s="1027"/>
      <c r="AN61" s="1027"/>
      <c r="AO61" s="1027"/>
      <c r="AP61" s="1027"/>
      <c r="AQ61" s="1027"/>
      <c r="AR61" s="1027"/>
      <c r="AS61" s="1027"/>
      <c r="AT61" s="1027"/>
      <c r="AU61" s="1027"/>
      <c r="AV61" s="1027"/>
      <c r="AW61" s="1027"/>
      <c r="AX61" s="1027"/>
      <c r="AY61" s="1027"/>
      <c r="AZ61" s="1028"/>
      <c r="BA61" s="1028"/>
      <c r="BB61" s="1028"/>
      <c r="BC61" s="1028"/>
      <c r="BD61" s="1028"/>
      <c r="BE61" s="972"/>
      <c r="BF61" s="972"/>
      <c r="BG61" s="972"/>
      <c r="BH61" s="972"/>
      <c r="BI61" s="973"/>
      <c r="BJ61" s="232"/>
      <c r="BK61" s="232"/>
      <c r="BL61" s="232"/>
      <c r="BM61" s="232"/>
      <c r="BN61" s="232"/>
      <c r="BO61" s="241"/>
      <c r="BP61" s="241"/>
      <c r="BQ61" s="238">
        <v>55</v>
      </c>
      <c r="BR61" s="239"/>
      <c r="BS61" s="994"/>
      <c r="BT61" s="995"/>
      <c r="BU61" s="995"/>
      <c r="BV61" s="995"/>
      <c r="BW61" s="995"/>
      <c r="BX61" s="995"/>
      <c r="BY61" s="995"/>
      <c r="BZ61" s="995"/>
      <c r="CA61" s="995"/>
      <c r="CB61" s="995"/>
      <c r="CC61" s="995"/>
      <c r="CD61" s="995"/>
      <c r="CE61" s="995"/>
      <c r="CF61" s="995"/>
      <c r="CG61" s="1016"/>
      <c r="CH61" s="991"/>
      <c r="CI61" s="992"/>
      <c r="CJ61" s="992"/>
      <c r="CK61" s="992"/>
      <c r="CL61" s="993"/>
      <c r="CM61" s="991"/>
      <c r="CN61" s="992"/>
      <c r="CO61" s="992"/>
      <c r="CP61" s="992"/>
      <c r="CQ61" s="993"/>
      <c r="CR61" s="991"/>
      <c r="CS61" s="992"/>
      <c r="CT61" s="992"/>
      <c r="CU61" s="992"/>
      <c r="CV61" s="993"/>
      <c r="CW61" s="991"/>
      <c r="CX61" s="992"/>
      <c r="CY61" s="992"/>
      <c r="CZ61" s="992"/>
      <c r="DA61" s="993"/>
      <c r="DB61" s="991"/>
      <c r="DC61" s="992"/>
      <c r="DD61" s="992"/>
      <c r="DE61" s="992"/>
      <c r="DF61" s="993"/>
      <c r="DG61" s="991"/>
      <c r="DH61" s="992"/>
      <c r="DI61" s="992"/>
      <c r="DJ61" s="992"/>
      <c r="DK61" s="993"/>
      <c r="DL61" s="991"/>
      <c r="DM61" s="992"/>
      <c r="DN61" s="992"/>
      <c r="DO61" s="992"/>
      <c r="DP61" s="993"/>
      <c r="DQ61" s="991"/>
      <c r="DR61" s="992"/>
      <c r="DS61" s="992"/>
      <c r="DT61" s="992"/>
      <c r="DU61" s="993"/>
      <c r="DV61" s="994"/>
      <c r="DW61" s="995"/>
      <c r="DX61" s="995"/>
      <c r="DY61" s="995"/>
      <c r="DZ61" s="996"/>
      <c r="EA61" s="230"/>
    </row>
    <row r="62" spans="1:131" ht="26.25" customHeight="1">
      <c r="A62" s="238">
        <v>35</v>
      </c>
      <c r="B62" s="1032"/>
      <c r="C62" s="1033"/>
      <c r="D62" s="1033"/>
      <c r="E62" s="1033"/>
      <c r="F62" s="1033"/>
      <c r="G62" s="1033"/>
      <c r="H62" s="1033"/>
      <c r="I62" s="1033"/>
      <c r="J62" s="1033"/>
      <c r="K62" s="1033"/>
      <c r="L62" s="1033"/>
      <c r="M62" s="1033"/>
      <c r="N62" s="1033"/>
      <c r="O62" s="1033"/>
      <c r="P62" s="1034"/>
      <c r="Q62" s="1035"/>
      <c r="R62" s="1027"/>
      <c r="S62" s="1027"/>
      <c r="T62" s="1027"/>
      <c r="U62" s="1027"/>
      <c r="V62" s="1027"/>
      <c r="W62" s="1027"/>
      <c r="X62" s="1027"/>
      <c r="Y62" s="1027"/>
      <c r="Z62" s="1027"/>
      <c r="AA62" s="1027"/>
      <c r="AB62" s="1027"/>
      <c r="AC62" s="1027"/>
      <c r="AD62" s="1027"/>
      <c r="AE62" s="1036"/>
      <c r="AF62" s="1037"/>
      <c r="AG62" s="1038"/>
      <c r="AH62" s="1038"/>
      <c r="AI62" s="1038"/>
      <c r="AJ62" s="1039"/>
      <c r="AK62" s="1026"/>
      <c r="AL62" s="1027"/>
      <c r="AM62" s="1027"/>
      <c r="AN62" s="1027"/>
      <c r="AO62" s="1027"/>
      <c r="AP62" s="1027"/>
      <c r="AQ62" s="1027"/>
      <c r="AR62" s="1027"/>
      <c r="AS62" s="1027"/>
      <c r="AT62" s="1027"/>
      <c r="AU62" s="1027"/>
      <c r="AV62" s="1027"/>
      <c r="AW62" s="1027"/>
      <c r="AX62" s="1027"/>
      <c r="AY62" s="1027"/>
      <c r="AZ62" s="1028"/>
      <c r="BA62" s="1028"/>
      <c r="BB62" s="1028"/>
      <c r="BC62" s="1028"/>
      <c r="BD62" s="1028"/>
      <c r="BE62" s="972"/>
      <c r="BF62" s="972"/>
      <c r="BG62" s="972"/>
      <c r="BH62" s="972"/>
      <c r="BI62" s="973"/>
      <c r="BJ62" s="1029" t="s">
        <v>400</v>
      </c>
      <c r="BK62" s="1030"/>
      <c r="BL62" s="1030"/>
      <c r="BM62" s="1030"/>
      <c r="BN62" s="1031"/>
      <c r="BO62" s="241"/>
      <c r="BP62" s="241"/>
      <c r="BQ62" s="238">
        <v>56</v>
      </c>
      <c r="BR62" s="239"/>
      <c r="BS62" s="994"/>
      <c r="BT62" s="995"/>
      <c r="BU62" s="995"/>
      <c r="BV62" s="995"/>
      <c r="BW62" s="995"/>
      <c r="BX62" s="995"/>
      <c r="BY62" s="995"/>
      <c r="BZ62" s="995"/>
      <c r="CA62" s="995"/>
      <c r="CB62" s="995"/>
      <c r="CC62" s="995"/>
      <c r="CD62" s="995"/>
      <c r="CE62" s="995"/>
      <c r="CF62" s="995"/>
      <c r="CG62" s="1016"/>
      <c r="CH62" s="991"/>
      <c r="CI62" s="992"/>
      <c r="CJ62" s="992"/>
      <c r="CK62" s="992"/>
      <c r="CL62" s="993"/>
      <c r="CM62" s="991"/>
      <c r="CN62" s="992"/>
      <c r="CO62" s="992"/>
      <c r="CP62" s="992"/>
      <c r="CQ62" s="993"/>
      <c r="CR62" s="991"/>
      <c r="CS62" s="992"/>
      <c r="CT62" s="992"/>
      <c r="CU62" s="992"/>
      <c r="CV62" s="993"/>
      <c r="CW62" s="991"/>
      <c r="CX62" s="992"/>
      <c r="CY62" s="992"/>
      <c r="CZ62" s="992"/>
      <c r="DA62" s="993"/>
      <c r="DB62" s="991"/>
      <c r="DC62" s="992"/>
      <c r="DD62" s="992"/>
      <c r="DE62" s="992"/>
      <c r="DF62" s="993"/>
      <c r="DG62" s="991"/>
      <c r="DH62" s="992"/>
      <c r="DI62" s="992"/>
      <c r="DJ62" s="992"/>
      <c r="DK62" s="993"/>
      <c r="DL62" s="991"/>
      <c r="DM62" s="992"/>
      <c r="DN62" s="992"/>
      <c r="DO62" s="992"/>
      <c r="DP62" s="993"/>
      <c r="DQ62" s="991"/>
      <c r="DR62" s="992"/>
      <c r="DS62" s="992"/>
      <c r="DT62" s="992"/>
      <c r="DU62" s="993"/>
      <c r="DV62" s="994"/>
      <c r="DW62" s="995"/>
      <c r="DX62" s="995"/>
      <c r="DY62" s="995"/>
      <c r="DZ62" s="996"/>
      <c r="EA62" s="230"/>
    </row>
    <row r="63" spans="1:131" ht="26.25" customHeight="1" thickBot="1">
      <c r="A63" s="240" t="s">
        <v>378</v>
      </c>
      <c r="B63" s="937" t="s">
        <v>401</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2"/>
      <c r="AF63" s="1023">
        <v>5884</v>
      </c>
      <c r="AG63" s="959"/>
      <c r="AH63" s="959"/>
      <c r="AI63" s="959"/>
      <c r="AJ63" s="1024"/>
      <c r="AK63" s="1025"/>
      <c r="AL63" s="963"/>
      <c r="AM63" s="963"/>
      <c r="AN63" s="963"/>
      <c r="AO63" s="963"/>
      <c r="AP63" s="959">
        <v>12506</v>
      </c>
      <c r="AQ63" s="959"/>
      <c r="AR63" s="959"/>
      <c r="AS63" s="959"/>
      <c r="AT63" s="959"/>
      <c r="AU63" s="959">
        <v>8057</v>
      </c>
      <c r="AV63" s="959"/>
      <c r="AW63" s="959"/>
      <c r="AX63" s="959"/>
      <c r="AY63" s="959"/>
      <c r="AZ63" s="1019"/>
      <c r="BA63" s="1019"/>
      <c r="BB63" s="1019"/>
      <c r="BC63" s="1019"/>
      <c r="BD63" s="1019"/>
      <c r="BE63" s="960"/>
      <c r="BF63" s="960"/>
      <c r="BG63" s="960"/>
      <c r="BH63" s="960"/>
      <c r="BI63" s="961"/>
      <c r="BJ63" s="1020" t="s">
        <v>122</v>
      </c>
      <c r="BK63" s="953"/>
      <c r="BL63" s="953"/>
      <c r="BM63" s="953"/>
      <c r="BN63" s="1021"/>
      <c r="BO63" s="241"/>
      <c r="BP63" s="241"/>
      <c r="BQ63" s="238">
        <v>57</v>
      </c>
      <c r="BR63" s="239"/>
      <c r="BS63" s="994"/>
      <c r="BT63" s="995"/>
      <c r="BU63" s="995"/>
      <c r="BV63" s="995"/>
      <c r="BW63" s="995"/>
      <c r="BX63" s="995"/>
      <c r="BY63" s="995"/>
      <c r="BZ63" s="995"/>
      <c r="CA63" s="995"/>
      <c r="CB63" s="995"/>
      <c r="CC63" s="995"/>
      <c r="CD63" s="995"/>
      <c r="CE63" s="995"/>
      <c r="CF63" s="995"/>
      <c r="CG63" s="1016"/>
      <c r="CH63" s="991"/>
      <c r="CI63" s="992"/>
      <c r="CJ63" s="992"/>
      <c r="CK63" s="992"/>
      <c r="CL63" s="993"/>
      <c r="CM63" s="991"/>
      <c r="CN63" s="992"/>
      <c r="CO63" s="992"/>
      <c r="CP63" s="992"/>
      <c r="CQ63" s="993"/>
      <c r="CR63" s="991"/>
      <c r="CS63" s="992"/>
      <c r="CT63" s="992"/>
      <c r="CU63" s="992"/>
      <c r="CV63" s="993"/>
      <c r="CW63" s="991"/>
      <c r="CX63" s="992"/>
      <c r="CY63" s="992"/>
      <c r="CZ63" s="992"/>
      <c r="DA63" s="993"/>
      <c r="DB63" s="991"/>
      <c r="DC63" s="992"/>
      <c r="DD63" s="992"/>
      <c r="DE63" s="992"/>
      <c r="DF63" s="993"/>
      <c r="DG63" s="991"/>
      <c r="DH63" s="992"/>
      <c r="DI63" s="992"/>
      <c r="DJ63" s="992"/>
      <c r="DK63" s="993"/>
      <c r="DL63" s="991"/>
      <c r="DM63" s="992"/>
      <c r="DN63" s="992"/>
      <c r="DO63" s="992"/>
      <c r="DP63" s="993"/>
      <c r="DQ63" s="991"/>
      <c r="DR63" s="992"/>
      <c r="DS63" s="992"/>
      <c r="DT63" s="992"/>
      <c r="DU63" s="993"/>
      <c r="DV63" s="994"/>
      <c r="DW63" s="995"/>
      <c r="DX63" s="995"/>
      <c r="DY63" s="995"/>
      <c r="DZ63" s="996"/>
      <c r="EA63" s="230"/>
    </row>
    <row r="64" spans="1:131" ht="26.2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4"/>
      <c r="BT64" s="995"/>
      <c r="BU64" s="995"/>
      <c r="BV64" s="995"/>
      <c r="BW64" s="995"/>
      <c r="BX64" s="995"/>
      <c r="BY64" s="995"/>
      <c r="BZ64" s="995"/>
      <c r="CA64" s="995"/>
      <c r="CB64" s="995"/>
      <c r="CC64" s="995"/>
      <c r="CD64" s="995"/>
      <c r="CE64" s="995"/>
      <c r="CF64" s="995"/>
      <c r="CG64" s="1016"/>
      <c r="CH64" s="991"/>
      <c r="CI64" s="992"/>
      <c r="CJ64" s="992"/>
      <c r="CK64" s="992"/>
      <c r="CL64" s="993"/>
      <c r="CM64" s="991"/>
      <c r="CN64" s="992"/>
      <c r="CO64" s="992"/>
      <c r="CP64" s="992"/>
      <c r="CQ64" s="993"/>
      <c r="CR64" s="991"/>
      <c r="CS64" s="992"/>
      <c r="CT64" s="992"/>
      <c r="CU64" s="992"/>
      <c r="CV64" s="993"/>
      <c r="CW64" s="991"/>
      <c r="CX64" s="992"/>
      <c r="CY64" s="992"/>
      <c r="CZ64" s="992"/>
      <c r="DA64" s="993"/>
      <c r="DB64" s="991"/>
      <c r="DC64" s="992"/>
      <c r="DD64" s="992"/>
      <c r="DE64" s="992"/>
      <c r="DF64" s="993"/>
      <c r="DG64" s="991"/>
      <c r="DH64" s="992"/>
      <c r="DI64" s="992"/>
      <c r="DJ64" s="992"/>
      <c r="DK64" s="993"/>
      <c r="DL64" s="991"/>
      <c r="DM64" s="992"/>
      <c r="DN64" s="992"/>
      <c r="DO64" s="992"/>
      <c r="DP64" s="993"/>
      <c r="DQ64" s="991"/>
      <c r="DR64" s="992"/>
      <c r="DS64" s="992"/>
      <c r="DT64" s="992"/>
      <c r="DU64" s="993"/>
      <c r="DV64" s="994"/>
      <c r="DW64" s="995"/>
      <c r="DX64" s="995"/>
      <c r="DY64" s="995"/>
      <c r="DZ64" s="996"/>
      <c r="EA64" s="230"/>
    </row>
    <row r="65" spans="1:131" ht="26.25" customHeight="1" thickBot="1">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4"/>
      <c r="BT65" s="995"/>
      <c r="BU65" s="995"/>
      <c r="BV65" s="995"/>
      <c r="BW65" s="995"/>
      <c r="BX65" s="995"/>
      <c r="BY65" s="995"/>
      <c r="BZ65" s="995"/>
      <c r="CA65" s="995"/>
      <c r="CB65" s="995"/>
      <c r="CC65" s="995"/>
      <c r="CD65" s="995"/>
      <c r="CE65" s="995"/>
      <c r="CF65" s="995"/>
      <c r="CG65" s="1016"/>
      <c r="CH65" s="991"/>
      <c r="CI65" s="992"/>
      <c r="CJ65" s="992"/>
      <c r="CK65" s="992"/>
      <c r="CL65" s="993"/>
      <c r="CM65" s="991"/>
      <c r="CN65" s="992"/>
      <c r="CO65" s="992"/>
      <c r="CP65" s="992"/>
      <c r="CQ65" s="993"/>
      <c r="CR65" s="991"/>
      <c r="CS65" s="992"/>
      <c r="CT65" s="992"/>
      <c r="CU65" s="992"/>
      <c r="CV65" s="993"/>
      <c r="CW65" s="991"/>
      <c r="CX65" s="992"/>
      <c r="CY65" s="992"/>
      <c r="CZ65" s="992"/>
      <c r="DA65" s="993"/>
      <c r="DB65" s="991"/>
      <c r="DC65" s="992"/>
      <c r="DD65" s="992"/>
      <c r="DE65" s="992"/>
      <c r="DF65" s="993"/>
      <c r="DG65" s="991"/>
      <c r="DH65" s="992"/>
      <c r="DI65" s="992"/>
      <c r="DJ65" s="992"/>
      <c r="DK65" s="993"/>
      <c r="DL65" s="991"/>
      <c r="DM65" s="992"/>
      <c r="DN65" s="992"/>
      <c r="DO65" s="992"/>
      <c r="DP65" s="993"/>
      <c r="DQ65" s="991"/>
      <c r="DR65" s="992"/>
      <c r="DS65" s="992"/>
      <c r="DT65" s="992"/>
      <c r="DU65" s="993"/>
      <c r="DV65" s="994"/>
      <c r="DW65" s="995"/>
      <c r="DX65" s="995"/>
      <c r="DY65" s="995"/>
      <c r="DZ65" s="996"/>
      <c r="EA65" s="230"/>
    </row>
    <row r="66" spans="1:131" ht="26.25" customHeight="1">
      <c r="A66" s="997" t="s">
        <v>403</v>
      </c>
      <c r="B66" s="998"/>
      <c r="C66" s="998"/>
      <c r="D66" s="998"/>
      <c r="E66" s="998"/>
      <c r="F66" s="998"/>
      <c r="G66" s="998"/>
      <c r="H66" s="998"/>
      <c r="I66" s="998"/>
      <c r="J66" s="998"/>
      <c r="K66" s="998"/>
      <c r="L66" s="998"/>
      <c r="M66" s="998"/>
      <c r="N66" s="998"/>
      <c r="O66" s="998"/>
      <c r="P66" s="999"/>
      <c r="Q66" s="1003" t="s">
        <v>382</v>
      </c>
      <c r="R66" s="1004"/>
      <c r="S66" s="1004"/>
      <c r="T66" s="1004"/>
      <c r="U66" s="1005"/>
      <c r="V66" s="1003" t="s">
        <v>383</v>
      </c>
      <c r="W66" s="1004"/>
      <c r="X66" s="1004"/>
      <c r="Y66" s="1004"/>
      <c r="Z66" s="1005"/>
      <c r="AA66" s="1003" t="s">
        <v>384</v>
      </c>
      <c r="AB66" s="1004"/>
      <c r="AC66" s="1004"/>
      <c r="AD66" s="1004"/>
      <c r="AE66" s="1005"/>
      <c r="AF66" s="1009" t="s">
        <v>385</v>
      </c>
      <c r="AG66" s="1010"/>
      <c r="AH66" s="1010"/>
      <c r="AI66" s="1010"/>
      <c r="AJ66" s="1011"/>
      <c r="AK66" s="1003" t="s">
        <v>386</v>
      </c>
      <c r="AL66" s="998"/>
      <c r="AM66" s="998"/>
      <c r="AN66" s="998"/>
      <c r="AO66" s="999"/>
      <c r="AP66" s="1003" t="s">
        <v>387</v>
      </c>
      <c r="AQ66" s="1004"/>
      <c r="AR66" s="1004"/>
      <c r="AS66" s="1004"/>
      <c r="AT66" s="1005"/>
      <c r="AU66" s="1003" t="s">
        <v>404</v>
      </c>
      <c r="AV66" s="1004"/>
      <c r="AW66" s="1004"/>
      <c r="AX66" s="1004"/>
      <c r="AY66" s="1005"/>
      <c r="AZ66" s="1003" t="s">
        <v>365</v>
      </c>
      <c r="BA66" s="1004"/>
      <c r="BB66" s="1004"/>
      <c r="BC66" s="1004"/>
      <c r="BD66" s="1017"/>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c r="A67" s="1000"/>
      <c r="B67" s="1001"/>
      <c r="C67" s="1001"/>
      <c r="D67" s="1001"/>
      <c r="E67" s="1001"/>
      <c r="F67" s="1001"/>
      <c r="G67" s="1001"/>
      <c r="H67" s="1001"/>
      <c r="I67" s="1001"/>
      <c r="J67" s="1001"/>
      <c r="K67" s="1001"/>
      <c r="L67" s="1001"/>
      <c r="M67" s="1001"/>
      <c r="N67" s="1001"/>
      <c r="O67" s="1001"/>
      <c r="P67" s="1002"/>
      <c r="Q67" s="1006"/>
      <c r="R67" s="1007"/>
      <c r="S67" s="1007"/>
      <c r="T67" s="1007"/>
      <c r="U67" s="1008"/>
      <c r="V67" s="1006"/>
      <c r="W67" s="1007"/>
      <c r="X67" s="1007"/>
      <c r="Y67" s="1007"/>
      <c r="Z67" s="1008"/>
      <c r="AA67" s="1006"/>
      <c r="AB67" s="1007"/>
      <c r="AC67" s="1007"/>
      <c r="AD67" s="1007"/>
      <c r="AE67" s="1008"/>
      <c r="AF67" s="1012"/>
      <c r="AG67" s="1013"/>
      <c r="AH67" s="1013"/>
      <c r="AI67" s="1013"/>
      <c r="AJ67" s="1014"/>
      <c r="AK67" s="1015"/>
      <c r="AL67" s="1001"/>
      <c r="AM67" s="1001"/>
      <c r="AN67" s="1001"/>
      <c r="AO67" s="1002"/>
      <c r="AP67" s="1006"/>
      <c r="AQ67" s="1007"/>
      <c r="AR67" s="1007"/>
      <c r="AS67" s="1007"/>
      <c r="AT67" s="1008"/>
      <c r="AU67" s="1006"/>
      <c r="AV67" s="1007"/>
      <c r="AW67" s="1007"/>
      <c r="AX67" s="1007"/>
      <c r="AY67" s="1008"/>
      <c r="AZ67" s="1006"/>
      <c r="BA67" s="1007"/>
      <c r="BB67" s="1007"/>
      <c r="BC67" s="1007"/>
      <c r="BD67" s="1018"/>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c r="A68" s="236">
        <v>1</v>
      </c>
      <c r="B68" s="985" t="s">
        <v>552</v>
      </c>
      <c r="C68" s="986"/>
      <c r="D68" s="986"/>
      <c r="E68" s="986"/>
      <c r="F68" s="986"/>
      <c r="G68" s="986"/>
      <c r="H68" s="986"/>
      <c r="I68" s="986"/>
      <c r="J68" s="986"/>
      <c r="K68" s="986"/>
      <c r="L68" s="986"/>
      <c r="M68" s="986"/>
      <c r="N68" s="986"/>
      <c r="O68" s="986"/>
      <c r="P68" s="987"/>
      <c r="Q68" s="988">
        <v>221</v>
      </c>
      <c r="R68" s="989"/>
      <c r="S68" s="989"/>
      <c r="T68" s="989"/>
      <c r="U68" s="990"/>
      <c r="V68" s="982">
        <v>213</v>
      </c>
      <c r="W68" s="982"/>
      <c r="X68" s="982"/>
      <c r="Y68" s="982"/>
      <c r="Z68" s="982"/>
      <c r="AA68" s="982">
        <v>8</v>
      </c>
      <c r="AB68" s="982"/>
      <c r="AC68" s="982"/>
      <c r="AD68" s="982"/>
      <c r="AE68" s="982"/>
      <c r="AF68" s="982">
        <v>8</v>
      </c>
      <c r="AG68" s="982"/>
      <c r="AH68" s="982"/>
      <c r="AI68" s="982"/>
      <c r="AJ68" s="982"/>
      <c r="AK68" s="982" t="s">
        <v>559</v>
      </c>
      <c r="AL68" s="982"/>
      <c r="AM68" s="982"/>
      <c r="AN68" s="982"/>
      <c r="AO68" s="982"/>
      <c r="AP68" s="982" t="s">
        <v>559</v>
      </c>
      <c r="AQ68" s="982"/>
      <c r="AR68" s="982"/>
      <c r="AS68" s="982"/>
      <c r="AT68" s="982"/>
      <c r="AU68" s="982"/>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c r="A69" s="238">
        <v>2</v>
      </c>
      <c r="B69" s="974" t="s">
        <v>553</v>
      </c>
      <c r="C69" s="975"/>
      <c r="D69" s="975"/>
      <c r="E69" s="975"/>
      <c r="F69" s="975"/>
      <c r="G69" s="975"/>
      <c r="H69" s="975"/>
      <c r="I69" s="975"/>
      <c r="J69" s="975"/>
      <c r="K69" s="975"/>
      <c r="L69" s="975"/>
      <c r="M69" s="975"/>
      <c r="N69" s="975"/>
      <c r="O69" s="975"/>
      <c r="P69" s="976"/>
      <c r="Q69" s="978">
        <v>1310</v>
      </c>
      <c r="R69" s="979"/>
      <c r="S69" s="979"/>
      <c r="T69" s="979"/>
      <c r="U69" s="980"/>
      <c r="V69" s="971">
        <v>1058</v>
      </c>
      <c r="W69" s="971"/>
      <c r="X69" s="971"/>
      <c r="Y69" s="971"/>
      <c r="Z69" s="971"/>
      <c r="AA69" s="971">
        <v>252</v>
      </c>
      <c r="AB69" s="971"/>
      <c r="AC69" s="971"/>
      <c r="AD69" s="971"/>
      <c r="AE69" s="971"/>
      <c r="AF69" s="971">
        <v>252</v>
      </c>
      <c r="AG69" s="971"/>
      <c r="AH69" s="971"/>
      <c r="AI69" s="971"/>
      <c r="AJ69" s="971"/>
      <c r="AK69" s="971" t="s">
        <v>559</v>
      </c>
      <c r="AL69" s="971"/>
      <c r="AM69" s="971"/>
      <c r="AN69" s="971"/>
      <c r="AO69" s="971"/>
      <c r="AP69" s="971">
        <v>1712</v>
      </c>
      <c r="AQ69" s="971"/>
      <c r="AR69" s="971"/>
      <c r="AS69" s="971"/>
      <c r="AT69" s="971"/>
      <c r="AU69" s="971"/>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c r="A70" s="238">
        <v>3</v>
      </c>
      <c r="B70" s="974" t="s">
        <v>554</v>
      </c>
      <c r="C70" s="975"/>
      <c r="D70" s="975"/>
      <c r="E70" s="975"/>
      <c r="F70" s="975"/>
      <c r="G70" s="975"/>
      <c r="H70" s="975"/>
      <c r="I70" s="975"/>
      <c r="J70" s="975"/>
      <c r="K70" s="975"/>
      <c r="L70" s="975"/>
      <c r="M70" s="975"/>
      <c r="N70" s="975"/>
      <c r="O70" s="975"/>
      <c r="P70" s="976"/>
      <c r="Q70" s="978">
        <v>4387</v>
      </c>
      <c r="R70" s="979"/>
      <c r="S70" s="979"/>
      <c r="T70" s="979"/>
      <c r="U70" s="980"/>
      <c r="V70" s="971">
        <v>3685</v>
      </c>
      <c r="W70" s="971"/>
      <c r="X70" s="971"/>
      <c r="Y70" s="971"/>
      <c r="Z70" s="971"/>
      <c r="AA70" s="971">
        <v>702</v>
      </c>
      <c r="AB70" s="971"/>
      <c r="AC70" s="971"/>
      <c r="AD70" s="971"/>
      <c r="AE70" s="971"/>
      <c r="AF70" s="971">
        <v>131</v>
      </c>
      <c r="AG70" s="971"/>
      <c r="AH70" s="971"/>
      <c r="AI70" s="971"/>
      <c r="AJ70" s="971"/>
      <c r="AK70" s="971">
        <v>193</v>
      </c>
      <c r="AL70" s="971"/>
      <c r="AM70" s="971"/>
      <c r="AN70" s="971"/>
      <c r="AO70" s="971"/>
      <c r="AP70" s="971" t="s">
        <v>559</v>
      </c>
      <c r="AQ70" s="971"/>
      <c r="AR70" s="971"/>
      <c r="AS70" s="971"/>
      <c r="AT70" s="971"/>
      <c r="AU70" s="971"/>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c r="A71" s="238">
        <v>4</v>
      </c>
      <c r="B71" s="974" t="s">
        <v>555</v>
      </c>
      <c r="C71" s="975"/>
      <c r="D71" s="975"/>
      <c r="E71" s="975"/>
      <c r="F71" s="975"/>
      <c r="G71" s="975"/>
      <c r="H71" s="975"/>
      <c r="I71" s="975"/>
      <c r="J71" s="975"/>
      <c r="K71" s="975"/>
      <c r="L71" s="975"/>
      <c r="M71" s="975"/>
      <c r="N71" s="975"/>
      <c r="O71" s="975"/>
      <c r="P71" s="976"/>
      <c r="Q71" s="978">
        <v>270</v>
      </c>
      <c r="R71" s="979"/>
      <c r="S71" s="979"/>
      <c r="T71" s="979"/>
      <c r="U71" s="980"/>
      <c r="V71" s="971">
        <v>247</v>
      </c>
      <c r="W71" s="971"/>
      <c r="X71" s="971"/>
      <c r="Y71" s="971"/>
      <c r="Z71" s="971"/>
      <c r="AA71" s="971">
        <v>23</v>
      </c>
      <c r="AB71" s="971"/>
      <c r="AC71" s="971"/>
      <c r="AD71" s="971"/>
      <c r="AE71" s="971"/>
      <c r="AF71" s="971">
        <v>23</v>
      </c>
      <c r="AG71" s="971"/>
      <c r="AH71" s="971"/>
      <c r="AI71" s="971"/>
      <c r="AJ71" s="971"/>
      <c r="AK71" s="971" t="s">
        <v>559</v>
      </c>
      <c r="AL71" s="971"/>
      <c r="AM71" s="971"/>
      <c r="AN71" s="971"/>
      <c r="AO71" s="971"/>
      <c r="AP71" s="971" t="s">
        <v>559</v>
      </c>
      <c r="AQ71" s="971"/>
      <c r="AR71" s="971"/>
      <c r="AS71" s="971"/>
      <c r="AT71" s="971"/>
      <c r="AU71" s="971"/>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c r="A72" s="238">
        <v>5</v>
      </c>
      <c r="B72" s="974" t="s">
        <v>556</v>
      </c>
      <c r="C72" s="975"/>
      <c r="D72" s="975"/>
      <c r="E72" s="975"/>
      <c r="F72" s="975"/>
      <c r="G72" s="975"/>
      <c r="H72" s="975"/>
      <c r="I72" s="975"/>
      <c r="J72" s="975"/>
      <c r="K72" s="975"/>
      <c r="L72" s="975"/>
      <c r="M72" s="975"/>
      <c r="N72" s="975"/>
      <c r="O72" s="975"/>
      <c r="P72" s="976"/>
      <c r="Q72" s="978">
        <v>315636</v>
      </c>
      <c r="R72" s="979"/>
      <c r="S72" s="979"/>
      <c r="T72" s="979"/>
      <c r="U72" s="980"/>
      <c r="V72" s="971">
        <v>306127</v>
      </c>
      <c r="W72" s="971"/>
      <c r="X72" s="971"/>
      <c r="Y72" s="971"/>
      <c r="Z72" s="971"/>
      <c r="AA72" s="971">
        <v>9509</v>
      </c>
      <c r="AB72" s="971"/>
      <c r="AC72" s="971"/>
      <c r="AD72" s="971"/>
      <c r="AE72" s="971"/>
      <c r="AF72" s="971">
        <v>6033</v>
      </c>
      <c r="AG72" s="971"/>
      <c r="AH72" s="971"/>
      <c r="AI72" s="971"/>
      <c r="AJ72" s="971"/>
      <c r="AK72" s="971" t="s">
        <v>559</v>
      </c>
      <c r="AL72" s="971"/>
      <c r="AM72" s="971"/>
      <c r="AN72" s="971"/>
      <c r="AO72" s="971"/>
      <c r="AP72" s="971" t="s">
        <v>559</v>
      </c>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c r="A88" s="240" t="s">
        <v>378</v>
      </c>
      <c r="B88" s="937" t="s">
        <v>405</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6447</v>
      </c>
      <c r="AG88" s="959"/>
      <c r="AH88" s="959"/>
      <c r="AI88" s="959"/>
      <c r="AJ88" s="959"/>
      <c r="AK88" s="963"/>
      <c r="AL88" s="963"/>
      <c r="AM88" s="963"/>
      <c r="AN88" s="963"/>
      <c r="AO88" s="963"/>
      <c r="AP88" s="959">
        <v>1712</v>
      </c>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937" t="s">
        <v>406</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40</v>
      </c>
      <c r="CS102" s="953"/>
      <c r="CT102" s="953"/>
      <c r="CU102" s="953"/>
      <c r="CV102" s="954"/>
      <c r="CW102" s="952" t="s">
        <v>559</v>
      </c>
      <c r="CX102" s="953"/>
      <c r="CY102" s="953"/>
      <c r="CZ102" s="953"/>
      <c r="DA102" s="954"/>
      <c r="DB102" s="952" t="s">
        <v>559</v>
      </c>
      <c r="DC102" s="953"/>
      <c r="DD102" s="953"/>
      <c r="DE102" s="953"/>
      <c r="DF102" s="954"/>
      <c r="DG102" s="952" t="s">
        <v>559</v>
      </c>
      <c r="DH102" s="953"/>
      <c r="DI102" s="953"/>
      <c r="DJ102" s="953"/>
      <c r="DK102" s="954"/>
      <c r="DL102" s="952" t="s">
        <v>559</v>
      </c>
      <c r="DM102" s="953"/>
      <c r="DN102" s="953"/>
      <c r="DO102" s="953"/>
      <c r="DP102" s="954"/>
      <c r="DQ102" s="952" t="s">
        <v>559</v>
      </c>
      <c r="DR102" s="953"/>
      <c r="DS102" s="953"/>
      <c r="DT102" s="953"/>
      <c r="DU102" s="954"/>
      <c r="DV102" s="937"/>
      <c r="DW102" s="938"/>
      <c r="DX102" s="938"/>
      <c r="DY102" s="938"/>
      <c r="DZ102" s="939"/>
      <c r="EA102" s="230"/>
    </row>
    <row r="103" spans="1:131" ht="26.25" customHeight="1">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407</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408</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c r="A107" s="249" t="s">
        <v>409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c r="A108" s="942" t="s">
        <v>411</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412</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c r="A109" s="895" t="s">
        <v>413</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414</v>
      </c>
      <c r="AB109" s="896"/>
      <c r="AC109" s="896"/>
      <c r="AD109" s="896"/>
      <c r="AE109" s="897"/>
      <c r="AF109" s="898" t="s">
        <v>415</v>
      </c>
      <c r="AG109" s="896"/>
      <c r="AH109" s="896"/>
      <c r="AI109" s="896"/>
      <c r="AJ109" s="897"/>
      <c r="AK109" s="898" t="s">
        <v>295</v>
      </c>
      <c r="AL109" s="896"/>
      <c r="AM109" s="896"/>
      <c r="AN109" s="896"/>
      <c r="AO109" s="897"/>
      <c r="AP109" s="898" t="s">
        <v>416</v>
      </c>
      <c r="AQ109" s="896"/>
      <c r="AR109" s="896"/>
      <c r="AS109" s="896"/>
      <c r="AT109" s="929"/>
      <c r="AU109" s="895" t="s">
        <v>413</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414</v>
      </c>
      <c r="BR109" s="896"/>
      <c r="BS109" s="896"/>
      <c r="BT109" s="896"/>
      <c r="BU109" s="897"/>
      <c r="BV109" s="898" t="s">
        <v>415</v>
      </c>
      <c r="BW109" s="896"/>
      <c r="BX109" s="896"/>
      <c r="BY109" s="896"/>
      <c r="BZ109" s="897"/>
      <c r="CA109" s="898" t="s">
        <v>295</v>
      </c>
      <c r="CB109" s="896"/>
      <c r="CC109" s="896"/>
      <c r="CD109" s="896"/>
      <c r="CE109" s="897"/>
      <c r="CF109" s="936" t="s">
        <v>416</v>
      </c>
      <c r="CG109" s="936"/>
      <c r="CH109" s="936"/>
      <c r="CI109" s="936"/>
      <c r="CJ109" s="936"/>
      <c r="CK109" s="898" t="s">
        <v>417</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414</v>
      </c>
      <c r="DH109" s="896"/>
      <c r="DI109" s="896"/>
      <c r="DJ109" s="896"/>
      <c r="DK109" s="897"/>
      <c r="DL109" s="898" t="s">
        <v>415</v>
      </c>
      <c r="DM109" s="896"/>
      <c r="DN109" s="896"/>
      <c r="DO109" s="896"/>
      <c r="DP109" s="897"/>
      <c r="DQ109" s="898" t="s">
        <v>295</v>
      </c>
      <c r="DR109" s="896"/>
      <c r="DS109" s="896"/>
      <c r="DT109" s="896"/>
      <c r="DU109" s="897"/>
      <c r="DV109" s="898" t="s">
        <v>416</v>
      </c>
      <c r="DW109" s="896"/>
      <c r="DX109" s="896"/>
      <c r="DY109" s="896"/>
      <c r="DZ109" s="929"/>
    </row>
    <row r="110" spans="1:131" s="230" customFormat="1" ht="26.25" customHeight="1">
      <c r="A110" s="807" t="s">
        <v>418</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7110305</v>
      </c>
      <c r="AB110" s="889"/>
      <c r="AC110" s="889"/>
      <c r="AD110" s="889"/>
      <c r="AE110" s="890"/>
      <c r="AF110" s="891">
        <v>7057583</v>
      </c>
      <c r="AG110" s="889"/>
      <c r="AH110" s="889"/>
      <c r="AI110" s="889"/>
      <c r="AJ110" s="890"/>
      <c r="AK110" s="891">
        <v>6806925</v>
      </c>
      <c r="AL110" s="889"/>
      <c r="AM110" s="889"/>
      <c r="AN110" s="889"/>
      <c r="AO110" s="890"/>
      <c r="AP110" s="892">
        <v>27.4</v>
      </c>
      <c r="AQ110" s="893"/>
      <c r="AR110" s="893"/>
      <c r="AS110" s="893"/>
      <c r="AT110" s="894"/>
      <c r="AU110" s="930" t="s">
        <v>69</v>
      </c>
      <c r="AV110" s="931"/>
      <c r="AW110" s="931"/>
      <c r="AX110" s="931"/>
      <c r="AY110" s="931"/>
      <c r="AZ110" s="860" t="s">
        <v>419</v>
      </c>
      <c r="BA110" s="808"/>
      <c r="BB110" s="808"/>
      <c r="BC110" s="808"/>
      <c r="BD110" s="808"/>
      <c r="BE110" s="808"/>
      <c r="BF110" s="808"/>
      <c r="BG110" s="808"/>
      <c r="BH110" s="808"/>
      <c r="BI110" s="808"/>
      <c r="BJ110" s="808"/>
      <c r="BK110" s="808"/>
      <c r="BL110" s="808"/>
      <c r="BM110" s="808"/>
      <c r="BN110" s="808"/>
      <c r="BO110" s="808"/>
      <c r="BP110" s="809"/>
      <c r="BQ110" s="861">
        <v>50379627</v>
      </c>
      <c r="BR110" s="842"/>
      <c r="BS110" s="842"/>
      <c r="BT110" s="842"/>
      <c r="BU110" s="842"/>
      <c r="BV110" s="842">
        <v>49696981</v>
      </c>
      <c r="BW110" s="842"/>
      <c r="BX110" s="842"/>
      <c r="BY110" s="842"/>
      <c r="BZ110" s="842"/>
      <c r="CA110" s="842">
        <v>48192275</v>
      </c>
      <c r="CB110" s="842"/>
      <c r="CC110" s="842"/>
      <c r="CD110" s="842"/>
      <c r="CE110" s="842"/>
      <c r="CF110" s="866">
        <v>194.3</v>
      </c>
      <c r="CG110" s="867"/>
      <c r="CH110" s="867"/>
      <c r="CI110" s="867"/>
      <c r="CJ110" s="867"/>
      <c r="CK110" s="926" t="s">
        <v>420</v>
      </c>
      <c r="CL110" s="819"/>
      <c r="CM110" s="860" t="s">
        <v>421</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c r="A111" s="774" t="s">
        <v>422</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423</v>
      </c>
      <c r="BA111" s="752"/>
      <c r="BB111" s="752"/>
      <c r="BC111" s="752"/>
      <c r="BD111" s="752"/>
      <c r="BE111" s="752"/>
      <c r="BF111" s="752"/>
      <c r="BG111" s="752"/>
      <c r="BH111" s="752"/>
      <c r="BI111" s="752"/>
      <c r="BJ111" s="752"/>
      <c r="BK111" s="752"/>
      <c r="BL111" s="752"/>
      <c r="BM111" s="752"/>
      <c r="BN111" s="752"/>
      <c r="BO111" s="752"/>
      <c r="BP111" s="753"/>
      <c r="BQ111" s="816">
        <v>309322</v>
      </c>
      <c r="BR111" s="817"/>
      <c r="BS111" s="817"/>
      <c r="BT111" s="817"/>
      <c r="BU111" s="817"/>
      <c r="BV111" s="817">
        <v>172413</v>
      </c>
      <c r="BW111" s="817"/>
      <c r="BX111" s="817"/>
      <c r="BY111" s="817"/>
      <c r="BZ111" s="817"/>
      <c r="CA111" s="817">
        <v>33487</v>
      </c>
      <c r="CB111" s="817"/>
      <c r="CC111" s="817"/>
      <c r="CD111" s="817"/>
      <c r="CE111" s="817"/>
      <c r="CF111" s="875">
        <v>0.1</v>
      </c>
      <c r="CG111" s="876"/>
      <c r="CH111" s="876"/>
      <c r="CI111" s="876"/>
      <c r="CJ111" s="876"/>
      <c r="CK111" s="927"/>
      <c r="CL111" s="821"/>
      <c r="CM111" s="815" t="s">
        <v>424</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c r="A112" s="912" t="s">
        <v>425</v>
      </c>
      <c r="B112" s="913"/>
      <c r="C112" s="752" t="s">
        <v>426</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427</v>
      </c>
      <c r="BA112" s="752"/>
      <c r="BB112" s="752"/>
      <c r="BC112" s="752"/>
      <c r="BD112" s="752"/>
      <c r="BE112" s="752"/>
      <c r="BF112" s="752"/>
      <c r="BG112" s="752"/>
      <c r="BH112" s="752"/>
      <c r="BI112" s="752"/>
      <c r="BJ112" s="752"/>
      <c r="BK112" s="752"/>
      <c r="BL112" s="752"/>
      <c r="BM112" s="752"/>
      <c r="BN112" s="752"/>
      <c r="BO112" s="752"/>
      <c r="BP112" s="753"/>
      <c r="BQ112" s="816">
        <v>9981953</v>
      </c>
      <c r="BR112" s="817"/>
      <c r="BS112" s="817"/>
      <c r="BT112" s="817"/>
      <c r="BU112" s="817"/>
      <c r="BV112" s="817">
        <v>9216497</v>
      </c>
      <c r="BW112" s="817"/>
      <c r="BX112" s="817"/>
      <c r="BY112" s="817"/>
      <c r="BZ112" s="817"/>
      <c r="CA112" s="817">
        <v>8304086</v>
      </c>
      <c r="CB112" s="817"/>
      <c r="CC112" s="817"/>
      <c r="CD112" s="817"/>
      <c r="CE112" s="817"/>
      <c r="CF112" s="875">
        <v>33.5</v>
      </c>
      <c r="CG112" s="876"/>
      <c r="CH112" s="876"/>
      <c r="CI112" s="876"/>
      <c r="CJ112" s="876"/>
      <c r="CK112" s="927"/>
      <c r="CL112" s="821"/>
      <c r="CM112" s="815" t="s">
        <v>428</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c r="A113" s="914"/>
      <c r="B113" s="915"/>
      <c r="C113" s="752" t="s">
        <v>429</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1423933</v>
      </c>
      <c r="AB113" s="919"/>
      <c r="AC113" s="919"/>
      <c r="AD113" s="919"/>
      <c r="AE113" s="920"/>
      <c r="AF113" s="921">
        <v>1340785</v>
      </c>
      <c r="AG113" s="919"/>
      <c r="AH113" s="919"/>
      <c r="AI113" s="919"/>
      <c r="AJ113" s="920"/>
      <c r="AK113" s="921">
        <v>1268708</v>
      </c>
      <c r="AL113" s="919"/>
      <c r="AM113" s="919"/>
      <c r="AN113" s="919"/>
      <c r="AO113" s="920"/>
      <c r="AP113" s="922">
        <v>5.0999999999999996</v>
      </c>
      <c r="AQ113" s="923"/>
      <c r="AR113" s="923"/>
      <c r="AS113" s="923"/>
      <c r="AT113" s="924"/>
      <c r="AU113" s="932"/>
      <c r="AV113" s="933"/>
      <c r="AW113" s="933"/>
      <c r="AX113" s="933"/>
      <c r="AY113" s="933"/>
      <c r="AZ113" s="815" t="s">
        <v>430</v>
      </c>
      <c r="BA113" s="752"/>
      <c r="BB113" s="752"/>
      <c r="BC113" s="752"/>
      <c r="BD113" s="752"/>
      <c r="BE113" s="752"/>
      <c r="BF113" s="752"/>
      <c r="BG113" s="752"/>
      <c r="BH113" s="752"/>
      <c r="BI113" s="752"/>
      <c r="BJ113" s="752"/>
      <c r="BK113" s="752"/>
      <c r="BL113" s="752"/>
      <c r="BM113" s="752"/>
      <c r="BN113" s="752"/>
      <c r="BO113" s="752"/>
      <c r="BP113" s="753"/>
      <c r="BQ113" s="816" t="s">
        <v>122</v>
      </c>
      <c r="BR113" s="817"/>
      <c r="BS113" s="817"/>
      <c r="BT113" s="817"/>
      <c r="BU113" s="817"/>
      <c r="BV113" s="817" t="s">
        <v>122</v>
      </c>
      <c r="BW113" s="817"/>
      <c r="BX113" s="817"/>
      <c r="BY113" s="817"/>
      <c r="BZ113" s="817"/>
      <c r="CA113" s="817" t="s">
        <v>122</v>
      </c>
      <c r="CB113" s="817"/>
      <c r="CC113" s="817"/>
      <c r="CD113" s="817"/>
      <c r="CE113" s="817"/>
      <c r="CF113" s="875" t="s">
        <v>122</v>
      </c>
      <c r="CG113" s="876"/>
      <c r="CH113" s="876"/>
      <c r="CI113" s="876"/>
      <c r="CJ113" s="876"/>
      <c r="CK113" s="927"/>
      <c r="CL113" s="821"/>
      <c r="CM113" s="815" t="s">
        <v>431</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c r="A114" s="914"/>
      <c r="B114" s="915"/>
      <c r="C114" s="752" t="s">
        <v>432</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t="s">
        <v>122</v>
      </c>
      <c r="AB114" s="780"/>
      <c r="AC114" s="780"/>
      <c r="AD114" s="780"/>
      <c r="AE114" s="781"/>
      <c r="AF114" s="782" t="s">
        <v>122</v>
      </c>
      <c r="AG114" s="780"/>
      <c r="AH114" s="780"/>
      <c r="AI114" s="780"/>
      <c r="AJ114" s="781"/>
      <c r="AK114" s="782" t="s">
        <v>122</v>
      </c>
      <c r="AL114" s="780"/>
      <c r="AM114" s="780"/>
      <c r="AN114" s="780"/>
      <c r="AO114" s="781"/>
      <c r="AP114" s="824" t="s">
        <v>122</v>
      </c>
      <c r="AQ114" s="825"/>
      <c r="AR114" s="825"/>
      <c r="AS114" s="825"/>
      <c r="AT114" s="826"/>
      <c r="AU114" s="932"/>
      <c r="AV114" s="933"/>
      <c r="AW114" s="933"/>
      <c r="AX114" s="933"/>
      <c r="AY114" s="933"/>
      <c r="AZ114" s="815" t="s">
        <v>433</v>
      </c>
      <c r="BA114" s="752"/>
      <c r="BB114" s="752"/>
      <c r="BC114" s="752"/>
      <c r="BD114" s="752"/>
      <c r="BE114" s="752"/>
      <c r="BF114" s="752"/>
      <c r="BG114" s="752"/>
      <c r="BH114" s="752"/>
      <c r="BI114" s="752"/>
      <c r="BJ114" s="752"/>
      <c r="BK114" s="752"/>
      <c r="BL114" s="752"/>
      <c r="BM114" s="752"/>
      <c r="BN114" s="752"/>
      <c r="BO114" s="752"/>
      <c r="BP114" s="753"/>
      <c r="BQ114" s="816">
        <v>6874907</v>
      </c>
      <c r="BR114" s="817"/>
      <c r="BS114" s="817"/>
      <c r="BT114" s="817"/>
      <c r="BU114" s="817"/>
      <c r="BV114" s="817">
        <v>6925056</v>
      </c>
      <c r="BW114" s="817"/>
      <c r="BX114" s="817"/>
      <c r="BY114" s="817"/>
      <c r="BZ114" s="817"/>
      <c r="CA114" s="817">
        <v>6841894</v>
      </c>
      <c r="CB114" s="817"/>
      <c r="CC114" s="817"/>
      <c r="CD114" s="817"/>
      <c r="CE114" s="817"/>
      <c r="CF114" s="875">
        <v>27.6</v>
      </c>
      <c r="CG114" s="876"/>
      <c r="CH114" s="876"/>
      <c r="CI114" s="876"/>
      <c r="CJ114" s="876"/>
      <c r="CK114" s="927"/>
      <c r="CL114" s="821"/>
      <c r="CM114" s="815" t="s">
        <v>434</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c r="A115" s="914"/>
      <c r="B115" s="915"/>
      <c r="C115" s="752" t="s">
        <v>435</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143297</v>
      </c>
      <c r="AB115" s="919"/>
      <c r="AC115" s="919"/>
      <c r="AD115" s="919"/>
      <c r="AE115" s="920"/>
      <c r="AF115" s="921">
        <v>143550</v>
      </c>
      <c r="AG115" s="919"/>
      <c r="AH115" s="919"/>
      <c r="AI115" s="919"/>
      <c r="AJ115" s="920"/>
      <c r="AK115" s="921">
        <v>146329</v>
      </c>
      <c r="AL115" s="919"/>
      <c r="AM115" s="919"/>
      <c r="AN115" s="919"/>
      <c r="AO115" s="920"/>
      <c r="AP115" s="922">
        <v>0.6</v>
      </c>
      <c r="AQ115" s="923"/>
      <c r="AR115" s="923"/>
      <c r="AS115" s="923"/>
      <c r="AT115" s="924"/>
      <c r="AU115" s="932"/>
      <c r="AV115" s="933"/>
      <c r="AW115" s="933"/>
      <c r="AX115" s="933"/>
      <c r="AY115" s="933"/>
      <c r="AZ115" s="815" t="s">
        <v>436</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437</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c r="A116" s="916"/>
      <c r="B116" s="917"/>
      <c r="C116" s="839" t="s">
        <v>438</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439</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440</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441</v>
      </c>
      <c r="Z117" s="897"/>
      <c r="AA117" s="902">
        <v>8677535</v>
      </c>
      <c r="AB117" s="903"/>
      <c r="AC117" s="903"/>
      <c r="AD117" s="903"/>
      <c r="AE117" s="904"/>
      <c r="AF117" s="905">
        <v>8541918</v>
      </c>
      <c r="AG117" s="903"/>
      <c r="AH117" s="903"/>
      <c r="AI117" s="903"/>
      <c r="AJ117" s="904"/>
      <c r="AK117" s="905">
        <v>8221962</v>
      </c>
      <c r="AL117" s="903"/>
      <c r="AM117" s="903"/>
      <c r="AN117" s="903"/>
      <c r="AO117" s="904"/>
      <c r="AP117" s="906"/>
      <c r="AQ117" s="907"/>
      <c r="AR117" s="907"/>
      <c r="AS117" s="907"/>
      <c r="AT117" s="908"/>
      <c r="AU117" s="932"/>
      <c r="AV117" s="933"/>
      <c r="AW117" s="933"/>
      <c r="AX117" s="933"/>
      <c r="AY117" s="933"/>
      <c r="AZ117" s="863" t="s">
        <v>442</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443</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c r="A118" s="895" t="s">
        <v>417</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414</v>
      </c>
      <c r="AB118" s="896"/>
      <c r="AC118" s="896"/>
      <c r="AD118" s="896"/>
      <c r="AE118" s="897"/>
      <c r="AF118" s="898" t="s">
        <v>415</v>
      </c>
      <c r="AG118" s="896"/>
      <c r="AH118" s="896"/>
      <c r="AI118" s="896"/>
      <c r="AJ118" s="897"/>
      <c r="AK118" s="898" t="s">
        <v>295</v>
      </c>
      <c r="AL118" s="896"/>
      <c r="AM118" s="896"/>
      <c r="AN118" s="896"/>
      <c r="AO118" s="897"/>
      <c r="AP118" s="899" t="s">
        <v>416</v>
      </c>
      <c r="AQ118" s="900"/>
      <c r="AR118" s="900"/>
      <c r="AS118" s="900"/>
      <c r="AT118" s="901"/>
      <c r="AU118" s="932"/>
      <c r="AV118" s="933"/>
      <c r="AW118" s="933"/>
      <c r="AX118" s="933"/>
      <c r="AY118" s="933"/>
      <c r="AZ118" s="838" t="s">
        <v>444</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445</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c r="A119" s="818" t="s">
        <v>420</v>
      </c>
      <c r="B119" s="819"/>
      <c r="C119" s="860" t="s">
        <v>421</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446</v>
      </c>
      <c r="BP119" s="878"/>
      <c r="BQ119" s="879">
        <v>67545809</v>
      </c>
      <c r="BR119" s="845"/>
      <c r="BS119" s="845"/>
      <c r="BT119" s="845"/>
      <c r="BU119" s="845"/>
      <c r="BV119" s="845">
        <v>66010947</v>
      </c>
      <c r="BW119" s="845"/>
      <c r="BX119" s="845"/>
      <c r="BY119" s="845"/>
      <c r="BZ119" s="845"/>
      <c r="CA119" s="845">
        <v>63371742</v>
      </c>
      <c r="CB119" s="845"/>
      <c r="CC119" s="845"/>
      <c r="CD119" s="845"/>
      <c r="CE119" s="845"/>
      <c r="CF119" s="748"/>
      <c r="CG119" s="749"/>
      <c r="CH119" s="749"/>
      <c r="CI119" s="749"/>
      <c r="CJ119" s="834"/>
      <c r="CK119" s="928"/>
      <c r="CL119" s="823"/>
      <c r="CM119" s="838" t="s">
        <v>447</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309322</v>
      </c>
      <c r="DH119" s="764"/>
      <c r="DI119" s="764"/>
      <c r="DJ119" s="764"/>
      <c r="DK119" s="765"/>
      <c r="DL119" s="766">
        <v>172413</v>
      </c>
      <c r="DM119" s="764"/>
      <c r="DN119" s="764"/>
      <c r="DO119" s="764"/>
      <c r="DP119" s="765"/>
      <c r="DQ119" s="766">
        <v>33487</v>
      </c>
      <c r="DR119" s="764"/>
      <c r="DS119" s="764"/>
      <c r="DT119" s="764"/>
      <c r="DU119" s="765"/>
      <c r="DV119" s="848">
        <v>0.1</v>
      </c>
      <c r="DW119" s="849"/>
      <c r="DX119" s="849"/>
      <c r="DY119" s="849"/>
      <c r="DZ119" s="850"/>
    </row>
    <row r="120" spans="1:130" s="230" customFormat="1" ht="26.25" customHeight="1">
      <c r="A120" s="820"/>
      <c r="B120" s="821"/>
      <c r="C120" s="815" t="s">
        <v>424</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448</v>
      </c>
      <c r="AV120" s="881"/>
      <c r="AW120" s="881"/>
      <c r="AX120" s="881"/>
      <c r="AY120" s="882"/>
      <c r="AZ120" s="860" t="s">
        <v>449</v>
      </c>
      <c r="BA120" s="808"/>
      <c r="BB120" s="808"/>
      <c r="BC120" s="808"/>
      <c r="BD120" s="808"/>
      <c r="BE120" s="808"/>
      <c r="BF120" s="808"/>
      <c r="BG120" s="808"/>
      <c r="BH120" s="808"/>
      <c r="BI120" s="808"/>
      <c r="BJ120" s="808"/>
      <c r="BK120" s="808"/>
      <c r="BL120" s="808"/>
      <c r="BM120" s="808"/>
      <c r="BN120" s="808"/>
      <c r="BO120" s="808"/>
      <c r="BP120" s="809"/>
      <c r="BQ120" s="861">
        <v>17024179</v>
      </c>
      <c r="BR120" s="842"/>
      <c r="BS120" s="842"/>
      <c r="BT120" s="842"/>
      <c r="BU120" s="842"/>
      <c r="BV120" s="842">
        <v>19236260</v>
      </c>
      <c r="BW120" s="842"/>
      <c r="BX120" s="842"/>
      <c r="BY120" s="842"/>
      <c r="BZ120" s="842"/>
      <c r="CA120" s="842">
        <v>21457745</v>
      </c>
      <c r="CB120" s="842"/>
      <c r="CC120" s="842"/>
      <c r="CD120" s="842"/>
      <c r="CE120" s="842"/>
      <c r="CF120" s="866">
        <v>86.5</v>
      </c>
      <c r="CG120" s="867"/>
      <c r="CH120" s="867"/>
      <c r="CI120" s="867"/>
      <c r="CJ120" s="867"/>
      <c r="CK120" s="868" t="s">
        <v>450</v>
      </c>
      <c r="CL120" s="852"/>
      <c r="CM120" s="852"/>
      <c r="CN120" s="852"/>
      <c r="CO120" s="853"/>
      <c r="CP120" s="872" t="s">
        <v>397</v>
      </c>
      <c r="CQ120" s="873"/>
      <c r="CR120" s="873"/>
      <c r="CS120" s="873"/>
      <c r="CT120" s="873"/>
      <c r="CU120" s="873"/>
      <c r="CV120" s="873"/>
      <c r="CW120" s="873"/>
      <c r="CX120" s="873"/>
      <c r="CY120" s="873"/>
      <c r="CZ120" s="873"/>
      <c r="DA120" s="873"/>
      <c r="DB120" s="873"/>
      <c r="DC120" s="873"/>
      <c r="DD120" s="873"/>
      <c r="DE120" s="873"/>
      <c r="DF120" s="874"/>
      <c r="DG120" s="861">
        <v>4641647</v>
      </c>
      <c r="DH120" s="842"/>
      <c r="DI120" s="842"/>
      <c r="DJ120" s="842"/>
      <c r="DK120" s="842"/>
      <c r="DL120" s="842">
        <v>4603939</v>
      </c>
      <c r="DM120" s="842"/>
      <c r="DN120" s="842"/>
      <c r="DO120" s="842"/>
      <c r="DP120" s="842"/>
      <c r="DQ120" s="842">
        <v>4284967</v>
      </c>
      <c r="DR120" s="842"/>
      <c r="DS120" s="842"/>
      <c r="DT120" s="842"/>
      <c r="DU120" s="842"/>
      <c r="DV120" s="843">
        <v>17.3</v>
      </c>
      <c r="DW120" s="843"/>
      <c r="DX120" s="843"/>
      <c r="DY120" s="843"/>
      <c r="DZ120" s="844"/>
    </row>
    <row r="121" spans="1:130" s="230" customFormat="1" ht="26.25" customHeight="1">
      <c r="A121" s="820"/>
      <c r="B121" s="821"/>
      <c r="C121" s="863" t="s">
        <v>451</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452</v>
      </c>
      <c r="BA121" s="752"/>
      <c r="BB121" s="752"/>
      <c r="BC121" s="752"/>
      <c r="BD121" s="752"/>
      <c r="BE121" s="752"/>
      <c r="BF121" s="752"/>
      <c r="BG121" s="752"/>
      <c r="BH121" s="752"/>
      <c r="BI121" s="752"/>
      <c r="BJ121" s="752"/>
      <c r="BK121" s="752"/>
      <c r="BL121" s="752"/>
      <c r="BM121" s="752"/>
      <c r="BN121" s="752"/>
      <c r="BO121" s="752"/>
      <c r="BP121" s="753"/>
      <c r="BQ121" s="816">
        <v>2460509</v>
      </c>
      <c r="BR121" s="817"/>
      <c r="BS121" s="817"/>
      <c r="BT121" s="817"/>
      <c r="BU121" s="817"/>
      <c r="BV121" s="817">
        <v>2149787</v>
      </c>
      <c r="BW121" s="817"/>
      <c r="BX121" s="817"/>
      <c r="BY121" s="817"/>
      <c r="BZ121" s="817"/>
      <c r="CA121" s="817">
        <v>2370256</v>
      </c>
      <c r="CB121" s="817"/>
      <c r="CC121" s="817"/>
      <c r="CD121" s="817"/>
      <c r="CE121" s="817"/>
      <c r="CF121" s="875">
        <v>9.6</v>
      </c>
      <c r="CG121" s="876"/>
      <c r="CH121" s="876"/>
      <c r="CI121" s="876"/>
      <c r="CJ121" s="876"/>
      <c r="CK121" s="869"/>
      <c r="CL121" s="855"/>
      <c r="CM121" s="855"/>
      <c r="CN121" s="855"/>
      <c r="CO121" s="856"/>
      <c r="CP121" s="835" t="s">
        <v>394</v>
      </c>
      <c r="CQ121" s="836"/>
      <c r="CR121" s="836"/>
      <c r="CS121" s="836"/>
      <c r="CT121" s="836"/>
      <c r="CU121" s="836"/>
      <c r="CV121" s="836"/>
      <c r="CW121" s="836"/>
      <c r="CX121" s="836"/>
      <c r="CY121" s="836"/>
      <c r="CZ121" s="836"/>
      <c r="DA121" s="836"/>
      <c r="DB121" s="836"/>
      <c r="DC121" s="836"/>
      <c r="DD121" s="836"/>
      <c r="DE121" s="836"/>
      <c r="DF121" s="837"/>
      <c r="DG121" s="816">
        <v>3553456</v>
      </c>
      <c r="DH121" s="817"/>
      <c r="DI121" s="817"/>
      <c r="DJ121" s="817"/>
      <c r="DK121" s="817"/>
      <c r="DL121" s="817">
        <v>2906820</v>
      </c>
      <c r="DM121" s="817"/>
      <c r="DN121" s="817"/>
      <c r="DO121" s="817"/>
      <c r="DP121" s="817"/>
      <c r="DQ121" s="817">
        <v>2376744</v>
      </c>
      <c r="DR121" s="817"/>
      <c r="DS121" s="817"/>
      <c r="DT121" s="817"/>
      <c r="DU121" s="817"/>
      <c r="DV121" s="794">
        <v>9.6</v>
      </c>
      <c r="DW121" s="794"/>
      <c r="DX121" s="794"/>
      <c r="DY121" s="794"/>
      <c r="DZ121" s="795"/>
    </row>
    <row r="122" spans="1:130" s="230" customFormat="1" ht="26.25" customHeight="1">
      <c r="A122" s="820"/>
      <c r="B122" s="821"/>
      <c r="C122" s="815" t="s">
        <v>434</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453</v>
      </c>
      <c r="BA122" s="839"/>
      <c r="BB122" s="839"/>
      <c r="BC122" s="839"/>
      <c r="BD122" s="839"/>
      <c r="BE122" s="839"/>
      <c r="BF122" s="839"/>
      <c r="BG122" s="839"/>
      <c r="BH122" s="839"/>
      <c r="BI122" s="839"/>
      <c r="BJ122" s="839"/>
      <c r="BK122" s="839"/>
      <c r="BL122" s="839"/>
      <c r="BM122" s="839"/>
      <c r="BN122" s="839"/>
      <c r="BO122" s="839"/>
      <c r="BP122" s="840"/>
      <c r="BQ122" s="879">
        <v>47900884</v>
      </c>
      <c r="BR122" s="845"/>
      <c r="BS122" s="845"/>
      <c r="BT122" s="845"/>
      <c r="BU122" s="845"/>
      <c r="BV122" s="845">
        <v>47137771</v>
      </c>
      <c r="BW122" s="845"/>
      <c r="BX122" s="845"/>
      <c r="BY122" s="845"/>
      <c r="BZ122" s="845"/>
      <c r="CA122" s="845">
        <v>45651674</v>
      </c>
      <c r="CB122" s="845"/>
      <c r="CC122" s="845"/>
      <c r="CD122" s="845"/>
      <c r="CE122" s="845"/>
      <c r="CF122" s="846">
        <v>184.1</v>
      </c>
      <c r="CG122" s="847"/>
      <c r="CH122" s="847"/>
      <c r="CI122" s="847"/>
      <c r="CJ122" s="847"/>
      <c r="CK122" s="869"/>
      <c r="CL122" s="855"/>
      <c r="CM122" s="855"/>
      <c r="CN122" s="855"/>
      <c r="CO122" s="856"/>
      <c r="CP122" s="835" t="s">
        <v>396</v>
      </c>
      <c r="CQ122" s="836"/>
      <c r="CR122" s="836"/>
      <c r="CS122" s="836"/>
      <c r="CT122" s="836"/>
      <c r="CU122" s="836"/>
      <c r="CV122" s="836"/>
      <c r="CW122" s="836"/>
      <c r="CX122" s="836"/>
      <c r="CY122" s="836"/>
      <c r="CZ122" s="836"/>
      <c r="DA122" s="836"/>
      <c r="DB122" s="836"/>
      <c r="DC122" s="836"/>
      <c r="DD122" s="836"/>
      <c r="DE122" s="836"/>
      <c r="DF122" s="837"/>
      <c r="DG122" s="816">
        <v>1353478</v>
      </c>
      <c r="DH122" s="817"/>
      <c r="DI122" s="817"/>
      <c r="DJ122" s="817"/>
      <c r="DK122" s="817"/>
      <c r="DL122" s="817">
        <v>1293085</v>
      </c>
      <c r="DM122" s="817"/>
      <c r="DN122" s="817"/>
      <c r="DO122" s="817"/>
      <c r="DP122" s="817"/>
      <c r="DQ122" s="817">
        <v>1242809</v>
      </c>
      <c r="DR122" s="817"/>
      <c r="DS122" s="817"/>
      <c r="DT122" s="817"/>
      <c r="DU122" s="817"/>
      <c r="DV122" s="794">
        <v>5</v>
      </c>
      <c r="DW122" s="794"/>
      <c r="DX122" s="794"/>
      <c r="DY122" s="794"/>
      <c r="DZ122" s="795"/>
    </row>
    <row r="123" spans="1:130" s="230" customFormat="1" ht="26.25" customHeight="1">
      <c r="A123" s="820"/>
      <c r="B123" s="821"/>
      <c r="C123" s="815" t="s">
        <v>440</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454</v>
      </c>
      <c r="BP123" s="878"/>
      <c r="BQ123" s="832">
        <v>67385572</v>
      </c>
      <c r="BR123" s="833"/>
      <c r="BS123" s="833"/>
      <c r="BT123" s="833"/>
      <c r="BU123" s="833"/>
      <c r="BV123" s="833">
        <v>68523818</v>
      </c>
      <c r="BW123" s="833"/>
      <c r="BX123" s="833"/>
      <c r="BY123" s="833"/>
      <c r="BZ123" s="833"/>
      <c r="CA123" s="833">
        <v>69479675</v>
      </c>
      <c r="CB123" s="833"/>
      <c r="CC123" s="833"/>
      <c r="CD123" s="833"/>
      <c r="CE123" s="833"/>
      <c r="CF123" s="748"/>
      <c r="CG123" s="749"/>
      <c r="CH123" s="749"/>
      <c r="CI123" s="749"/>
      <c r="CJ123" s="834"/>
      <c r="CK123" s="869"/>
      <c r="CL123" s="855"/>
      <c r="CM123" s="855"/>
      <c r="CN123" s="855"/>
      <c r="CO123" s="856"/>
      <c r="CP123" s="835" t="s">
        <v>391</v>
      </c>
      <c r="CQ123" s="836"/>
      <c r="CR123" s="836"/>
      <c r="CS123" s="836"/>
      <c r="CT123" s="836"/>
      <c r="CU123" s="836"/>
      <c r="CV123" s="836"/>
      <c r="CW123" s="836"/>
      <c r="CX123" s="836"/>
      <c r="CY123" s="836"/>
      <c r="CZ123" s="836"/>
      <c r="DA123" s="836"/>
      <c r="DB123" s="836"/>
      <c r="DC123" s="836"/>
      <c r="DD123" s="836"/>
      <c r="DE123" s="836"/>
      <c r="DF123" s="837"/>
      <c r="DG123" s="779">
        <v>251175</v>
      </c>
      <c r="DH123" s="780"/>
      <c r="DI123" s="780"/>
      <c r="DJ123" s="780"/>
      <c r="DK123" s="781"/>
      <c r="DL123" s="782">
        <v>245655</v>
      </c>
      <c r="DM123" s="780"/>
      <c r="DN123" s="780"/>
      <c r="DO123" s="780"/>
      <c r="DP123" s="781"/>
      <c r="DQ123" s="782">
        <v>247302</v>
      </c>
      <c r="DR123" s="780"/>
      <c r="DS123" s="780"/>
      <c r="DT123" s="780"/>
      <c r="DU123" s="781"/>
      <c r="DV123" s="824">
        <v>1</v>
      </c>
      <c r="DW123" s="825"/>
      <c r="DX123" s="825"/>
      <c r="DY123" s="825"/>
      <c r="DZ123" s="826"/>
    </row>
    <row r="124" spans="1:130" s="230" customFormat="1" ht="26.25" customHeight="1" thickBot="1">
      <c r="A124" s="820"/>
      <c r="B124" s="821"/>
      <c r="C124" s="815" t="s">
        <v>443</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455</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0.6</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456</v>
      </c>
      <c r="CQ124" s="836"/>
      <c r="CR124" s="836"/>
      <c r="CS124" s="836"/>
      <c r="CT124" s="836"/>
      <c r="CU124" s="836"/>
      <c r="CV124" s="836"/>
      <c r="CW124" s="836"/>
      <c r="CX124" s="836"/>
      <c r="CY124" s="836"/>
      <c r="CZ124" s="836"/>
      <c r="DA124" s="836"/>
      <c r="DB124" s="836"/>
      <c r="DC124" s="836"/>
      <c r="DD124" s="836"/>
      <c r="DE124" s="836"/>
      <c r="DF124" s="837"/>
      <c r="DG124" s="763">
        <v>182197</v>
      </c>
      <c r="DH124" s="764"/>
      <c r="DI124" s="764"/>
      <c r="DJ124" s="764"/>
      <c r="DK124" s="765"/>
      <c r="DL124" s="766">
        <v>166998</v>
      </c>
      <c r="DM124" s="764"/>
      <c r="DN124" s="764"/>
      <c r="DO124" s="764"/>
      <c r="DP124" s="765"/>
      <c r="DQ124" s="766">
        <v>152264</v>
      </c>
      <c r="DR124" s="764"/>
      <c r="DS124" s="764"/>
      <c r="DT124" s="764"/>
      <c r="DU124" s="765"/>
      <c r="DV124" s="848">
        <v>0.6</v>
      </c>
      <c r="DW124" s="849"/>
      <c r="DX124" s="849"/>
      <c r="DY124" s="849"/>
      <c r="DZ124" s="850"/>
    </row>
    <row r="125" spans="1:130" s="230" customFormat="1" ht="26.25" customHeight="1">
      <c r="A125" s="820"/>
      <c r="B125" s="821"/>
      <c r="C125" s="815" t="s">
        <v>445</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457</v>
      </c>
      <c r="CL125" s="852"/>
      <c r="CM125" s="852"/>
      <c r="CN125" s="852"/>
      <c r="CO125" s="853"/>
      <c r="CP125" s="860" t="s">
        <v>458</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c r="A126" s="820"/>
      <c r="B126" s="821"/>
      <c r="C126" s="815" t="s">
        <v>447</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134924</v>
      </c>
      <c r="AB126" s="780"/>
      <c r="AC126" s="780"/>
      <c r="AD126" s="780"/>
      <c r="AE126" s="781"/>
      <c r="AF126" s="782">
        <v>136910</v>
      </c>
      <c r="AG126" s="780"/>
      <c r="AH126" s="780"/>
      <c r="AI126" s="780"/>
      <c r="AJ126" s="781"/>
      <c r="AK126" s="782">
        <v>138926</v>
      </c>
      <c r="AL126" s="780"/>
      <c r="AM126" s="780"/>
      <c r="AN126" s="780"/>
      <c r="AO126" s="781"/>
      <c r="AP126" s="824">
        <v>0.6</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459</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c r="A127" s="822"/>
      <c r="B127" s="823"/>
      <c r="C127" s="838" t="s">
        <v>460</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8373</v>
      </c>
      <c r="AB127" s="780"/>
      <c r="AC127" s="780"/>
      <c r="AD127" s="780"/>
      <c r="AE127" s="781"/>
      <c r="AF127" s="782">
        <v>6640</v>
      </c>
      <c r="AG127" s="780"/>
      <c r="AH127" s="780"/>
      <c r="AI127" s="780"/>
      <c r="AJ127" s="781"/>
      <c r="AK127" s="782">
        <v>7403</v>
      </c>
      <c r="AL127" s="780"/>
      <c r="AM127" s="780"/>
      <c r="AN127" s="780"/>
      <c r="AO127" s="781"/>
      <c r="AP127" s="824">
        <v>0</v>
      </c>
      <c r="AQ127" s="825"/>
      <c r="AR127" s="825"/>
      <c r="AS127" s="825"/>
      <c r="AT127" s="826"/>
      <c r="AU127" s="232"/>
      <c r="AV127" s="232"/>
      <c r="AW127" s="232"/>
      <c r="AX127" s="841" t="s">
        <v>461</v>
      </c>
      <c r="AY127" s="812"/>
      <c r="AZ127" s="812"/>
      <c r="BA127" s="812"/>
      <c r="BB127" s="812"/>
      <c r="BC127" s="812"/>
      <c r="BD127" s="812"/>
      <c r="BE127" s="813"/>
      <c r="BF127" s="811" t="s">
        <v>462</v>
      </c>
      <c r="BG127" s="812"/>
      <c r="BH127" s="812"/>
      <c r="BI127" s="812"/>
      <c r="BJ127" s="812"/>
      <c r="BK127" s="812"/>
      <c r="BL127" s="813"/>
      <c r="BM127" s="811" t="s">
        <v>463</v>
      </c>
      <c r="BN127" s="812"/>
      <c r="BO127" s="812"/>
      <c r="BP127" s="812"/>
      <c r="BQ127" s="812"/>
      <c r="BR127" s="812"/>
      <c r="BS127" s="813"/>
      <c r="BT127" s="811" t="s">
        <v>464</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465</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c r="A128" s="796" t="s">
        <v>466</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467</v>
      </c>
      <c r="X128" s="798"/>
      <c r="Y128" s="798"/>
      <c r="Z128" s="799"/>
      <c r="AA128" s="800">
        <v>270628</v>
      </c>
      <c r="AB128" s="801"/>
      <c r="AC128" s="801"/>
      <c r="AD128" s="801"/>
      <c r="AE128" s="802"/>
      <c r="AF128" s="803">
        <v>262888</v>
      </c>
      <c r="AG128" s="801"/>
      <c r="AH128" s="801"/>
      <c r="AI128" s="801"/>
      <c r="AJ128" s="802"/>
      <c r="AK128" s="803">
        <v>270310</v>
      </c>
      <c r="AL128" s="801"/>
      <c r="AM128" s="801"/>
      <c r="AN128" s="801"/>
      <c r="AO128" s="802"/>
      <c r="AP128" s="804"/>
      <c r="AQ128" s="805"/>
      <c r="AR128" s="805"/>
      <c r="AS128" s="805"/>
      <c r="AT128" s="806"/>
      <c r="AU128" s="232"/>
      <c r="AV128" s="232"/>
      <c r="AW128" s="232"/>
      <c r="AX128" s="807" t="s">
        <v>468</v>
      </c>
      <c r="AY128" s="808"/>
      <c r="AZ128" s="808"/>
      <c r="BA128" s="808"/>
      <c r="BB128" s="808"/>
      <c r="BC128" s="808"/>
      <c r="BD128" s="808"/>
      <c r="BE128" s="809"/>
      <c r="BF128" s="786" t="s">
        <v>122</v>
      </c>
      <c r="BG128" s="787"/>
      <c r="BH128" s="787"/>
      <c r="BI128" s="787"/>
      <c r="BJ128" s="787"/>
      <c r="BK128" s="787"/>
      <c r="BL128" s="810"/>
      <c r="BM128" s="786">
        <v>11.78</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469</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470</v>
      </c>
      <c r="X129" s="777"/>
      <c r="Y129" s="777"/>
      <c r="Z129" s="778"/>
      <c r="AA129" s="779">
        <v>31754474</v>
      </c>
      <c r="AB129" s="780"/>
      <c r="AC129" s="780"/>
      <c r="AD129" s="780"/>
      <c r="AE129" s="781"/>
      <c r="AF129" s="782">
        <v>30442460</v>
      </c>
      <c r="AG129" s="780"/>
      <c r="AH129" s="780"/>
      <c r="AI129" s="780"/>
      <c r="AJ129" s="781"/>
      <c r="AK129" s="782">
        <v>30471288</v>
      </c>
      <c r="AL129" s="780"/>
      <c r="AM129" s="780"/>
      <c r="AN129" s="780"/>
      <c r="AO129" s="781"/>
      <c r="AP129" s="783"/>
      <c r="AQ129" s="784"/>
      <c r="AR129" s="784"/>
      <c r="AS129" s="784"/>
      <c r="AT129" s="785"/>
      <c r="AU129" s="233"/>
      <c r="AV129" s="233"/>
      <c r="AW129" s="233"/>
      <c r="AX129" s="751" t="s">
        <v>471</v>
      </c>
      <c r="AY129" s="752"/>
      <c r="AZ129" s="752"/>
      <c r="BA129" s="752"/>
      <c r="BB129" s="752"/>
      <c r="BC129" s="752"/>
      <c r="BD129" s="752"/>
      <c r="BE129" s="753"/>
      <c r="BF129" s="770" t="s">
        <v>122</v>
      </c>
      <c r="BG129" s="771"/>
      <c r="BH129" s="771"/>
      <c r="BI129" s="771"/>
      <c r="BJ129" s="771"/>
      <c r="BK129" s="771"/>
      <c r="BL129" s="772"/>
      <c r="BM129" s="770">
        <v>16.78</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c r="A130" s="774" t="s">
        <v>472</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473</v>
      </c>
      <c r="X130" s="777"/>
      <c r="Y130" s="777"/>
      <c r="Z130" s="778"/>
      <c r="AA130" s="779">
        <v>5963670</v>
      </c>
      <c r="AB130" s="780"/>
      <c r="AC130" s="780"/>
      <c r="AD130" s="780"/>
      <c r="AE130" s="781"/>
      <c r="AF130" s="782">
        <v>5818571</v>
      </c>
      <c r="AG130" s="780"/>
      <c r="AH130" s="780"/>
      <c r="AI130" s="780"/>
      <c r="AJ130" s="781"/>
      <c r="AK130" s="782">
        <v>5668462</v>
      </c>
      <c r="AL130" s="780"/>
      <c r="AM130" s="780"/>
      <c r="AN130" s="780"/>
      <c r="AO130" s="781"/>
      <c r="AP130" s="783"/>
      <c r="AQ130" s="784"/>
      <c r="AR130" s="784"/>
      <c r="AS130" s="784"/>
      <c r="AT130" s="785"/>
      <c r="AU130" s="233"/>
      <c r="AV130" s="233"/>
      <c r="AW130" s="233"/>
      <c r="AX130" s="751" t="s">
        <v>474</v>
      </c>
      <c r="AY130" s="752"/>
      <c r="AZ130" s="752"/>
      <c r="BA130" s="752"/>
      <c r="BB130" s="752"/>
      <c r="BC130" s="752"/>
      <c r="BD130" s="752"/>
      <c r="BE130" s="753"/>
      <c r="BF130" s="754">
        <v>9.5</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475</v>
      </c>
      <c r="X131" s="761"/>
      <c r="Y131" s="761"/>
      <c r="Z131" s="762"/>
      <c r="AA131" s="763">
        <v>25790804</v>
      </c>
      <c r="AB131" s="764"/>
      <c r="AC131" s="764"/>
      <c r="AD131" s="764"/>
      <c r="AE131" s="765"/>
      <c r="AF131" s="766">
        <v>24623889</v>
      </c>
      <c r="AG131" s="764"/>
      <c r="AH131" s="764"/>
      <c r="AI131" s="764"/>
      <c r="AJ131" s="765"/>
      <c r="AK131" s="766">
        <v>24802826</v>
      </c>
      <c r="AL131" s="764"/>
      <c r="AM131" s="764"/>
      <c r="AN131" s="764"/>
      <c r="AO131" s="765"/>
      <c r="AP131" s="767"/>
      <c r="AQ131" s="768"/>
      <c r="AR131" s="768"/>
      <c r="AS131" s="768"/>
      <c r="AT131" s="769"/>
      <c r="AU131" s="233"/>
      <c r="AV131" s="233"/>
      <c r="AW131" s="233"/>
      <c r="AX131" s="729" t="s">
        <v>476</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c r="A132" s="738" t="s">
        <v>477</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478</v>
      </c>
      <c r="W132" s="742"/>
      <c r="X132" s="742"/>
      <c r="Y132" s="742"/>
      <c r="Z132" s="743"/>
      <c r="AA132" s="744">
        <v>9.4732874549999995</v>
      </c>
      <c r="AB132" s="745"/>
      <c r="AC132" s="745"/>
      <c r="AD132" s="745"/>
      <c r="AE132" s="746"/>
      <c r="AF132" s="747">
        <v>9.992162489</v>
      </c>
      <c r="AG132" s="745"/>
      <c r="AH132" s="745"/>
      <c r="AI132" s="745"/>
      <c r="AJ132" s="746"/>
      <c r="AK132" s="747">
        <v>9.2053623239999993</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479</v>
      </c>
      <c r="W133" s="721"/>
      <c r="X133" s="721"/>
      <c r="Y133" s="721"/>
      <c r="Z133" s="722"/>
      <c r="AA133" s="723">
        <v>9.5</v>
      </c>
      <c r="AB133" s="724"/>
      <c r="AC133" s="724"/>
      <c r="AD133" s="724"/>
      <c r="AE133" s="725"/>
      <c r="AF133" s="723">
        <v>9.6999999999999993</v>
      </c>
      <c r="AG133" s="724"/>
      <c r="AH133" s="724"/>
      <c r="AI133" s="724"/>
      <c r="AJ133" s="725"/>
      <c r="AK133" s="723">
        <v>9.5</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lu2tErpYXCmFI7W7PnTKEgKLyGIYds2ySvihLLsG2HbTG1KgSKUxkGiFUDsASKveamEVaeC58TTtoLbDhOOGXA==" saltValue="q/4Qc8y3pFMRqI9Rk5nW9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B61" zoomScaleNormal="85" zoomScaleSheetLayoutView="100" workbookViewId="0"/>
  </sheetViews>
  <sheetFormatPr defaultColWidth="0" defaultRowHeight="13.5" customHeight="1" zeroHeight="1"/>
  <cols>
    <col min="1" max="120" width="2.7265625" style="260" customWidth="1"/>
    <col min="121" max="121" width="0" style="259" hidden="1" customWidth="1"/>
    <col min="122" max="16384" width="9" style="259" hidden="1"/>
  </cols>
  <sheetData>
    <row r="1" spans="1:120" ht="13">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259"/>
    </row>
    <row r="17" spans="119:120" ht="13">
      <c r="DP17" s="259"/>
    </row>
    <row r="18" spans="119:120" ht="13"/>
    <row r="19" spans="119:120" ht="13"/>
    <row r="20" spans="119:120" ht="13">
      <c r="DO20" s="259"/>
      <c r="DP20" s="259"/>
    </row>
    <row r="21" spans="119:120" ht="13">
      <c r="DP21" s="259"/>
    </row>
    <row r="22" spans="119:120" ht="13"/>
    <row r="23" spans="119:120" ht="13">
      <c r="DO23" s="259"/>
      <c r="DP23" s="259"/>
    </row>
    <row r="24" spans="119:120" ht="13">
      <c r="DP24" s="259"/>
    </row>
    <row r="25" spans="119:120" ht="13">
      <c r="DP25" s="259"/>
    </row>
    <row r="26" spans="119:120" ht="13">
      <c r="DO26" s="259"/>
      <c r="DP26" s="259"/>
    </row>
    <row r="27" spans="119:120" ht="13"/>
    <row r="28" spans="119:120" ht="13">
      <c r="DO28" s="259"/>
      <c r="DP28" s="259"/>
    </row>
    <row r="29" spans="119:120" ht="13">
      <c r="DP29" s="259"/>
    </row>
    <row r="30" spans="119:120" ht="13"/>
    <row r="31" spans="119:120" ht="13">
      <c r="DO31" s="259"/>
      <c r="DP31" s="259"/>
    </row>
    <row r="32" spans="119:120" ht="13"/>
    <row r="33" spans="98:120" ht="13">
      <c r="DO33" s="259"/>
      <c r="DP33" s="259"/>
    </row>
    <row r="34" spans="98:120" ht="13">
      <c r="DM34" s="259"/>
    </row>
    <row r="35" spans="98:120" ht="13">
      <c r="CT35" s="259"/>
      <c r="CU35" s="259"/>
      <c r="CV35" s="259"/>
      <c r="CY35" s="259"/>
      <c r="CZ35" s="259"/>
      <c r="DA35" s="259"/>
      <c r="DD35" s="259"/>
      <c r="DE35" s="259"/>
      <c r="DF35" s="259"/>
      <c r="DI35" s="259"/>
      <c r="DJ35" s="259"/>
      <c r="DK35" s="259"/>
      <c r="DM35" s="259"/>
      <c r="DN35" s="259"/>
      <c r="DO35" s="259"/>
      <c r="DP35" s="259"/>
    </row>
    <row r="36" spans="98:120" ht="13"/>
    <row r="37" spans="98:120" ht="13">
      <c r="CW37" s="259"/>
      <c r="DB37" s="259"/>
      <c r="DG37" s="259"/>
      <c r="DL37" s="259"/>
      <c r="DP37" s="259"/>
    </row>
    <row r="38" spans="98:120" ht="13">
      <c r="CT38" s="259"/>
      <c r="CU38" s="259"/>
      <c r="CV38" s="259"/>
      <c r="CW38" s="259"/>
      <c r="CY38" s="259"/>
      <c r="CZ38" s="259"/>
      <c r="DA38" s="259"/>
      <c r="DB38" s="259"/>
      <c r="DD38" s="259"/>
      <c r="DE38" s="259"/>
      <c r="DF38" s="259"/>
      <c r="DG38" s="259"/>
      <c r="DI38" s="259"/>
      <c r="DJ38" s="259"/>
      <c r="DK38" s="259"/>
      <c r="DL38" s="259"/>
      <c r="DN38" s="259"/>
      <c r="DO38" s="259"/>
      <c r="DP38" s="259"/>
    </row>
    <row r="39" spans="98:120" ht="13"/>
    <row r="40" spans="98:120" ht="13"/>
    <row r="41" spans="98:120" ht="13"/>
    <row r="42" spans="98:120" ht="13"/>
    <row r="43" spans="98:120" ht="13"/>
    <row r="44" spans="98:120" ht="13"/>
    <row r="45" spans="98:120" ht="13"/>
    <row r="46" spans="98:120" ht="13"/>
    <row r="47" spans="98:120" ht="13"/>
    <row r="48" spans="98:120" ht="13"/>
    <row r="49" spans="22:120" ht="13">
      <c r="DN49" s="259"/>
      <c r="DO49" s="259"/>
      <c r="DP49" s="259"/>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259"/>
      <c r="CS63" s="259"/>
      <c r="CX63" s="259"/>
      <c r="DC63" s="259"/>
      <c r="DH63" s="259"/>
    </row>
    <row r="64" spans="22:120" ht="13">
      <c r="V64" s="259"/>
    </row>
    <row r="65" spans="15:120" ht="13">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c r="Q66" s="259"/>
      <c r="S66" s="259"/>
      <c r="U66" s="259"/>
      <c r="DM66" s="259"/>
    </row>
    <row r="67" spans="15:120" ht="13">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row r="69" spans="15:120" ht="13"/>
    <row r="70" spans="15:120" ht="13"/>
    <row r="71" spans="15:120" ht="13"/>
    <row r="72" spans="15:120" ht="13">
      <c r="DP72" s="259"/>
    </row>
    <row r="73" spans="15:120" ht="13">
      <c r="DP73" s="259"/>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259"/>
      <c r="CX96" s="259"/>
      <c r="DC96" s="259"/>
      <c r="DH96" s="259"/>
    </row>
    <row r="97" spans="24:120" ht="13">
      <c r="CS97" s="259"/>
      <c r="CX97" s="259"/>
      <c r="DC97" s="259"/>
      <c r="DH97" s="259"/>
      <c r="DP97" s="260" t="s">
        <v>480</v>
      </c>
    </row>
    <row r="98" spans="24:120" ht="13" hidden="1">
      <c r="CS98" s="259"/>
      <c r="CX98" s="259"/>
      <c r="DC98" s="259"/>
      <c r="DH98" s="259"/>
    </row>
    <row r="99" spans="24:120" ht="13" hidden="1">
      <c r="CS99" s="259"/>
      <c r="CX99" s="259"/>
      <c r="DC99" s="259"/>
      <c r="DH99" s="259"/>
    </row>
    <row r="101" spans="24:120" ht="12" hidden="1" customHeight="1">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c r="CU102" s="259"/>
      <c r="CZ102" s="259"/>
      <c r="DE102" s="259"/>
      <c r="DJ102" s="259"/>
      <c r="DM102" s="259"/>
    </row>
    <row r="103" spans="24:120" ht="13" hidden="1">
      <c r="CT103" s="259"/>
      <c r="CV103" s="259"/>
      <c r="CW103" s="259"/>
      <c r="CY103" s="259"/>
      <c r="DA103" s="259"/>
      <c r="DB103" s="259"/>
      <c r="DD103" s="259"/>
      <c r="DF103" s="259"/>
      <c r="DG103" s="259"/>
      <c r="DI103" s="259"/>
      <c r="DK103" s="259"/>
      <c r="DL103" s="259"/>
      <c r="DM103" s="259"/>
      <c r="DN103" s="259"/>
      <c r="DO103" s="259"/>
      <c r="DP103" s="259"/>
    </row>
    <row r="104" spans="24:120" ht="13" hidden="1">
      <c r="CV104" s="259"/>
      <c r="CW104" s="259"/>
      <c r="DA104" s="259"/>
      <c r="DB104" s="259"/>
      <c r="DF104" s="259"/>
      <c r="DG104" s="259"/>
      <c r="DK104" s="259"/>
      <c r="DL104" s="259"/>
      <c r="DN104" s="259"/>
      <c r="DO104" s="259"/>
      <c r="DP104" s="259"/>
    </row>
    <row r="105" spans="24:120" ht="12.75" hidden="1" customHeight="1"/>
  </sheetData>
  <sheetProtection algorithmName="SHA-512" hashValue="GdW9jEFUy5hJdqbk8Q9ZlpHcRWSKyeFuQsqMrU8rUg+HGttfjqlyNWu7ewbP4CGqrCpZR9IHSdKNm7fCjU3P3A==" saltValue="2gNywTlJ23XCHg5xgr562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U49" zoomScaleNormal="100" zoomScaleSheetLayoutView="55" workbookViewId="0"/>
  </sheetViews>
  <sheetFormatPr defaultColWidth="0" defaultRowHeight="13.5" customHeight="1" zeroHeight="1"/>
  <cols>
    <col min="1" max="116" width="2.6328125" style="260" customWidth="1"/>
    <col min="117" max="16384" width="9" style="259" hidden="1"/>
  </cols>
  <sheetData>
    <row r="1" spans="2:116" ht="13">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row r="3" spans="2:116" ht="13"/>
    <row r="4" spans="2:116" ht="13">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row r="7" spans="2:116" ht="13"/>
    <row r="8" spans="2:116" ht="13"/>
    <row r="9" spans="2:116" ht="13"/>
    <row r="10" spans="2:116" ht="13"/>
    <row r="11" spans="2:116" ht="13"/>
    <row r="12" spans="2:116" ht="13"/>
    <row r="13" spans="2:116" ht="13"/>
    <row r="14" spans="2:116" ht="13"/>
    <row r="15" spans="2:116" ht="13"/>
    <row r="16" spans="2:116" ht="13"/>
    <row r="17" spans="9:116" ht="13"/>
    <row r="18" spans="9:116" ht="13">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row r="20" spans="9:116" ht="13"/>
    <row r="21" spans="9:116" ht="13">
      <c r="DL21" s="259"/>
    </row>
    <row r="22" spans="9:116" ht="13">
      <c r="DI22" s="259"/>
      <c r="DJ22" s="259"/>
      <c r="DK22" s="259"/>
      <c r="DL22" s="259"/>
    </row>
    <row r="23" spans="9:116" ht="13">
      <c r="CY23" s="259"/>
      <c r="CZ23" s="259"/>
      <c r="DA23" s="259"/>
      <c r="DB23" s="259"/>
      <c r="DC23" s="259"/>
      <c r="DD23" s="259"/>
      <c r="DE23" s="259"/>
      <c r="DF23" s="259"/>
      <c r="DG23" s="259"/>
      <c r="DH23" s="259"/>
      <c r="DI23" s="259"/>
      <c r="DJ23" s="259"/>
      <c r="DK23" s="259"/>
      <c r="DL23" s="259"/>
    </row>
    <row r="24" spans="9:116" ht="13"/>
    <row r="25" spans="9:116" ht="13"/>
    <row r="26" spans="9:116" ht="13"/>
    <row r="27" spans="9:116" ht="13"/>
    <row r="28" spans="9:116" ht="13"/>
    <row r="29" spans="9:116" ht="13"/>
    <row r="30" spans="9:116" ht="13"/>
    <row r="31" spans="9:116" ht="13"/>
    <row r="32" spans="9:116" ht="13"/>
    <row r="33" spans="15:116" ht="13"/>
    <row r="34" spans="15:116" ht="13"/>
    <row r="35" spans="15:116" ht="13">
      <c r="CZ35" s="259"/>
      <c r="DA35" s="259"/>
      <c r="DB35" s="259"/>
      <c r="DC35" s="259"/>
      <c r="DD35" s="259"/>
      <c r="DE35" s="259"/>
      <c r="DF35" s="259"/>
      <c r="DG35" s="259"/>
      <c r="DH35" s="259"/>
      <c r="DI35" s="259"/>
      <c r="DJ35" s="259"/>
      <c r="DK35" s="259"/>
      <c r="DL35" s="259"/>
    </row>
    <row r="36" spans="15:116" ht="13"/>
    <row r="37" spans="15:116" ht="13">
      <c r="DL37" s="259"/>
    </row>
    <row r="38" spans="15:116" ht="13">
      <c r="DI38" s="259"/>
      <c r="DJ38" s="259"/>
      <c r="DK38" s="259"/>
      <c r="DL38" s="259"/>
    </row>
    <row r="39" spans="15:116" ht="13"/>
    <row r="40" spans="15:116" ht="13"/>
    <row r="41" spans="15:116" ht="13"/>
    <row r="42" spans="15:116" ht="13"/>
    <row r="43" spans="15:116" ht="13">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c r="DL44" s="259"/>
    </row>
    <row r="45" spans="15:116" ht="13"/>
    <row r="46" spans="15:116" ht="13">
      <c r="DA46" s="259"/>
      <c r="DB46" s="259"/>
      <c r="DC46" s="259"/>
      <c r="DD46" s="259"/>
      <c r="DE46" s="259"/>
      <c r="DF46" s="259"/>
      <c r="DG46" s="259"/>
      <c r="DH46" s="259"/>
      <c r="DI46" s="259"/>
      <c r="DJ46" s="259"/>
      <c r="DK46" s="259"/>
      <c r="DL46" s="259"/>
    </row>
    <row r="47" spans="15:116" ht="13"/>
    <row r="48" spans="15:116" ht="13"/>
    <row r="49" spans="104:116" ht="13"/>
    <row r="50" spans="104:116" ht="13">
      <c r="CZ50" s="259"/>
      <c r="DA50" s="259"/>
      <c r="DB50" s="259"/>
      <c r="DC50" s="259"/>
      <c r="DD50" s="259"/>
      <c r="DE50" s="259"/>
      <c r="DF50" s="259"/>
      <c r="DG50" s="259"/>
      <c r="DH50" s="259"/>
      <c r="DI50" s="259"/>
      <c r="DJ50" s="259"/>
      <c r="DK50" s="259"/>
      <c r="DL50" s="259"/>
    </row>
    <row r="51" spans="104:116" ht="13"/>
    <row r="52" spans="104:116" ht="13"/>
    <row r="53" spans="104:116" ht="13">
      <c r="DL53" s="259"/>
    </row>
    <row r="54" spans="104:116" ht="13"/>
    <row r="55" spans="104:116" ht="13"/>
    <row r="56" spans="104:116" ht="13"/>
    <row r="57" spans="104:116" ht="13"/>
    <row r="58" spans="104:116" ht="13"/>
    <row r="59" spans="104:116" ht="13"/>
    <row r="60" spans="104:116" ht="13"/>
    <row r="61" spans="104:116" ht="13"/>
    <row r="62" spans="104:116" ht="13"/>
    <row r="63" spans="104:116" ht="13"/>
    <row r="64" spans="104:116" ht="13"/>
    <row r="65" spans="107:116" ht="13"/>
    <row r="66" spans="107:116" ht="13"/>
    <row r="67" spans="107:116" ht="13">
      <c r="DC67" s="259"/>
      <c r="DD67" s="259"/>
      <c r="DE67" s="259"/>
      <c r="DF67" s="259"/>
      <c r="DG67" s="259"/>
      <c r="DH67" s="259"/>
      <c r="DI67" s="259"/>
      <c r="DJ67" s="259"/>
      <c r="DK67" s="259"/>
      <c r="DL67" s="259"/>
    </row>
    <row r="68" spans="107:116" ht="13"/>
    <row r="69" spans="107:116" ht="13"/>
    <row r="70" spans="107:116" ht="13"/>
    <row r="71" spans="107:116" ht="13"/>
    <row r="72" spans="107:116" ht="13"/>
    <row r="73" spans="107:116" ht="13"/>
    <row r="74" spans="107:116" ht="13"/>
    <row r="75" spans="107:116" ht="13"/>
    <row r="76" spans="107:116" ht="13"/>
    <row r="77" spans="107:116" ht="13"/>
    <row r="78" spans="107:116" ht="13"/>
    <row r="79" spans="107:116" ht="13"/>
    <row r="80" spans="107:116" ht="13"/>
    <row r="81" ht="13"/>
    <row r="82" ht="13"/>
    <row r="83" ht="13"/>
    <row r="84" ht="13"/>
    <row r="85" ht="13"/>
    <row r="86" ht="13"/>
    <row r="87" ht="13"/>
    <row r="88" ht="13"/>
    <row r="89" ht="13"/>
  </sheetData>
  <sheetProtection algorithmName="SHA-512" hashValue="cuO0EKsJkhjmWb0yYw5Lo5ka4wRF/z8GKUIUDoJcTiDaCMKwqA+ueGmKr9e2bRk3/bhLjMrifSATLo/aYhXzUQ==" saltValue="vxpN2fkj7vhmEviB5OlH2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c r="AS1" s="262"/>
      <c r="AT1" s="262"/>
    </row>
    <row r="2" spans="1:46" ht="13">
      <c r="AS2" s="262"/>
      <c r="AT2" s="262"/>
    </row>
    <row r="3" spans="1:46" ht="13">
      <c r="AS3" s="262"/>
      <c r="AT3" s="262"/>
    </row>
    <row r="4" spans="1:46" ht="13">
      <c r="AS4" s="262"/>
      <c r="AT4" s="262"/>
    </row>
    <row r="5" spans="1:46" ht="16.5">
      <c r="A5" s="263" t="s">
        <v>481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482</v>
      </c>
      <c r="AL6" s="267"/>
      <c r="AM6" s="267"/>
      <c r="AN6" s="267"/>
      <c r="AO6" s="262"/>
      <c r="AP6" s="262"/>
      <c r="AQ6" s="262"/>
      <c r="AR6" s="262"/>
    </row>
    <row r="7" spans="1:46" ht="13.5" customHeight="1">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9" t="s">
        <v>483</v>
      </c>
      <c r="AP7" s="272"/>
      <c r="AQ7" s="273" t="s">
        <v>484</v>
      </c>
      <c r="AR7" s="274"/>
    </row>
    <row r="8" spans="1:46" ht="13">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0"/>
      <c r="AP8" s="278" t="s">
        <v>485</v>
      </c>
      <c r="AQ8" s="279" t="s">
        <v>486</v>
      </c>
      <c r="AR8" s="280" t="s">
        <v>487</v>
      </c>
    </row>
    <row r="9" spans="1:46" ht="13">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1" t="s">
        <v>488</v>
      </c>
      <c r="AL9" s="1132"/>
      <c r="AM9" s="1132"/>
      <c r="AN9" s="1133"/>
      <c r="AO9" s="281">
        <v>6801378</v>
      </c>
      <c r="AP9" s="281">
        <v>92615</v>
      </c>
      <c r="AQ9" s="282">
        <v>88459</v>
      </c>
      <c r="AR9" s="283">
        <v>4.7</v>
      </c>
    </row>
    <row r="10" spans="1:46" ht="13.5" customHeight="1">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1" t="s">
        <v>489</v>
      </c>
      <c r="AL10" s="1132"/>
      <c r="AM10" s="1132"/>
      <c r="AN10" s="1133"/>
      <c r="AO10" s="284">
        <v>1064571</v>
      </c>
      <c r="AP10" s="284">
        <v>14496</v>
      </c>
      <c r="AQ10" s="285">
        <v>6814</v>
      </c>
      <c r="AR10" s="286">
        <v>112.7</v>
      </c>
    </row>
    <row r="11" spans="1:46" ht="13.5" customHeight="1">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1" t="s">
        <v>490</v>
      </c>
      <c r="AL11" s="1132"/>
      <c r="AM11" s="1132"/>
      <c r="AN11" s="1133"/>
      <c r="AO11" s="284" t="s">
        <v>491</v>
      </c>
      <c r="AP11" s="284" t="s">
        <v>491</v>
      </c>
      <c r="AQ11" s="285">
        <v>1610</v>
      </c>
      <c r="AR11" s="286" t="s">
        <v>491</v>
      </c>
    </row>
    <row r="12" spans="1:46" ht="13.5" customHeight="1">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1" t="s">
        <v>492</v>
      </c>
      <c r="AL12" s="1132"/>
      <c r="AM12" s="1132"/>
      <c r="AN12" s="1133"/>
      <c r="AO12" s="284" t="s">
        <v>491</v>
      </c>
      <c r="AP12" s="284" t="s">
        <v>491</v>
      </c>
      <c r="AQ12" s="285">
        <v>24</v>
      </c>
      <c r="AR12" s="286" t="s">
        <v>491</v>
      </c>
    </row>
    <row r="13" spans="1:46" ht="13.5" customHeight="1">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1" t="s">
        <v>493</v>
      </c>
      <c r="AL13" s="1132"/>
      <c r="AM13" s="1132"/>
      <c r="AN13" s="1133"/>
      <c r="AO13" s="284">
        <v>219349</v>
      </c>
      <c r="AP13" s="284">
        <v>2987</v>
      </c>
      <c r="AQ13" s="285">
        <v>3854</v>
      </c>
      <c r="AR13" s="286">
        <v>-22.5</v>
      </c>
    </row>
    <row r="14" spans="1:46" ht="13.5" customHeight="1">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1" t="s">
        <v>494</v>
      </c>
      <c r="AL14" s="1132"/>
      <c r="AM14" s="1132"/>
      <c r="AN14" s="1133"/>
      <c r="AO14" s="284">
        <v>320226</v>
      </c>
      <c r="AP14" s="284">
        <v>4361</v>
      </c>
      <c r="AQ14" s="285">
        <v>1979</v>
      </c>
      <c r="AR14" s="286">
        <v>120.4</v>
      </c>
    </row>
    <row r="15" spans="1:46" ht="13.5" customHeight="1">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4" t="s">
        <v>495</v>
      </c>
      <c r="AL15" s="1135"/>
      <c r="AM15" s="1135"/>
      <c r="AN15" s="1136"/>
      <c r="AO15" s="284">
        <v>-605436</v>
      </c>
      <c r="AP15" s="284">
        <v>-8244</v>
      </c>
      <c r="AQ15" s="285">
        <v>-5062</v>
      </c>
      <c r="AR15" s="286">
        <v>62.9</v>
      </c>
    </row>
    <row r="16" spans="1:46" ht="13">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4" t="s">
        <v>178</v>
      </c>
      <c r="AL16" s="1135"/>
      <c r="AM16" s="1135"/>
      <c r="AN16" s="1136"/>
      <c r="AO16" s="284">
        <v>7800088</v>
      </c>
      <c r="AP16" s="284">
        <v>106215</v>
      </c>
      <c r="AQ16" s="285">
        <v>97678</v>
      </c>
      <c r="AR16" s="286">
        <v>8.6999999999999993</v>
      </c>
    </row>
    <row r="17" spans="1:46" ht="13">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496</v>
      </c>
      <c r="AL19" s="262"/>
      <c r="AM19" s="262"/>
      <c r="AN19" s="262"/>
      <c r="AO19" s="262"/>
      <c r="AP19" s="262"/>
      <c r="AQ19" s="262"/>
      <c r="AR19" s="262"/>
    </row>
    <row r="20" spans="1:46" ht="13">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497</v>
      </c>
      <c r="AP20" s="293" t="s">
        <v>498</v>
      </c>
      <c r="AQ20" s="294" t="s">
        <v>499</v>
      </c>
      <c r="AR20" s="295"/>
    </row>
    <row r="21" spans="1:46" s="301" customFormat="1" ht="13">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7" t="s">
        <v>500</v>
      </c>
      <c r="AL21" s="1138"/>
      <c r="AM21" s="1138"/>
      <c r="AN21" s="1139"/>
      <c r="AO21" s="297">
        <v>8.89</v>
      </c>
      <c r="AP21" s="298">
        <v>8.7899999999999991</v>
      </c>
      <c r="AQ21" s="299">
        <v>0.1</v>
      </c>
      <c r="AR21" s="267"/>
      <c r="AS21" s="300"/>
      <c r="AT21" s="296"/>
    </row>
    <row r="22" spans="1:46" s="301" customFormat="1" ht="13">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7" t="s">
        <v>501</v>
      </c>
      <c r="AL22" s="1138"/>
      <c r="AM22" s="1138"/>
      <c r="AN22" s="1139"/>
      <c r="AO22" s="302">
        <v>97</v>
      </c>
      <c r="AP22" s="303">
        <v>97.7</v>
      </c>
      <c r="AQ22" s="304">
        <v>-0.7</v>
      </c>
      <c r="AR22" s="288"/>
      <c r="AS22" s="300"/>
      <c r="AT22" s="296"/>
    </row>
    <row r="23" spans="1:46" s="301" customFormat="1" ht="13">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c r="A26" s="1130" t="s">
        <v>502</v>
      </c>
      <c r="B26" s="1130"/>
      <c r="C26" s="1130"/>
      <c r="D26" s="1130"/>
      <c r="E26" s="1130"/>
      <c r="F26" s="1130"/>
      <c r="G26" s="1130"/>
      <c r="H26" s="1130"/>
      <c r="I26" s="1130"/>
      <c r="J26" s="1130"/>
      <c r="K26" s="1130"/>
      <c r="L26" s="1130"/>
      <c r="M26" s="1130"/>
      <c r="N26" s="1130"/>
      <c r="O26" s="1130"/>
      <c r="P26" s="1130"/>
      <c r="Q26" s="1130"/>
      <c r="R26" s="1130"/>
      <c r="S26" s="1130"/>
      <c r="T26" s="1130"/>
      <c r="U26" s="1130"/>
      <c r="V26" s="1130"/>
      <c r="W26" s="1130"/>
      <c r="X26" s="1130"/>
      <c r="Y26" s="1130"/>
      <c r="Z26" s="1130"/>
      <c r="AA26" s="1130"/>
      <c r="AB26" s="1130"/>
      <c r="AC26" s="1130"/>
      <c r="AD26" s="1130"/>
      <c r="AE26" s="1130"/>
      <c r="AF26" s="1130"/>
      <c r="AG26" s="1130"/>
      <c r="AH26" s="1130"/>
      <c r="AI26" s="1130"/>
      <c r="AJ26" s="1130"/>
      <c r="AK26" s="1130"/>
      <c r="AL26" s="1130"/>
      <c r="AM26" s="1130"/>
      <c r="AN26" s="1130"/>
      <c r="AO26" s="1130"/>
      <c r="AP26" s="1130"/>
      <c r="AQ26" s="1130"/>
      <c r="AR26" s="1130"/>
      <c r="AS26" s="1130"/>
      <c r="AT26" s="267"/>
    </row>
    <row r="27" spans="1:46" ht="13">
      <c r="A27" s="309"/>
      <c r="AO27" s="262"/>
      <c r="AP27" s="262"/>
      <c r="AQ27" s="262"/>
      <c r="AR27" s="262"/>
      <c r="AS27" s="262"/>
      <c r="AT27" s="262"/>
    </row>
    <row r="28" spans="1:46" ht="16.5">
      <c r="A28" s="263" t="s">
        <v>503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504</v>
      </c>
      <c r="AL29" s="267"/>
      <c r="AM29" s="267"/>
      <c r="AN29" s="267"/>
      <c r="AO29" s="262"/>
      <c r="AP29" s="262"/>
      <c r="AQ29" s="262"/>
      <c r="AR29" s="262"/>
      <c r="AS29" s="311"/>
    </row>
    <row r="30" spans="1:46" ht="13.5" customHeight="1">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9" t="s">
        <v>483</v>
      </c>
      <c r="AP30" s="272"/>
      <c r="AQ30" s="273" t="s">
        <v>484</v>
      </c>
      <c r="AR30" s="274"/>
    </row>
    <row r="31" spans="1:46" ht="13">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0"/>
      <c r="AP31" s="278" t="s">
        <v>485</v>
      </c>
      <c r="AQ31" s="279" t="s">
        <v>486</v>
      </c>
      <c r="AR31" s="280" t="s">
        <v>487</v>
      </c>
    </row>
    <row r="32" spans="1:46" ht="27" customHeight="1">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1" t="s">
        <v>505</v>
      </c>
      <c r="AL32" s="1122"/>
      <c r="AM32" s="1122"/>
      <c r="AN32" s="1123"/>
      <c r="AO32" s="312">
        <v>6806925</v>
      </c>
      <c r="AP32" s="312">
        <v>92691</v>
      </c>
      <c r="AQ32" s="313">
        <v>63215</v>
      </c>
      <c r="AR32" s="314">
        <v>46.6</v>
      </c>
    </row>
    <row r="33" spans="1:46" ht="13.5" customHeight="1">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1" t="s">
        <v>506</v>
      </c>
      <c r="AL33" s="1122"/>
      <c r="AM33" s="1122"/>
      <c r="AN33" s="1123"/>
      <c r="AO33" s="312" t="s">
        <v>491</v>
      </c>
      <c r="AP33" s="312" t="s">
        <v>491</v>
      </c>
      <c r="AQ33" s="313" t="s">
        <v>491</v>
      </c>
      <c r="AR33" s="314" t="s">
        <v>491</v>
      </c>
    </row>
    <row r="34" spans="1:46" ht="27" customHeight="1">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1" t="s">
        <v>507</v>
      </c>
      <c r="AL34" s="1122"/>
      <c r="AM34" s="1122"/>
      <c r="AN34" s="1123"/>
      <c r="AO34" s="312" t="s">
        <v>491</v>
      </c>
      <c r="AP34" s="312" t="s">
        <v>491</v>
      </c>
      <c r="AQ34" s="313">
        <v>3</v>
      </c>
      <c r="AR34" s="314" t="s">
        <v>491</v>
      </c>
    </row>
    <row r="35" spans="1:46" ht="27" customHeight="1">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1" t="s">
        <v>508</v>
      </c>
      <c r="AL35" s="1122"/>
      <c r="AM35" s="1122"/>
      <c r="AN35" s="1123"/>
      <c r="AO35" s="312">
        <v>1268708</v>
      </c>
      <c r="AP35" s="312">
        <v>17276</v>
      </c>
      <c r="AQ35" s="313">
        <v>15084</v>
      </c>
      <c r="AR35" s="314">
        <v>14.5</v>
      </c>
    </row>
    <row r="36" spans="1:46" ht="27" customHeight="1">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1" t="s">
        <v>509</v>
      </c>
      <c r="AL36" s="1122"/>
      <c r="AM36" s="1122"/>
      <c r="AN36" s="1123"/>
      <c r="AO36" s="312" t="s">
        <v>491</v>
      </c>
      <c r="AP36" s="312" t="s">
        <v>491</v>
      </c>
      <c r="AQ36" s="313">
        <v>1958</v>
      </c>
      <c r="AR36" s="314" t="s">
        <v>491</v>
      </c>
    </row>
    <row r="37" spans="1:46" ht="13.5" customHeight="1">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1" t="s">
        <v>510</v>
      </c>
      <c r="AL37" s="1122"/>
      <c r="AM37" s="1122"/>
      <c r="AN37" s="1123"/>
      <c r="AO37" s="312">
        <v>146329</v>
      </c>
      <c r="AP37" s="312">
        <v>1993</v>
      </c>
      <c r="AQ37" s="313">
        <v>529</v>
      </c>
      <c r="AR37" s="314">
        <v>276.7</v>
      </c>
    </row>
    <row r="38" spans="1:46" ht="27" customHeight="1">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4" t="s">
        <v>511</v>
      </c>
      <c r="AL38" s="1125"/>
      <c r="AM38" s="1125"/>
      <c r="AN38" s="1126"/>
      <c r="AO38" s="315" t="s">
        <v>491</v>
      </c>
      <c r="AP38" s="315" t="s">
        <v>491</v>
      </c>
      <c r="AQ38" s="316">
        <v>2</v>
      </c>
      <c r="AR38" s="304" t="s">
        <v>491</v>
      </c>
      <c r="AS38" s="311"/>
    </row>
    <row r="39" spans="1:46" ht="13">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4" t="s">
        <v>512</v>
      </c>
      <c r="AL39" s="1125"/>
      <c r="AM39" s="1125"/>
      <c r="AN39" s="1126"/>
      <c r="AO39" s="312">
        <v>-270310</v>
      </c>
      <c r="AP39" s="312">
        <v>-3681</v>
      </c>
      <c r="AQ39" s="313">
        <v>-3177</v>
      </c>
      <c r="AR39" s="314">
        <v>15.9</v>
      </c>
      <c r="AS39" s="311"/>
    </row>
    <row r="40" spans="1:46" ht="27" customHeight="1">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1" t="s">
        <v>513</v>
      </c>
      <c r="AL40" s="1122"/>
      <c r="AM40" s="1122"/>
      <c r="AN40" s="1123"/>
      <c r="AO40" s="312">
        <v>-5668462</v>
      </c>
      <c r="AP40" s="312">
        <v>-77188</v>
      </c>
      <c r="AQ40" s="313">
        <v>-54547</v>
      </c>
      <c r="AR40" s="314">
        <v>41.5</v>
      </c>
      <c r="AS40" s="311"/>
    </row>
    <row r="41" spans="1:46" ht="13">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7" t="s">
        <v>288</v>
      </c>
      <c r="AL41" s="1128"/>
      <c r="AM41" s="1128"/>
      <c r="AN41" s="1129"/>
      <c r="AO41" s="312">
        <v>2283190</v>
      </c>
      <c r="AP41" s="312">
        <v>31090</v>
      </c>
      <c r="AQ41" s="313">
        <v>23067</v>
      </c>
      <c r="AR41" s="314">
        <v>34.799999999999997</v>
      </c>
      <c r="AS41" s="311"/>
    </row>
    <row r="42" spans="1:46" ht="13">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c r="A47" s="321" t="s">
        <v>514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515</v>
      </c>
      <c r="AL48" s="322"/>
      <c r="AM48" s="322"/>
      <c r="AN48" s="322"/>
      <c r="AO48" s="322"/>
      <c r="AP48" s="322"/>
      <c r="AQ48" s="323"/>
      <c r="AR48" s="322"/>
    </row>
    <row r="49" spans="1:44" ht="13.5" customHeight="1">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4" t="s">
        <v>483</v>
      </c>
      <c r="AN49" s="1116" t="s">
        <v>516</v>
      </c>
      <c r="AO49" s="1117"/>
      <c r="AP49" s="1117"/>
      <c r="AQ49" s="1117"/>
      <c r="AR49" s="1118"/>
    </row>
    <row r="50" spans="1:44" ht="13">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5"/>
      <c r="AN50" s="328" t="s">
        <v>517</v>
      </c>
      <c r="AO50" s="329" t="s">
        <v>518</v>
      </c>
      <c r="AP50" s="330" t="s">
        <v>519</v>
      </c>
      <c r="AQ50" s="331" t="s">
        <v>520</v>
      </c>
      <c r="AR50" s="332" t="s">
        <v>521</v>
      </c>
    </row>
    <row r="51" spans="1:44" ht="13">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522</v>
      </c>
      <c r="AL51" s="325"/>
      <c r="AM51" s="333">
        <v>12128265</v>
      </c>
      <c r="AN51" s="334">
        <v>152185</v>
      </c>
      <c r="AO51" s="335">
        <v>31.1</v>
      </c>
      <c r="AP51" s="336">
        <v>70166</v>
      </c>
      <c r="AQ51" s="337">
        <v>1.4</v>
      </c>
      <c r="AR51" s="338">
        <v>29.7</v>
      </c>
    </row>
    <row r="52" spans="1:44" ht="13">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523</v>
      </c>
      <c r="AM52" s="341">
        <v>9059469</v>
      </c>
      <c r="AN52" s="342">
        <v>113678</v>
      </c>
      <c r="AO52" s="343">
        <v>28.5</v>
      </c>
      <c r="AP52" s="344">
        <v>36115</v>
      </c>
      <c r="AQ52" s="345">
        <v>-6.2</v>
      </c>
      <c r="AR52" s="346">
        <v>34.700000000000003</v>
      </c>
    </row>
    <row r="53" spans="1:44" ht="13">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524</v>
      </c>
      <c r="AL53" s="325"/>
      <c r="AM53" s="333">
        <v>7249313</v>
      </c>
      <c r="AN53" s="334">
        <v>92641</v>
      </c>
      <c r="AO53" s="335">
        <v>-39.1</v>
      </c>
      <c r="AP53" s="336">
        <v>70329</v>
      </c>
      <c r="AQ53" s="337">
        <v>0.2</v>
      </c>
      <c r="AR53" s="338">
        <v>-39.299999999999997</v>
      </c>
    </row>
    <row r="54" spans="1:44" ht="13">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523</v>
      </c>
      <c r="AM54" s="341">
        <v>3837031</v>
      </c>
      <c r="AN54" s="342">
        <v>49034</v>
      </c>
      <c r="AO54" s="343">
        <v>-56.9</v>
      </c>
      <c r="AP54" s="344">
        <v>39403</v>
      </c>
      <c r="AQ54" s="345">
        <v>9.1</v>
      </c>
      <c r="AR54" s="346">
        <v>-66</v>
      </c>
    </row>
    <row r="55" spans="1:44" ht="13">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525</v>
      </c>
      <c r="AL55" s="325"/>
      <c r="AM55" s="333">
        <v>7263676</v>
      </c>
      <c r="AN55" s="334">
        <v>94723</v>
      </c>
      <c r="AO55" s="335">
        <v>2.2000000000000002</v>
      </c>
      <c r="AP55" s="336">
        <v>71871</v>
      </c>
      <c r="AQ55" s="337">
        <v>2.2000000000000002</v>
      </c>
      <c r="AR55" s="338">
        <v>0</v>
      </c>
    </row>
    <row r="56" spans="1:44" ht="13">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523</v>
      </c>
      <c r="AM56" s="341">
        <v>3233386</v>
      </c>
      <c r="AN56" s="342">
        <v>42166</v>
      </c>
      <c r="AO56" s="343">
        <v>-14</v>
      </c>
      <c r="AP56" s="344">
        <v>38232</v>
      </c>
      <c r="AQ56" s="345">
        <v>-3</v>
      </c>
      <c r="AR56" s="346">
        <v>-11</v>
      </c>
    </row>
    <row r="57" spans="1:44" ht="13">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526</v>
      </c>
      <c r="AL57" s="325"/>
      <c r="AM57" s="333">
        <v>8838377</v>
      </c>
      <c r="AN57" s="334">
        <v>117687</v>
      </c>
      <c r="AO57" s="335">
        <v>24.2</v>
      </c>
      <c r="AP57" s="336">
        <v>71807</v>
      </c>
      <c r="AQ57" s="337">
        <v>-0.1</v>
      </c>
      <c r="AR57" s="338">
        <v>24.3</v>
      </c>
    </row>
    <row r="58" spans="1:44" ht="13">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523</v>
      </c>
      <c r="AM58" s="341">
        <v>4138295</v>
      </c>
      <c r="AN58" s="342">
        <v>55103</v>
      </c>
      <c r="AO58" s="343">
        <v>30.7</v>
      </c>
      <c r="AP58" s="344">
        <v>37333</v>
      </c>
      <c r="AQ58" s="345">
        <v>-2.4</v>
      </c>
      <c r="AR58" s="346">
        <v>33.1</v>
      </c>
    </row>
    <row r="59" spans="1:44" ht="13">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527</v>
      </c>
      <c r="AL59" s="325"/>
      <c r="AM59" s="333">
        <v>6398241</v>
      </c>
      <c r="AN59" s="334">
        <v>87126</v>
      </c>
      <c r="AO59" s="335">
        <v>-26</v>
      </c>
      <c r="AP59" s="336">
        <v>80821</v>
      </c>
      <c r="AQ59" s="337">
        <v>12.6</v>
      </c>
      <c r="AR59" s="338">
        <v>-38.6</v>
      </c>
    </row>
    <row r="60" spans="1:44" ht="13">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523</v>
      </c>
      <c r="AM60" s="341">
        <v>4856463</v>
      </c>
      <c r="AN60" s="342">
        <v>66131</v>
      </c>
      <c r="AO60" s="343">
        <v>20</v>
      </c>
      <c r="AP60" s="344">
        <v>49586</v>
      </c>
      <c r="AQ60" s="345">
        <v>32.799999999999997</v>
      </c>
      <c r="AR60" s="346">
        <v>-12.8</v>
      </c>
    </row>
    <row r="61" spans="1:44" ht="13">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528</v>
      </c>
      <c r="AL61" s="347"/>
      <c r="AM61" s="348">
        <v>8375574</v>
      </c>
      <c r="AN61" s="349">
        <v>108872</v>
      </c>
      <c r="AO61" s="350">
        <v>-1.5</v>
      </c>
      <c r="AP61" s="351">
        <v>72999</v>
      </c>
      <c r="AQ61" s="352">
        <v>3.3</v>
      </c>
      <c r="AR61" s="338">
        <v>-4.8</v>
      </c>
    </row>
    <row r="62" spans="1:44" ht="13">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523</v>
      </c>
      <c r="AM62" s="341">
        <v>5024929</v>
      </c>
      <c r="AN62" s="342">
        <v>65222</v>
      </c>
      <c r="AO62" s="343">
        <v>1.7</v>
      </c>
      <c r="AP62" s="344">
        <v>40134</v>
      </c>
      <c r="AQ62" s="345">
        <v>6.1</v>
      </c>
      <c r="AR62" s="346">
        <v>-4.4000000000000004</v>
      </c>
    </row>
    <row r="63" spans="1:44" ht="13">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c r="AK67" s="262"/>
      <c r="AL67" s="262"/>
      <c r="AM67" s="262"/>
      <c r="AN67" s="262"/>
      <c r="AO67" s="262"/>
      <c r="AP67" s="262"/>
      <c r="AQ67" s="262"/>
      <c r="AR67" s="262"/>
      <c r="AS67" s="262"/>
      <c r="AT67" s="262"/>
    </row>
    <row r="68" spans="1:46" ht="13.5" hidden="1" customHeight="1">
      <c r="AK68" s="262"/>
      <c r="AL68" s="262"/>
      <c r="AM68" s="262"/>
      <c r="AN68" s="262"/>
      <c r="AO68" s="262"/>
      <c r="AP68" s="262"/>
      <c r="AQ68" s="262"/>
      <c r="AR68" s="262"/>
    </row>
    <row r="69" spans="1:46" ht="13.5" hidden="1" customHeight="1">
      <c r="AK69" s="262"/>
      <c r="AL69" s="262"/>
      <c r="AM69" s="262"/>
      <c r="AN69" s="262"/>
      <c r="AO69" s="262"/>
      <c r="AP69" s="262"/>
      <c r="AQ69" s="262"/>
      <c r="AR69" s="262"/>
    </row>
    <row r="70" spans="1:46" ht="13" hidden="1">
      <c r="AK70" s="262"/>
      <c r="AL70" s="262"/>
      <c r="AM70" s="262"/>
      <c r="AN70" s="262"/>
      <c r="AO70" s="262"/>
      <c r="AP70" s="262"/>
      <c r="AQ70" s="262"/>
      <c r="AR70" s="262"/>
    </row>
    <row r="71" spans="1:46" ht="13" hidden="1">
      <c r="AK71" s="262"/>
      <c r="AL71" s="262"/>
      <c r="AM71" s="262"/>
      <c r="AN71" s="262"/>
      <c r="AO71" s="262"/>
      <c r="AP71" s="262"/>
      <c r="AQ71" s="262"/>
      <c r="AR71" s="262"/>
    </row>
    <row r="72" spans="1:46" ht="13" hidden="1">
      <c r="AK72" s="262"/>
      <c r="AL72" s="262"/>
      <c r="AM72" s="262"/>
      <c r="AN72" s="262"/>
      <c r="AO72" s="262"/>
      <c r="AP72" s="262"/>
      <c r="AQ72" s="262"/>
      <c r="AR72" s="262"/>
    </row>
    <row r="73" spans="1:46" ht="13" hidden="1">
      <c r="AK73" s="262"/>
      <c r="AL73" s="262"/>
      <c r="AM73" s="262"/>
      <c r="AN73" s="262"/>
      <c r="AO73" s="262"/>
      <c r="AP73" s="262"/>
      <c r="AQ73" s="262"/>
      <c r="AR73" s="262"/>
    </row>
  </sheetData>
  <sheetProtection algorithmName="SHA-512" hashValue="rrLk8AJDXUUkn4Ok253Q8mbiKiyrNsemOiopz2Fri0EtmsC7EStvSdwwTYjaIsp/fR//q2jKEVFaSkVe4FoKiQ==" saltValue="LMWUM/JFyjkWRaCszi4s+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58" zoomScale="70" zoomScaleNormal="70" zoomScaleSheetLayoutView="55" workbookViewId="0"/>
  </sheetViews>
  <sheetFormatPr defaultColWidth="0" defaultRowHeight="13.5" customHeight="1" zeroHeight="1"/>
  <cols>
    <col min="1" max="125" width="2.453125" style="260" customWidth="1"/>
    <col min="126" max="16384" width="9" style="259" hidden="1"/>
  </cols>
  <sheetData>
    <row r="1" spans="2:125"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c r="B2" s="259"/>
      <c r="DG2" s="259"/>
    </row>
    <row r="3" spans="2:125" ht="13">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row r="5" spans="2:125" ht="13"/>
    <row r="6" spans="2:125" ht="13"/>
    <row r="7" spans="2:125" ht="13"/>
    <row r="8" spans="2:125" ht="13"/>
    <row r="9" spans="2:125" ht="13">
      <c r="DU9" s="259"/>
    </row>
    <row r="10" spans="2:125" ht="13"/>
    <row r="11" spans="2:125" ht="13"/>
    <row r="12" spans="2:125" ht="13"/>
    <row r="13" spans="2:125" ht="13"/>
    <row r="14" spans="2:125" ht="13"/>
    <row r="15" spans="2:125" ht="13"/>
    <row r="16" spans="2:125" ht="13"/>
    <row r="17" spans="125:125" ht="13">
      <c r="DU17" s="259"/>
    </row>
    <row r="18" spans="125:125" ht="13"/>
    <row r="19" spans="125:125" ht="13"/>
    <row r="20" spans="125:125" ht="13">
      <c r="DU20" s="259"/>
    </row>
    <row r="21" spans="125:125" ht="13">
      <c r="DU21" s="259"/>
    </row>
    <row r="22" spans="125:125" ht="13"/>
    <row r="23" spans="125:125" ht="13"/>
    <row r="24" spans="125:125" ht="13"/>
    <row r="25" spans="125:125" ht="13"/>
    <row r="26" spans="125:125" ht="13"/>
    <row r="27" spans="125:125" ht="13"/>
    <row r="28" spans="125:125" ht="13">
      <c r="DU28" s="259"/>
    </row>
    <row r="29" spans="125:125" ht="13"/>
    <row r="30" spans="125:125" ht="13"/>
    <row r="31" spans="125:125" ht="13"/>
    <row r="32" spans="125:125" ht="13"/>
    <row r="33" spans="2:125" ht="13">
      <c r="B33" s="259"/>
      <c r="G33" s="259"/>
      <c r="I33" s="259"/>
    </row>
    <row r="34" spans="2:125" ht="13">
      <c r="C34" s="259"/>
      <c r="P34" s="259"/>
      <c r="DE34" s="259"/>
      <c r="DH34" s="259"/>
    </row>
    <row r="35" spans="2:125" ht="13">
      <c r="D35" s="259"/>
      <c r="E35" s="259"/>
      <c r="DG35" s="259"/>
      <c r="DJ35" s="259"/>
      <c r="DP35" s="259"/>
      <c r="DQ35" s="259"/>
      <c r="DR35" s="259"/>
      <c r="DS35" s="259"/>
      <c r="DT35" s="259"/>
      <c r="DU35" s="259"/>
    </row>
    <row r="36" spans="2:125" ht="13">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c r="DU37" s="259"/>
    </row>
    <row r="38" spans="2:125" ht="13">
      <c r="DT38" s="259"/>
      <c r="DU38" s="259"/>
    </row>
    <row r="39" spans="2:125" ht="13"/>
    <row r="40" spans="2:125" ht="13">
      <c r="DH40" s="259"/>
    </row>
    <row r="41" spans="2:125" ht="13">
      <c r="DE41" s="259"/>
    </row>
    <row r="42" spans="2:125" ht="13">
      <c r="DG42" s="259"/>
      <c r="DJ42" s="259"/>
    </row>
    <row r="43" spans="2:125" ht="13">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c r="DU44" s="259"/>
    </row>
    <row r="45" spans="2:125" ht="13"/>
    <row r="46" spans="2:125" ht="13"/>
    <row r="47" spans="2:125" ht="13"/>
    <row r="48" spans="2:125" ht="13">
      <c r="DT48" s="259"/>
      <c r="DU48" s="259"/>
    </row>
    <row r="49" spans="120:125" ht="13">
      <c r="DU49" s="259"/>
    </row>
    <row r="50" spans="120:125" ht="13">
      <c r="DU50" s="259"/>
    </row>
    <row r="51" spans="120:125" ht="13">
      <c r="DP51" s="259"/>
      <c r="DQ51" s="259"/>
      <c r="DR51" s="259"/>
      <c r="DS51" s="259"/>
      <c r="DT51" s="259"/>
      <c r="DU51" s="259"/>
    </row>
    <row r="52" spans="120:125" ht="13"/>
    <row r="53" spans="120:125" ht="13"/>
    <row r="54" spans="120:125" ht="13">
      <c r="DU54" s="259"/>
    </row>
    <row r="55" spans="120:125" ht="13"/>
    <row r="56" spans="120:125" ht="13"/>
    <row r="57" spans="120:125" ht="13"/>
    <row r="58" spans="120:125" ht="13">
      <c r="DU58" s="259"/>
    </row>
    <row r="59" spans="120:125" ht="13"/>
    <row r="60" spans="120:125" ht="13"/>
    <row r="61" spans="120:125" ht="13"/>
    <row r="62" spans="120:125" ht="13"/>
    <row r="63" spans="120:125" ht="13">
      <c r="DU63" s="259"/>
    </row>
    <row r="64" spans="120:125" ht="13">
      <c r="DT64" s="259"/>
      <c r="DU64" s="259"/>
    </row>
    <row r="65" spans="123:125" ht="13"/>
    <row r="66" spans="123:125" ht="13"/>
    <row r="67" spans="123:125" ht="13"/>
    <row r="68" spans="123:125" ht="13"/>
    <row r="69" spans="123:125" ht="13">
      <c r="DS69" s="259"/>
      <c r="DT69" s="259"/>
      <c r="DU69" s="259"/>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259"/>
    </row>
    <row r="83" spans="116:125" ht="13">
      <c r="DM83" s="259"/>
      <c r="DN83" s="259"/>
      <c r="DO83" s="259"/>
      <c r="DP83" s="259"/>
      <c r="DQ83" s="259"/>
      <c r="DR83" s="259"/>
      <c r="DS83" s="259"/>
      <c r="DT83" s="259"/>
      <c r="DU83" s="259"/>
    </row>
    <row r="84" spans="116:125" ht="13"/>
    <row r="85" spans="116:125" ht="13"/>
    <row r="86" spans="116:125" ht="13"/>
    <row r="87" spans="116:125" ht="13"/>
    <row r="88" spans="116:125" ht="13">
      <c r="DU88" s="259"/>
    </row>
    <row r="89" spans="116:125" ht="13"/>
    <row r="90" spans="116:125" ht="13"/>
    <row r="91" spans="116:125" ht="13"/>
    <row r="92" spans="116:125" ht="13.5" customHeight="1"/>
    <row r="93" spans="116:125" ht="13.5" customHeight="1"/>
    <row r="94" spans="116:125" ht="13.5" customHeight="1">
      <c r="DS94" s="259"/>
      <c r="DT94" s="259"/>
      <c r="DU94" s="259"/>
    </row>
    <row r="95" spans="116:125" ht="13.5" customHeight="1">
      <c r="DU95" s="259"/>
    </row>
    <row r="96" spans="116:125" ht="13.5" customHeight="1"/>
    <row r="97" spans="124:125" ht="13.5" customHeight="1"/>
    <row r="98" spans="124:125" ht="13.5" customHeight="1"/>
    <row r="99" spans="124:125" ht="13.5" customHeight="1"/>
    <row r="100" spans="124:125" ht="13.5" customHeight="1"/>
    <row r="101" spans="124:125" ht="13.5" customHeight="1">
      <c r="DU101" s="259"/>
    </row>
    <row r="102" spans="124:125" ht="13.5" customHeight="1"/>
    <row r="103" spans="124:125" ht="13.5" customHeight="1"/>
    <row r="104" spans="124:125" ht="13.5" customHeight="1">
      <c r="DT104" s="259"/>
      <c r="DU104" s="25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9" t="s">
        <v>480</v>
      </c>
    </row>
    <row r="121" spans="125:125" ht="13.5" hidden="1" customHeight="1">
      <c r="DU121" s="259"/>
    </row>
  </sheetData>
  <sheetProtection algorithmName="SHA-512" hashValue="MDHFSn7O/iHz+g44tqGqc516ZII+GvvOBfZiteop6MIwvTsvkl2VxFbe3McQxSpw7qoxeAx/uk4viphwioUQQQ==" saltValue="2HT08Y3cMM1IqXBI5pvri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52" zoomScale="70" zoomScaleNormal="70" zoomScaleSheetLayoutView="55" workbookViewId="0"/>
  </sheetViews>
  <sheetFormatPr defaultColWidth="0" defaultRowHeight="13.5" customHeight="1" zeroHeight="1"/>
  <cols>
    <col min="1" max="125" width="2.453125" style="260" customWidth="1"/>
    <col min="126" max="142" width="0" style="259" hidden="1" customWidth="1"/>
    <col min="143" max="16384" width="9" style="259" hidden="1"/>
  </cols>
  <sheetData>
    <row r="1" spans="1:125"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c r="B2" s="259"/>
      <c r="T2" s="259"/>
    </row>
    <row r="3" spans="1:125" ht="13">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259"/>
      <c r="G33" s="259"/>
      <c r="I33" s="259"/>
    </row>
    <row r="34" spans="2:125" ht="13">
      <c r="C34" s="259"/>
      <c r="P34" s="259"/>
      <c r="R34" s="259"/>
      <c r="U34" s="259"/>
    </row>
    <row r="35" spans="2:125" ht="13">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c r="F36" s="259"/>
      <c r="H36" s="259"/>
      <c r="J36" s="259"/>
      <c r="K36" s="259"/>
      <c r="L36" s="259"/>
      <c r="M36" s="259"/>
      <c r="N36" s="259"/>
      <c r="O36" s="259"/>
      <c r="Q36" s="259"/>
      <c r="S36" s="259"/>
      <c r="V36" s="259"/>
    </row>
    <row r="37" spans="2:125" ht="13"/>
    <row r="38" spans="2:125" ht="13"/>
    <row r="39" spans="2:125" ht="13"/>
    <row r="40" spans="2:125" ht="13">
      <c r="U40" s="259"/>
    </row>
    <row r="41" spans="2:125" ht="13">
      <c r="R41" s="259"/>
    </row>
    <row r="42" spans="2:125" ht="13">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c r="Q43" s="259"/>
      <c r="S43" s="259"/>
      <c r="V43" s="259"/>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0" t="s">
        <v>480</v>
      </c>
    </row>
  </sheetData>
  <sheetProtection algorithmName="SHA-512" hashValue="ROR6Dj1gZ+Byi5dpKYC4HNExl50lFb3YhqawULnLRX7toD4ObFI2TBFCRM4wOpRReNdKFOg9Wa3F/LctbiRnmQ==" saltValue="girXrZWunE3onBnPSmwH0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1" zoomScaleSheetLayoutView="100" workbookViewId="0"/>
  </sheetViews>
  <sheetFormatPr defaultColWidth="0" defaultRowHeight="13.5" customHeight="1" zeroHeight="1"/>
  <cols>
    <col min="1" max="1" width="8.26953125" style="1" customWidth="1"/>
    <col min="2" max="16" width="14.63281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530</v>
      </c>
      <c r="G46" s="8" t="s">
        <v>531</v>
      </c>
      <c r="H46" s="8" t="s">
        <v>532</v>
      </c>
      <c r="I46" s="8" t="s">
        <v>533</v>
      </c>
      <c r="J46" s="9" t="s">
        <v>534</v>
      </c>
    </row>
    <row r="47" spans="2:10" ht="57.75" customHeight="1">
      <c r="B47" s="10"/>
      <c r="C47" s="1140" t="s">
        <v>3</v>
      </c>
      <c r="D47" s="1140"/>
      <c r="E47" s="1141"/>
      <c r="F47" s="11">
        <v>28.44</v>
      </c>
      <c r="G47" s="12">
        <v>26.27</v>
      </c>
      <c r="H47" s="12">
        <v>31.73</v>
      </c>
      <c r="I47" s="12">
        <v>37.82</v>
      </c>
      <c r="J47" s="13">
        <v>41.85</v>
      </c>
    </row>
    <row r="48" spans="2:10" ht="57.75" customHeight="1">
      <c r="B48" s="14"/>
      <c r="C48" s="1142" t="s">
        <v>4</v>
      </c>
      <c r="D48" s="1142"/>
      <c r="E48" s="1143"/>
      <c r="F48" s="15">
        <v>4.91</v>
      </c>
      <c r="G48" s="16">
        <v>9.49</v>
      </c>
      <c r="H48" s="16">
        <v>10.91</v>
      </c>
      <c r="I48" s="16">
        <v>12.45</v>
      </c>
      <c r="J48" s="17">
        <v>6.6</v>
      </c>
    </row>
    <row r="49" spans="2:10" ht="57.75" customHeight="1" thickBot="1">
      <c r="B49" s="18"/>
      <c r="C49" s="1144" t="s">
        <v>5</v>
      </c>
      <c r="D49" s="1144"/>
      <c r="E49" s="1145"/>
      <c r="F49" s="19" t="s">
        <v>535</v>
      </c>
      <c r="G49" s="20">
        <v>2.34</v>
      </c>
      <c r="H49" s="20">
        <v>7.48</v>
      </c>
      <c r="I49" s="20">
        <v>5.79</v>
      </c>
      <c r="J49" s="21" t="s">
        <v>536</v>
      </c>
    </row>
    <row r="50" spans="2:10" ht="13"/>
  </sheetData>
  <sheetProtection algorithmName="SHA-512" hashValue="pTGmin5Qz9veZ0nqsA8+UrzuzKiCWd390Q6BxRFoB4W3c+EnYXCrUGfX80eu3QPDRBSWpcgtQ7EWPFqfS4R3BQ==" saltValue="fNrfBdxC4M35I4gmRSMt6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C28" zoomScaleSheetLayoutView="100" workbookViewId="0"/>
  </sheetViews>
  <sheetFormatPr defaultColWidth="0" defaultRowHeight="13.5" customHeight="1" zeroHeight="1"/>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530</v>
      </c>
      <c r="G33" s="29" t="s">
        <v>531</v>
      </c>
      <c r="H33" s="29" t="s">
        <v>532</v>
      </c>
      <c r="I33" s="29" t="s">
        <v>533</v>
      </c>
      <c r="J33" s="30" t="s">
        <v>534</v>
      </c>
      <c r="K33" s="22"/>
      <c r="L33" s="22"/>
      <c r="M33" s="22"/>
      <c r="N33" s="22"/>
      <c r="O33" s="22"/>
      <c r="P33" s="22"/>
    </row>
    <row r="34" spans="1:16" ht="39" customHeight="1">
      <c r="A34" s="22"/>
      <c r="B34" s="31"/>
      <c r="C34" s="1152" t="s">
        <v>537</v>
      </c>
      <c r="D34" s="1152"/>
      <c r="E34" s="1153"/>
      <c r="F34" s="32">
        <v>7.39</v>
      </c>
      <c r="G34" s="33">
        <v>10.71</v>
      </c>
      <c r="H34" s="33">
        <v>12.67</v>
      </c>
      <c r="I34" s="33">
        <v>15.47</v>
      </c>
      <c r="J34" s="34">
        <v>9.39</v>
      </c>
      <c r="K34" s="22"/>
      <c r="L34" s="22"/>
      <c r="M34" s="22"/>
      <c r="N34" s="22"/>
      <c r="O34" s="22"/>
      <c r="P34" s="22"/>
    </row>
    <row r="35" spans="1:16" ht="39" customHeight="1">
      <c r="A35" s="22"/>
      <c r="B35" s="35"/>
      <c r="C35" s="1146" t="s">
        <v>538</v>
      </c>
      <c r="D35" s="1147"/>
      <c r="E35" s="1148"/>
      <c r="F35" s="36">
        <v>4.8499999999999996</v>
      </c>
      <c r="G35" s="37">
        <v>9.44</v>
      </c>
      <c r="H35" s="37">
        <v>10.88</v>
      </c>
      <c r="I35" s="37">
        <v>12.43</v>
      </c>
      <c r="J35" s="38">
        <v>6.58</v>
      </c>
      <c r="K35" s="22"/>
      <c r="L35" s="22"/>
      <c r="M35" s="22"/>
      <c r="N35" s="22"/>
      <c r="O35" s="22"/>
      <c r="P35" s="22"/>
    </row>
    <row r="36" spans="1:16" ht="39" customHeight="1">
      <c r="A36" s="22"/>
      <c r="B36" s="35"/>
      <c r="C36" s="1146" t="s">
        <v>539</v>
      </c>
      <c r="D36" s="1147"/>
      <c r="E36" s="1148"/>
      <c r="F36" s="36">
        <v>8.19</v>
      </c>
      <c r="G36" s="37">
        <v>8.7799999999999994</v>
      </c>
      <c r="H36" s="37">
        <v>8.2899999999999991</v>
      </c>
      <c r="I36" s="37">
        <v>8.65</v>
      </c>
      <c r="J36" s="38">
        <v>5.55</v>
      </c>
      <c r="K36" s="22"/>
      <c r="L36" s="22"/>
      <c r="M36" s="22"/>
      <c r="N36" s="22"/>
      <c r="O36" s="22"/>
      <c r="P36" s="22"/>
    </row>
    <row r="37" spans="1:16" ht="39" customHeight="1">
      <c r="A37" s="22"/>
      <c r="B37" s="35"/>
      <c r="C37" s="1146" t="s">
        <v>540</v>
      </c>
      <c r="D37" s="1147"/>
      <c r="E37" s="1148"/>
      <c r="F37" s="36">
        <v>1.53</v>
      </c>
      <c r="G37" s="37">
        <v>1.69</v>
      </c>
      <c r="H37" s="37">
        <v>1.85</v>
      </c>
      <c r="I37" s="37">
        <v>2.15</v>
      </c>
      <c r="J37" s="38">
        <v>2.19</v>
      </c>
      <c r="K37" s="22"/>
      <c r="L37" s="22"/>
      <c r="M37" s="22"/>
      <c r="N37" s="22"/>
      <c r="O37" s="22"/>
      <c r="P37" s="22"/>
    </row>
    <row r="38" spans="1:16" ht="39" customHeight="1">
      <c r="A38" s="22"/>
      <c r="B38" s="35"/>
      <c r="C38" s="1146" t="s">
        <v>541</v>
      </c>
      <c r="D38" s="1147"/>
      <c r="E38" s="1148"/>
      <c r="F38" s="36">
        <v>1.2</v>
      </c>
      <c r="G38" s="37">
        <v>1.37</v>
      </c>
      <c r="H38" s="37">
        <v>1.1000000000000001</v>
      </c>
      <c r="I38" s="37">
        <v>1.75</v>
      </c>
      <c r="J38" s="38">
        <v>1.81</v>
      </c>
      <c r="K38" s="22"/>
      <c r="L38" s="22"/>
      <c r="M38" s="22"/>
      <c r="N38" s="22"/>
      <c r="O38" s="22"/>
      <c r="P38" s="22"/>
    </row>
    <row r="39" spans="1:16" ht="39" customHeight="1">
      <c r="A39" s="22"/>
      <c r="B39" s="35"/>
      <c r="C39" s="1146" t="s">
        <v>542</v>
      </c>
      <c r="D39" s="1147"/>
      <c r="E39" s="1148"/>
      <c r="F39" s="36">
        <v>0.93</v>
      </c>
      <c r="G39" s="37">
        <v>1.05</v>
      </c>
      <c r="H39" s="37">
        <v>0.66</v>
      </c>
      <c r="I39" s="37">
        <v>0.42</v>
      </c>
      <c r="J39" s="38">
        <v>0.27</v>
      </c>
      <c r="K39" s="22"/>
      <c r="L39" s="22"/>
      <c r="M39" s="22"/>
      <c r="N39" s="22"/>
      <c r="O39" s="22"/>
      <c r="P39" s="22"/>
    </row>
    <row r="40" spans="1:16" ht="39" customHeight="1">
      <c r="A40" s="22"/>
      <c r="B40" s="35"/>
      <c r="C40" s="1146" t="s">
        <v>543</v>
      </c>
      <c r="D40" s="1147"/>
      <c r="E40" s="1148"/>
      <c r="F40" s="36">
        <v>0.05</v>
      </c>
      <c r="G40" s="37">
        <v>0.08</v>
      </c>
      <c r="H40" s="37">
        <v>0.11</v>
      </c>
      <c r="I40" s="37">
        <v>0.05</v>
      </c>
      <c r="J40" s="38">
        <v>0.05</v>
      </c>
      <c r="K40" s="22"/>
      <c r="L40" s="22"/>
      <c r="M40" s="22"/>
      <c r="N40" s="22"/>
      <c r="O40" s="22"/>
      <c r="P40" s="22"/>
    </row>
    <row r="41" spans="1:16" ht="39" customHeight="1">
      <c r="A41" s="22"/>
      <c r="B41" s="35"/>
      <c r="C41" s="1146" t="s">
        <v>544</v>
      </c>
      <c r="D41" s="1147"/>
      <c r="E41" s="1148"/>
      <c r="F41" s="36">
        <v>0.01</v>
      </c>
      <c r="G41" s="37">
        <v>0</v>
      </c>
      <c r="H41" s="37">
        <v>0.01</v>
      </c>
      <c r="I41" s="37">
        <v>0.02</v>
      </c>
      <c r="J41" s="38">
        <v>0.02</v>
      </c>
      <c r="K41" s="22"/>
      <c r="L41" s="22"/>
      <c r="M41" s="22"/>
      <c r="N41" s="22"/>
      <c r="O41" s="22"/>
      <c r="P41" s="22"/>
    </row>
    <row r="42" spans="1:16" ht="39" customHeight="1">
      <c r="A42" s="22"/>
      <c r="B42" s="39"/>
      <c r="C42" s="1146" t="s">
        <v>545</v>
      </c>
      <c r="D42" s="1147"/>
      <c r="E42" s="1148"/>
      <c r="F42" s="36" t="s">
        <v>491</v>
      </c>
      <c r="G42" s="37" t="s">
        <v>491</v>
      </c>
      <c r="H42" s="37" t="s">
        <v>491</v>
      </c>
      <c r="I42" s="37" t="s">
        <v>491</v>
      </c>
      <c r="J42" s="38" t="s">
        <v>491</v>
      </c>
      <c r="K42" s="22"/>
      <c r="L42" s="22"/>
      <c r="M42" s="22"/>
      <c r="N42" s="22"/>
      <c r="O42" s="22"/>
      <c r="P42" s="22"/>
    </row>
    <row r="43" spans="1:16" ht="39" customHeight="1" thickBot="1">
      <c r="A43" s="22"/>
      <c r="B43" s="40"/>
      <c r="C43" s="1149" t="s">
        <v>546</v>
      </c>
      <c r="D43" s="1150"/>
      <c r="E43" s="1151"/>
      <c r="F43" s="41">
        <v>0.05</v>
      </c>
      <c r="G43" s="42">
        <v>0.04</v>
      </c>
      <c r="H43" s="42">
        <v>0.03</v>
      </c>
      <c r="I43" s="42">
        <v>0.01</v>
      </c>
      <c r="J43" s="43">
        <v>0.01</v>
      </c>
      <c r="K43" s="22"/>
      <c r="L43" s="22"/>
      <c r="M43" s="22"/>
      <c r="N43" s="22"/>
      <c r="O43" s="22"/>
      <c r="P43" s="22"/>
    </row>
    <row r="44" spans="1:16" ht="39" customHeight="1">
      <c r="A44" s="22"/>
      <c r="B44" s="44"/>
      <c r="C44" s="45"/>
      <c r="D44" s="46"/>
      <c r="E44" s="46"/>
      <c r="F44" s="47"/>
      <c r="G44" s="47"/>
      <c r="H44" s="47"/>
      <c r="I44" s="47"/>
      <c r="J44" s="47"/>
      <c r="K44" s="22"/>
      <c r="L44" s="22"/>
      <c r="M44" s="22"/>
      <c r="N44" s="22"/>
      <c r="O44" s="22"/>
      <c r="P44" s="22"/>
    </row>
    <row r="45" spans="1:16" ht="16.5">
      <c r="A45" s="22"/>
      <c r="B45" s="22"/>
      <c r="C45" s="22"/>
      <c r="D45" s="22"/>
      <c r="E45" s="22"/>
      <c r="F45" s="22"/>
      <c r="G45" s="22"/>
      <c r="H45" s="22"/>
      <c r="I45" s="22"/>
      <c r="J45" s="22"/>
      <c r="K45" s="22"/>
      <c r="L45" s="22"/>
      <c r="M45" s="22"/>
      <c r="N45" s="22"/>
      <c r="O45" s="22"/>
      <c r="P45" s="22"/>
    </row>
  </sheetData>
  <sheetProtection algorithmName="SHA-512" hashValue="a0VbkLYGJtuCxZ1SNJtKJeuCEyntBMepLgbox0WY4CKZ9QDnB8dRYbv14U6mTyY9qi/nkyJEnYucngIb+8OnIg==" saltValue="j6Vk01l5fSvaaWXYyyo+6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B31" zoomScaleSheetLayoutView="55" workbookViewId="0"/>
  </sheetViews>
  <sheetFormatPr defaultColWidth="0" defaultRowHeight="12.65" customHeight="1" zeroHeight="1"/>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c r="A44" s="48"/>
      <c r="B44" s="51" t="s">
        <v>8</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c r="A45" s="48"/>
      <c r="B45" s="1177" t="s">
        <v>9</v>
      </c>
      <c r="C45" s="1178"/>
      <c r="D45" s="58"/>
      <c r="E45" s="1183" t="s">
        <v>10</v>
      </c>
      <c r="F45" s="1183"/>
      <c r="G45" s="1183"/>
      <c r="H45" s="1183"/>
      <c r="I45" s="1183"/>
      <c r="J45" s="1184"/>
      <c r="K45" s="59">
        <v>7217</v>
      </c>
      <c r="L45" s="60">
        <v>7124</v>
      </c>
      <c r="M45" s="60">
        <v>7110</v>
      </c>
      <c r="N45" s="60">
        <v>7058</v>
      </c>
      <c r="O45" s="61">
        <v>6807</v>
      </c>
      <c r="P45" s="48"/>
      <c r="Q45" s="48"/>
      <c r="R45" s="48"/>
      <c r="S45" s="48"/>
      <c r="T45" s="48"/>
      <c r="U45" s="48"/>
    </row>
    <row r="46" spans="1:21" ht="30.75" customHeight="1">
      <c r="A46" s="48"/>
      <c r="B46" s="1179"/>
      <c r="C46" s="1180"/>
      <c r="D46" s="62"/>
      <c r="E46" s="1156" t="s">
        <v>11</v>
      </c>
      <c r="F46" s="1156"/>
      <c r="G46" s="1156"/>
      <c r="H46" s="1156"/>
      <c r="I46" s="1156"/>
      <c r="J46" s="1157"/>
      <c r="K46" s="63" t="s">
        <v>491</v>
      </c>
      <c r="L46" s="64" t="s">
        <v>491</v>
      </c>
      <c r="M46" s="64" t="s">
        <v>491</v>
      </c>
      <c r="N46" s="64" t="s">
        <v>491</v>
      </c>
      <c r="O46" s="65" t="s">
        <v>491</v>
      </c>
      <c r="P46" s="48"/>
      <c r="Q46" s="48"/>
      <c r="R46" s="48"/>
      <c r="S46" s="48"/>
      <c r="T46" s="48"/>
      <c r="U46" s="48"/>
    </row>
    <row r="47" spans="1:21" ht="30.75" customHeight="1">
      <c r="A47" s="48"/>
      <c r="B47" s="1179"/>
      <c r="C47" s="1180"/>
      <c r="D47" s="62"/>
      <c r="E47" s="1156" t="s">
        <v>12</v>
      </c>
      <c r="F47" s="1156"/>
      <c r="G47" s="1156"/>
      <c r="H47" s="1156"/>
      <c r="I47" s="1156"/>
      <c r="J47" s="1157"/>
      <c r="K47" s="63" t="s">
        <v>491</v>
      </c>
      <c r="L47" s="64" t="s">
        <v>491</v>
      </c>
      <c r="M47" s="64" t="s">
        <v>491</v>
      </c>
      <c r="N47" s="64" t="s">
        <v>491</v>
      </c>
      <c r="O47" s="65" t="s">
        <v>491</v>
      </c>
      <c r="P47" s="48"/>
      <c r="Q47" s="48"/>
      <c r="R47" s="48"/>
      <c r="S47" s="48"/>
      <c r="T47" s="48"/>
      <c r="U47" s="48"/>
    </row>
    <row r="48" spans="1:21" ht="30.75" customHeight="1">
      <c r="A48" s="48"/>
      <c r="B48" s="1179"/>
      <c r="C48" s="1180"/>
      <c r="D48" s="62"/>
      <c r="E48" s="1156" t="s">
        <v>13</v>
      </c>
      <c r="F48" s="1156"/>
      <c r="G48" s="1156"/>
      <c r="H48" s="1156"/>
      <c r="I48" s="1156"/>
      <c r="J48" s="1157"/>
      <c r="K48" s="63">
        <v>1555</v>
      </c>
      <c r="L48" s="64">
        <v>1533</v>
      </c>
      <c r="M48" s="64">
        <v>1424</v>
      </c>
      <c r="N48" s="64">
        <v>1341</v>
      </c>
      <c r="O48" s="65">
        <v>1269</v>
      </c>
      <c r="P48" s="48"/>
      <c r="Q48" s="48"/>
      <c r="R48" s="48"/>
      <c r="S48" s="48"/>
      <c r="T48" s="48"/>
      <c r="U48" s="48"/>
    </row>
    <row r="49" spans="1:21" ht="30.75" customHeight="1">
      <c r="A49" s="48"/>
      <c r="B49" s="1179"/>
      <c r="C49" s="1180"/>
      <c r="D49" s="62"/>
      <c r="E49" s="1156" t="s">
        <v>14</v>
      </c>
      <c r="F49" s="1156"/>
      <c r="G49" s="1156"/>
      <c r="H49" s="1156"/>
      <c r="I49" s="1156"/>
      <c r="J49" s="1157"/>
      <c r="K49" s="63">
        <v>29</v>
      </c>
      <c r="L49" s="64" t="s">
        <v>491</v>
      </c>
      <c r="M49" s="64" t="s">
        <v>491</v>
      </c>
      <c r="N49" s="64" t="s">
        <v>491</v>
      </c>
      <c r="O49" s="65" t="s">
        <v>491</v>
      </c>
      <c r="P49" s="48"/>
      <c r="Q49" s="48"/>
      <c r="R49" s="48"/>
      <c r="S49" s="48"/>
      <c r="T49" s="48"/>
      <c r="U49" s="48"/>
    </row>
    <row r="50" spans="1:21" ht="30.75" customHeight="1">
      <c r="A50" s="48"/>
      <c r="B50" s="1179"/>
      <c r="C50" s="1180"/>
      <c r="D50" s="62"/>
      <c r="E50" s="1156" t="s">
        <v>15</v>
      </c>
      <c r="F50" s="1156"/>
      <c r="G50" s="1156"/>
      <c r="H50" s="1156"/>
      <c r="I50" s="1156"/>
      <c r="J50" s="1157"/>
      <c r="K50" s="63">
        <v>142</v>
      </c>
      <c r="L50" s="64">
        <v>144</v>
      </c>
      <c r="M50" s="64">
        <v>143</v>
      </c>
      <c r="N50" s="64">
        <v>144</v>
      </c>
      <c r="O50" s="65">
        <v>146</v>
      </c>
      <c r="P50" s="48"/>
      <c r="Q50" s="48"/>
      <c r="R50" s="48"/>
      <c r="S50" s="48"/>
      <c r="T50" s="48"/>
      <c r="U50" s="48"/>
    </row>
    <row r="51" spans="1:21" ht="30.75" customHeight="1">
      <c r="A51" s="48"/>
      <c r="B51" s="1181"/>
      <c r="C51" s="1182"/>
      <c r="D51" s="66"/>
      <c r="E51" s="1156" t="s">
        <v>16</v>
      </c>
      <c r="F51" s="1156"/>
      <c r="G51" s="1156"/>
      <c r="H51" s="1156"/>
      <c r="I51" s="1156"/>
      <c r="J51" s="1157"/>
      <c r="K51" s="63" t="s">
        <v>491</v>
      </c>
      <c r="L51" s="64" t="s">
        <v>491</v>
      </c>
      <c r="M51" s="64" t="s">
        <v>491</v>
      </c>
      <c r="N51" s="64" t="s">
        <v>491</v>
      </c>
      <c r="O51" s="65" t="s">
        <v>491</v>
      </c>
      <c r="P51" s="48"/>
      <c r="Q51" s="48"/>
      <c r="R51" s="48"/>
      <c r="S51" s="48"/>
      <c r="T51" s="48"/>
      <c r="U51" s="48"/>
    </row>
    <row r="52" spans="1:21" ht="30.75" customHeight="1">
      <c r="A52" s="48"/>
      <c r="B52" s="1154" t="s">
        <v>17</v>
      </c>
      <c r="C52" s="1155"/>
      <c r="D52" s="66"/>
      <c r="E52" s="1156" t="s">
        <v>18</v>
      </c>
      <c r="F52" s="1156"/>
      <c r="G52" s="1156"/>
      <c r="H52" s="1156"/>
      <c r="I52" s="1156"/>
      <c r="J52" s="1157"/>
      <c r="K52" s="63">
        <v>6520</v>
      </c>
      <c r="L52" s="64">
        <v>6381</v>
      </c>
      <c r="M52" s="64">
        <v>6235</v>
      </c>
      <c r="N52" s="64">
        <v>6081</v>
      </c>
      <c r="O52" s="65">
        <v>5939</v>
      </c>
      <c r="P52" s="48"/>
      <c r="Q52" s="48"/>
      <c r="R52" s="48"/>
      <c r="S52" s="48"/>
      <c r="T52" s="48"/>
      <c r="U52" s="48"/>
    </row>
    <row r="53" spans="1:21" ht="30.75" customHeight="1" thickBot="1">
      <c r="A53" s="48"/>
      <c r="B53" s="1158" t="s">
        <v>19</v>
      </c>
      <c r="C53" s="1159"/>
      <c r="D53" s="67"/>
      <c r="E53" s="1160" t="s">
        <v>20</v>
      </c>
      <c r="F53" s="1160"/>
      <c r="G53" s="1160"/>
      <c r="H53" s="1160"/>
      <c r="I53" s="1160"/>
      <c r="J53" s="1161"/>
      <c r="K53" s="68">
        <v>2423</v>
      </c>
      <c r="L53" s="69">
        <v>2420</v>
      </c>
      <c r="M53" s="69">
        <v>2442</v>
      </c>
      <c r="N53" s="69">
        <v>2462</v>
      </c>
      <c r="O53" s="70">
        <v>2283</v>
      </c>
      <c r="P53" s="48"/>
      <c r="Q53" s="48"/>
      <c r="R53" s="48"/>
      <c r="S53" s="48"/>
      <c r="T53" s="48"/>
      <c r="U53" s="48"/>
    </row>
    <row r="54" spans="1:21" ht="24" customHeight="1">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c r="A57" s="48"/>
      <c r="B57" s="76"/>
      <c r="C57" s="77"/>
      <c r="D57" s="77"/>
      <c r="E57" s="78"/>
      <c r="F57" s="78"/>
      <c r="G57" s="78"/>
      <c r="H57" s="78"/>
      <c r="I57" s="78"/>
      <c r="J57" s="79" t="s">
        <v>2</v>
      </c>
      <c r="K57" s="80" t="s">
        <v>547</v>
      </c>
      <c r="L57" s="81" t="s">
        <v>548</v>
      </c>
      <c r="M57" s="81" t="s">
        <v>549</v>
      </c>
      <c r="N57" s="81" t="s">
        <v>550</v>
      </c>
      <c r="O57" s="82" t="s">
        <v>551</v>
      </c>
      <c r="P57" s="48"/>
      <c r="Q57" s="48"/>
      <c r="R57" s="48"/>
      <c r="S57" s="48"/>
      <c r="T57" s="48"/>
      <c r="U57" s="48"/>
    </row>
    <row r="58" spans="1:21" ht="31.5" customHeight="1">
      <c r="B58" s="1162" t="s">
        <v>24</v>
      </c>
      <c r="C58" s="1163"/>
      <c r="D58" s="1168" t="s">
        <v>25</v>
      </c>
      <c r="E58" s="1169"/>
      <c r="F58" s="1169"/>
      <c r="G58" s="1169"/>
      <c r="H58" s="1169"/>
      <c r="I58" s="1169"/>
      <c r="J58" s="1170"/>
      <c r="K58" s="83"/>
      <c r="L58" s="84"/>
      <c r="M58" s="84"/>
      <c r="N58" s="84"/>
      <c r="O58" s="85"/>
    </row>
    <row r="59" spans="1:21" ht="31.5" customHeight="1">
      <c r="B59" s="1164"/>
      <c r="C59" s="1165"/>
      <c r="D59" s="1171" t="s">
        <v>26</v>
      </c>
      <c r="E59" s="1172"/>
      <c r="F59" s="1172"/>
      <c r="G59" s="1172"/>
      <c r="H59" s="1172"/>
      <c r="I59" s="1172"/>
      <c r="J59" s="1173"/>
      <c r="K59" s="86"/>
      <c r="L59" s="87"/>
      <c r="M59" s="87"/>
      <c r="N59" s="87"/>
      <c r="O59" s="88"/>
    </row>
    <row r="60" spans="1:21" ht="31.5" customHeight="1" thickBot="1">
      <c r="B60" s="1166"/>
      <c r="C60" s="1167"/>
      <c r="D60" s="1174" t="s">
        <v>27</v>
      </c>
      <c r="E60" s="1175"/>
      <c r="F60" s="1175"/>
      <c r="G60" s="1175"/>
      <c r="H60" s="1175"/>
      <c r="I60" s="1175"/>
      <c r="J60" s="1176"/>
      <c r="K60" s="89"/>
      <c r="L60" s="90"/>
      <c r="M60" s="90"/>
      <c r="N60" s="90"/>
      <c r="O60" s="91"/>
    </row>
    <row r="61" spans="1:21" ht="24" customHeight="1">
      <c r="B61" s="92"/>
      <c r="C61" s="92"/>
      <c r="D61" s="93" t="s">
        <v>28</v>
      </c>
      <c r="E61" s="94"/>
      <c r="F61" s="94"/>
      <c r="G61" s="94"/>
      <c r="H61" s="94"/>
      <c r="I61" s="94"/>
      <c r="J61" s="94"/>
      <c r="K61" s="94"/>
      <c r="L61" s="94"/>
      <c r="M61" s="94"/>
      <c r="N61" s="94"/>
      <c r="O61" s="94"/>
    </row>
    <row r="62" spans="1:21" ht="24" customHeight="1">
      <c r="B62" s="95"/>
      <c r="C62" s="95"/>
      <c r="D62" s="93" t="s">
        <v>29</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mbcvBrgMQS2JoTlJ62HmArp9dr9fAppF8FS5HwQGYyMzpLfhJCp4aZ7E3ERQMlg9AL8dCtb1zy6l7A/k9heT5A==" saltValue="K4FPQBarL9SFP2yorVhqM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31" zoomScaleSheetLayoutView="100" workbookViewId="0"/>
  </sheetViews>
  <sheetFormatPr defaultColWidth="0" defaultRowHeight="13.5" customHeight="1" zeroHeight="1"/>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7</v>
      </c>
    </row>
    <row r="40" spans="2:13" ht="27.75" customHeight="1" thickBot="1">
      <c r="B40" s="98" t="s">
        <v>8</v>
      </c>
      <c r="C40" s="99"/>
      <c r="D40" s="99"/>
      <c r="E40" s="100"/>
      <c r="F40" s="100"/>
      <c r="G40" s="100"/>
      <c r="H40" s="101" t="s">
        <v>2</v>
      </c>
      <c r="I40" s="102" t="s">
        <v>530</v>
      </c>
      <c r="J40" s="103" t="s">
        <v>531</v>
      </c>
      <c r="K40" s="103" t="s">
        <v>532</v>
      </c>
      <c r="L40" s="103" t="s">
        <v>533</v>
      </c>
      <c r="M40" s="104" t="s">
        <v>534</v>
      </c>
    </row>
    <row r="41" spans="2:13" ht="27.75" customHeight="1">
      <c r="B41" s="1197" t="s">
        <v>30</v>
      </c>
      <c r="C41" s="1198"/>
      <c r="D41" s="105"/>
      <c r="E41" s="1199" t="s">
        <v>31</v>
      </c>
      <c r="F41" s="1199"/>
      <c r="G41" s="1199"/>
      <c r="H41" s="1200"/>
      <c r="I41" s="355">
        <v>53365</v>
      </c>
      <c r="J41" s="356">
        <v>51803</v>
      </c>
      <c r="K41" s="356">
        <v>50380</v>
      </c>
      <c r="L41" s="356">
        <v>49697</v>
      </c>
      <c r="M41" s="357">
        <v>48192</v>
      </c>
    </row>
    <row r="42" spans="2:13" ht="27.75" customHeight="1">
      <c r="B42" s="1187"/>
      <c r="C42" s="1188"/>
      <c r="D42" s="106"/>
      <c r="E42" s="1191" t="s">
        <v>32</v>
      </c>
      <c r="F42" s="1191"/>
      <c r="G42" s="1191"/>
      <c r="H42" s="1192"/>
      <c r="I42" s="358">
        <v>577</v>
      </c>
      <c r="J42" s="359">
        <v>444</v>
      </c>
      <c r="K42" s="359">
        <v>309</v>
      </c>
      <c r="L42" s="359">
        <v>172</v>
      </c>
      <c r="M42" s="360">
        <v>33</v>
      </c>
    </row>
    <row r="43" spans="2:13" ht="27.75" customHeight="1">
      <c r="B43" s="1187"/>
      <c r="C43" s="1188"/>
      <c r="D43" s="106"/>
      <c r="E43" s="1191" t="s">
        <v>33</v>
      </c>
      <c r="F43" s="1191"/>
      <c r="G43" s="1191"/>
      <c r="H43" s="1192"/>
      <c r="I43" s="358">
        <v>12169</v>
      </c>
      <c r="J43" s="359">
        <v>11127</v>
      </c>
      <c r="K43" s="359">
        <v>9982</v>
      </c>
      <c r="L43" s="359">
        <v>9216</v>
      </c>
      <c r="M43" s="360">
        <v>8304</v>
      </c>
    </row>
    <row r="44" spans="2:13" ht="27.75" customHeight="1">
      <c r="B44" s="1187"/>
      <c r="C44" s="1188"/>
      <c r="D44" s="106"/>
      <c r="E44" s="1191" t="s">
        <v>34</v>
      </c>
      <c r="F44" s="1191"/>
      <c r="G44" s="1191"/>
      <c r="H44" s="1192"/>
      <c r="I44" s="358" t="s">
        <v>491</v>
      </c>
      <c r="J44" s="359" t="s">
        <v>491</v>
      </c>
      <c r="K44" s="359" t="s">
        <v>491</v>
      </c>
      <c r="L44" s="359" t="s">
        <v>491</v>
      </c>
      <c r="M44" s="360" t="s">
        <v>491</v>
      </c>
    </row>
    <row r="45" spans="2:13" ht="27.75" customHeight="1">
      <c r="B45" s="1187"/>
      <c r="C45" s="1188"/>
      <c r="D45" s="106"/>
      <c r="E45" s="1191" t="s">
        <v>35</v>
      </c>
      <c r="F45" s="1191"/>
      <c r="G45" s="1191"/>
      <c r="H45" s="1192"/>
      <c r="I45" s="358">
        <v>7583</v>
      </c>
      <c r="J45" s="359">
        <v>7034</v>
      </c>
      <c r="K45" s="359">
        <v>6875</v>
      </c>
      <c r="L45" s="359">
        <v>6925</v>
      </c>
      <c r="M45" s="360">
        <v>6842</v>
      </c>
    </row>
    <row r="46" spans="2:13" ht="27.75" customHeight="1">
      <c r="B46" s="1187"/>
      <c r="C46" s="1188"/>
      <c r="D46" s="107"/>
      <c r="E46" s="1191" t="s">
        <v>36</v>
      </c>
      <c r="F46" s="1191"/>
      <c r="G46" s="1191"/>
      <c r="H46" s="1192"/>
      <c r="I46" s="358" t="s">
        <v>491</v>
      </c>
      <c r="J46" s="359" t="s">
        <v>491</v>
      </c>
      <c r="K46" s="359" t="s">
        <v>491</v>
      </c>
      <c r="L46" s="359" t="s">
        <v>491</v>
      </c>
      <c r="M46" s="360" t="s">
        <v>491</v>
      </c>
    </row>
    <row r="47" spans="2:13" ht="27.75" customHeight="1">
      <c r="B47" s="1187"/>
      <c r="C47" s="1188"/>
      <c r="D47" s="108"/>
      <c r="E47" s="1201" t="s">
        <v>37</v>
      </c>
      <c r="F47" s="1202"/>
      <c r="G47" s="1202"/>
      <c r="H47" s="1203"/>
      <c r="I47" s="358" t="s">
        <v>491</v>
      </c>
      <c r="J47" s="359" t="s">
        <v>491</v>
      </c>
      <c r="K47" s="359" t="s">
        <v>491</v>
      </c>
      <c r="L47" s="359" t="s">
        <v>491</v>
      </c>
      <c r="M47" s="360" t="s">
        <v>491</v>
      </c>
    </row>
    <row r="48" spans="2:13" ht="27.75" customHeight="1">
      <c r="B48" s="1187"/>
      <c r="C48" s="1188"/>
      <c r="D48" s="106"/>
      <c r="E48" s="1191" t="s">
        <v>38</v>
      </c>
      <c r="F48" s="1191"/>
      <c r="G48" s="1191"/>
      <c r="H48" s="1192"/>
      <c r="I48" s="358" t="s">
        <v>491</v>
      </c>
      <c r="J48" s="359" t="s">
        <v>491</v>
      </c>
      <c r="K48" s="359" t="s">
        <v>491</v>
      </c>
      <c r="L48" s="359" t="s">
        <v>491</v>
      </c>
      <c r="M48" s="360" t="s">
        <v>491</v>
      </c>
    </row>
    <row r="49" spans="2:13" ht="27.75" customHeight="1">
      <c r="B49" s="1189"/>
      <c r="C49" s="1190"/>
      <c r="D49" s="106"/>
      <c r="E49" s="1191" t="s">
        <v>39</v>
      </c>
      <c r="F49" s="1191"/>
      <c r="G49" s="1191"/>
      <c r="H49" s="1192"/>
      <c r="I49" s="358" t="s">
        <v>491</v>
      </c>
      <c r="J49" s="359" t="s">
        <v>491</v>
      </c>
      <c r="K49" s="359" t="s">
        <v>491</v>
      </c>
      <c r="L49" s="359" t="s">
        <v>491</v>
      </c>
      <c r="M49" s="360" t="s">
        <v>491</v>
      </c>
    </row>
    <row r="50" spans="2:13" ht="27.75" customHeight="1">
      <c r="B50" s="1185" t="s">
        <v>40</v>
      </c>
      <c r="C50" s="1186"/>
      <c r="D50" s="109"/>
      <c r="E50" s="1191" t="s">
        <v>41</v>
      </c>
      <c r="F50" s="1191"/>
      <c r="G50" s="1191"/>
      <c r="H50" s="1192"/>
      <c r="I50" s="358">
        <v>14693</v>
      </c>
      <c r="J50" s="359">
        <v>13981</v>
      </c>
      <c r="K50" s="359">
        <v>17024</v>
      </c>
      <c r="L50" s="359">
        <v>19236</v>
      </c>
      <c r="M50" s="360">
        <v>21458</v>
      </c>
    </row>
    <row r="51" spans="2:13" ht="27.75" customHeight="1">
      <c r="B51" s="1187"/>
      <c r="C51" s="1188"/>
      <c r="D51" s="106"/>
      <c r="E51" s="1191" t="s">
        <v>42</v>
      </c>
      <c r="F51" s="1191"/>
      <c r="G51" s="1191"/>
      <c r="H51" s="1192"/>
      <c r="I51" s="358">
        <v>2072</v>
      </c>
      <c r="J51" s="359">
        <v>2200</v>
      </c>
      <c r="K51" s="359">
        <v>2461</v>
      </c>
      <c r="L51" s="359">
        <v>2150</v>
      </c>
      <c r="M51" s="360">
        <v>2370</v>
      </c>
    </row>
    <row r="52" spans="2:13" ht="27.75" customHeight="1">
      <c r="B52" s="1189"/>
      <c r="C52" s="1190"/>
      <c r="D52" s="106"/>
      <c r="E52" s="1191" t="s">
        <v>43</v>
      </c>
      <c r="F52" s="1191"/>
      <c r="G52" s="1191"/>
      <c r="H52" s="1192"/>
      <c r="I52" s="358">
        <v>50586</v>
      </c>
      <c r="J52" s="359">
        <v>48969</v>
      </c>
      <c r="K52" s="359">
        <v>47901</v>
      </c>
      <c r="L52" s="359">
        <v>47138</v>
      </c>
      <c r="M52" s="360">
        <v>45652</v>
      </c>
    </row>
    <row r="53" spans="2:13" ht="27.75" customHeight="1" thickBot="1">
      <c r="B53" s="1193" t="s">
        <v>19</v>
      </c>
      <c r="C53" s="1194"/>
      <c r="D53" s="110"/>
      <c r="E53" s="1195" t="s">
        <v>44</v>
      </c>
      <c r="F53" s="1195"/>
      <c r="G53" s="1195"/>
      <c r="H53" s="1196"/>
      <c r="I53" s="361">
        <v>6342</v>
      </c>
      <c r="J53" s="362">
        <v>5259</v>
      </c>
      <c r="K53" s="362">
        <v>160</v>
      </c>
      <c r="L53" s="362">
        <v>-2513</v>
      </c>
      <c r="M53" s="363">
        <v>-6108</v>
      </c>
    </row>
    <row r="54" spans="2:13" ht="27.75" customHeight="1">
      <c r="B54" s="111"/>
      <c r="C54" s="112"/>
      <c r="D54" s="112"/>
      <c r="E54" s="113"/>
      <c r="F54" s="113"/>
      <c r="G54" s="113"/>
      <c r="H54" s="113"/>
      <c r="I54" s="114"/>
      <c r="J54" s="114"/>
      <c r="K54" s="114"/>
      <c r="L54" s="114"/>
      <c r="M54" s="114"/>
    </row>
    <row r="55" spans="2:13" ht="13"/>
  </sheetData>
  <sheetProtection algorithmName="SHA-512" hashValue="FoY/BovKpdXL25xJcIl1Fer8kKTzUEonDnx6hgilwygjEFoOdKYJFn6cQGuCAsofbauLB8nEIWkJ2PFjd+tbPQ==" saltValue="KwLXFHUZokgR/240NBs4r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43" zoomScale="70" zoomScaleNormal="70" zoomScaleSheetLayoutView="100" workbookViewId="0"/>
  </sheetViews>
  <sheetFormatPr defaultColWidth="0" defaultRowHeight="13.5" customHeight="1" zeroHeight="1"/>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45</v>
      </c>
    </row>
    <row r="54" spans="2:8" ht="29.25" customHeight="1" thickBot="1">
      <c r="B54" s="116" t="s">
        <v>1</v>
      </c>
      <c r="C54" s="117"/>
      <c r="D54" s="117"/>
      <c r="E54" s="118" t="s">
        <v>2</v>
      </c>
      <c r="F54" s="119" t="s">
        <v>532</v>
      </c>
      <c r="G54" s="119" t="s">
        <v>533</v>
      </c>
      <c r="H54" s="120" t="s">
        <v>534</v>
      </c>
    </row>
    <row r="55" spans="2:8" ht="52.5" customHeight="1">
      <c r="B55" s="121"/>
      <c r="C55" s="1212" t="s">
        <v>46</v>
      </c>
      <c r="D55" s="1212"/>
      <c r="E55" s="1213"/>
      <c r="F55" s="122">
        <v>10077</v>
      </c>
      <c r="G55" s="122">
        <v>11515</v>
      </c>
      <c r="H55" s="123">
        <v>12753</v>
      </c>
    </row>
    <row r="56" spans="2:8" ht="52.5" customHeight="1">
      <c r="B56" s="124"/>
      <c r="C56" s="1214" t="s">
        <v>47</v>
      </c>
      <c r="D56" s="1214"/>
      <c r="E56" s="1215"/>
      <c r="F56" s="125">
        <v>2816</v>
      </c>
      <c r="G56" s="125">
        <v>3677</v>
      </c>
      <c r="H56" s="126">
        <v>4671</v>
      </c>
    </row>
    <row r="57" spans="2:8" ht="53.25" customHeight="1">
      <c r="B57" s="124"/>
      <c r="C57" s="1216" t="s">
        <v>48</v>
      </c>
      <c r="D57" s="1216"/>
      <c r="E57" s="1217"/>
      <c r="F57" s="127">
        <v>4026</v>
      </c>
      <c r="G57" s="127">
        <v>3629</v>
      </c>
      <c r="H57" s="128">
        <v>3433</v>
      </c>
    </row>
    <row r="58" spans="2:8" ht="45.75" customHeight="1">
      <c r="B58" s="129"/>
      <c r="C58" s="1204" t="s">
        <v>560</v>
      </c>
      <c r="D58" s="1205"/>
      <c r="E58" s="1206"/>
      <c r="F58" s="130">
        <v>2186</v>
      </c>
      <c r="G58" s="130">
        <v>1950</v>
      </c>
      <c r="H58" s="131">
        <v>1714</v>
      </c>
    </row>
    <row r="59" spans="2:8" ht="45.75" customHeight="1">
      <c r="B59" s="129"/>
      <c r="C59" s="1204" t="s">
        <v>561</v>
      </c>
      <c r="D59" s="1205"/>
      <c r="E59" s="1206"/>
      <c r="F59" s="130">
        <v>1131</v>
      </c>
      <c r="G59" s="130">
        <v>1047</v>
      </c>
      <c r="H59" s="131">
        <v>1154</v>
      </c>
    </row>
    <row r="60" spans="2:8" ht="45.75" customHeight="1">
      <c r="B60" s="129"/>
      <c r="C60" s="1204" t="s">
        <v>562</v>
      </c>
      <c r="D60" s="1205"/>
      <c r="E60" s="1206"/>
      <c r="F60" s="130">
        <v>316</v>
      </c>
      <c r="G60" s="130">
        <v>294</v>
      </c>
      <c r="H60" s="131">
        <v>265</v>
      </c>
    </row>
    <row r="61" spans="2:8" ht="45.75" customHeight="1">
      <c r="B61" s="129"/>
      <c r="C61" s="1204" t="s">
        <v>563</v>
      </c>
      <c r="D61" s="1205"/>
      <c r="E61" s="1206"/>
      <c r="F61" s="130">
        <v>106</v>
      </c>
      <c r="G61" s="130">
        <v>113</v>
      </c>
      <c r="H61" s="131">
        <v>113</v>
      </c>
    </row>
    <row r="62" spans="2:8" ht="45.75" customHeight="1" thickBot="1">
      <c r="B62" s="132"/>
      <c r="C62" s="1207" t="s">
        <v>564</v>
      </c>
      <c r="D62" s="1208"/>
      <c r="E62" s="1209"/>
      <c r="F62" s="133">
        <v>69</v>
      </c>
      <c r="G62" s="133">
        <v>60</v>
      </c>
      <c r="H62" s="134">
        <v>59</v>
      </c>
    </row>
    <row r="63" spans="2:8" ht="52.5" customHeight="1" thickBot="1">
      <c r="B63" s="135"/>
      <c r="C63" s="1210" t="s">
        <v>49</v>
      </c>
      <c r="D63" s="1210"/>
      <c r="E63" s="1211"/>
      <c r="F63" s="136">
        <v>16919</v>
      </c>
      <c r="G63" s="136">
        <v>18821</v>
      </c>
      <c r="H63" s="137">
        <v>20857</v>
      </c>
    </row>
    <row r="64" spans="2:8" ht="13"/>
  </sheetData>
  <sheetProtection algorithmName="SHA-512" hashValue="XVk0tNV3ifI+l7CYiJJDcn3+vRyzKzysnxViFUvCconHzoxOzKr0D9dbwpulj4DMLLO1ByWNDjnZNYEhP8V29Q==" saltValue="x8graPyxzKszcPIAIync/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cols>
    <col min="1" max="1" width="45.90625" style="144" customWidth="1"/>
    <col min="2" max="8" width="13.36328125" style="144" customWidth="1"/>
    <col min="9" max="16384" width="11.08984375" style="144"/>
  </cols>
  <sheetData>
    <row r="1" spans="1:8">
      <c r="A1" s="138"/>
      <c r="B1" s="139"/>
      <c r="C1" s="140"/>
      <c r="D1" s="141"/>
      <c r="E1" s="142"/>
      <c r="F1" s="142"/>
      <c r="G1" s="142"/>
      <c r="H1" s="143"/>
    </row>
    <row r="2" spans="1:8">
      <c r="A2" s="145"/>
      <c r="B2" s="146"/>
      <c r="C2" s="147"/>
      <c r="D2" s="148" t="s">
        <v>50</v>
      </c>
      <c r="E2" s="149"/>
      <c r="F2" s="150" t="s">
        <v>529</v>
      </c>
      <c r="G2" s="151"/>
      <c r="H2" s="152"/>
    </row>
    <row r="3" spans="1:8">
      <c r="A3" s="148" t="s">
        <v>522</v>
      </c>
      <c r="B3" s="153"/>
      <c r="C3" s="154"/>
      <c r="D3" s="155">
        <v>152185</v>
      </c>
      <c r="E3" s="156"/>
      <c r="F3" s="157">
        <v>70166</v>
      </c>
      <c r="G3" s="158"/>
      <c r="H3" s="159"/>
    </row>
    <row r="4" spans="1:8">
      <c r="A4" s="160"/>
      <c r="B4" s="161"/>
      <c r="C4" s="162"/>
      <c r="D4" s="163">
        <v>113678</v>
      </c>
      <c r="E4" s="164"/>
      <c r="F4" s="165">
        <v>36115</v>
      </c>
      <c r="G4" s="166"/>
      <c r="H4" s="167"/>
    </row>
    <row r="5" spans="1:8">
      <c r="A5" s="148" t="s">
        <v>524</v>
      </c>
      <c r="B5" s="153"/>
      <c r="C5" s="154"/>
      <c r="D5" s="155">
        <v>92641</v>
      </c>
      <c r="E5" s="156"/>
      <c r="F5" s="157">
        <v>70329</v>
      </c>
      <c r="G5" s="158"/>
      <c r="H5" s="159"/>
    </row>
    <row r="6" spans="1:8">
      <c r="A6" s="160"/>
      <c r="B6" s="161"/>
      <c r="C6" s="162"/>
      <c r="D6" s="163">
        <v>49034</v>
      </c>
      <c r="E6" s="164"/>
      <c r="F6" s="165">
        <v>39403</v>
      </c>
      <c r="G6" s="166"/>
      <c r="H6" s="167"/>
    </row>
    <row r="7" spans="1:8">
      <c r="A7" s="148" t="s">
        <v>525</v>
      </c>
      <c r="B7" s="153"/>
      <c r="C7" s="154"/>
      <c r="D7" s="155">
        <v>94723</v>
      </c>
      <c r="E7" s="156"/>
      <c r="F7" s="157">
        <v>71871</v>
      </c>
      <c r="G7" s="158"/>
      <c r="H7" s="159"/>
    </row>
    <row r="8" spans="1:8">
      <c r="A8" s="160"/>
      <c r="B8" s="161"/>
      <c r="C8" s="162"/>
      <c r="D8" s="163">
        <v>42166</v>
      </c>
      <c r="E8" s="164"/>
      <c r="F8" s="165">
        <v>38232</v>
      </c>
      <c r="G8" s="166"/>
      <c r="H8" s="167"/>
    </row>
    <row r="9" spans="1:8">
      <c r="A9" s="148" t="s">
        <v>526</v>
      </c>
      <c r="B9" s="153"/>
      <c r="C9" s="154"/>
      <c r="D9" s="155">
        <v>117687</v>
      </c>
      <c r="E9" s="156"/>
      <c r="F9" s="157">
        <v>71807</v>
      </c>
      <c r="G9" s="158"/>
      <c r="H9" s="159"/>
    </row>
    <row r="10" spans="1:8">
      <c r="A10" s="160"/>
      <c r="B10" s="161"/>
      <c r="C10" s="162"/>
      <c r="D10" s="163">
        <v>55103</v>
      </c>
      <c r="E10" s="164"/>
      <c r="F10" s="165">
        <v>37333</v>
      </c>
      <c r="G10" s="166"/>
      <c r="H10" s="167"/>
    </row>
    <row r="11" spans="1:8">
      <c r="A11" s="148" t="s">
        <v>527</v>
      </c>
      <c r="B11" s="153"/>
      <c r="C11" s="154"/>
      <c r="D11" s="155">
        <v>87126</v>
      </c>
      <c r="E11" s="156"/>
      <c r="F11" s="157">
        <v>80821</v>
      </c>
      <c r="G11" s="158"/>
      <c r="H11" s="159"/>
    </row>
    <row r="12" spans="1:8">
      <c r="A12" s="160"/>
      <c r="B12" s="161"/>
      <c r="C12" s="168"/>
      <c r="D12" s="163">
        <v>66131</v>
      </c>
      <c r="E12" s="164"/>
      <c r="F12" s="165">
        <v>49586</v>
      </c>
      <c r="G12" s="166"/>
      <c r="H12" s="167"/>
    </row>
    <row r="13" spans="1:8">
      <c r="A13" s="148"/>
      <c r="B13" s="153"/>
      <c r="C13" s="169"/>
      <c r="D13" s="170">
        <v>108872</v>
      </c>
      <c r="E13" s="171"/>
      <c r="F13" s="172">
        <v>72999</v>
      </c>
      <c r="G13" s="173"/>
      <c r="H13" s="159"/>
    </row>
    <row r="14" spans="1:8">
      <c r="A14" s="160"/>
      <c r="B14" s="161"/>
      <c r="C14" s="162"/>
      <c r="D14" s="163">
        <v>65222</v>
      </c>
      <c r="E14" s="164"/>
      <c r="F14" s="165">
        <v>40134</v>
      </c>
      <c r="G14" s="166"/>
      <c r="H14" s="167"/>
    </row>
    <row r="17" spans="1:11">
      <c r="A17" s="144" t="s">
        <v>51</v>
      </c>
    </row>
    <row r="18" spans="1:11">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c r="A19" s="174" t="s">
        <v>52</v>
      </c>
      <c r="B19" s="174">
        <f>ROUND(VALUE(SUBSTITUTE(実質収支比率等に係る経年分析!F$48,"▲","-")),2)</f>
        <v>4.91</v>
      </c>
      <c r="C19" s="174">
        <f>ROUND(VALUE(SUBSTITUTE(実質収支比率等に係る経年分析!G$48,"▲","-")),2)</f>
        <v>9.49</v>
      </c>
      <c r="D19" s="174">
        <f>ROUND(VALUE(SUBSTITUTE(実質収支比率等に係る経年分析!H$48,"▲","-")),2)</f>
        <v>10.91</v>
      </c>
      <c r="E19" s="174">
        <f>ROUND(VALUE(SUBSTITUTE(実質収支比率等に係る経年分析!I$48,"▲","-")),2)</f>
        <v>12.45</v>
      </c>
      <c r="F19" s="174">
        <f>ROUND(VALUE(SUBSTITUTE(実質収支比率等に係る経年分析!J$48,"▲","-")),2)</f>
        <v>6.6</v>
      </c>
    </row>
    <row r="20" spans="1:11">
      <c r="A20" s="174" t="s">
        <v>53</v>
      </c>
      <c r="B20" s="174">
        <f>ROUND(VALUE(SUBSTITUTE(実質収支比率等に係る経年分析!F$47,"▲","-")),2)</f>
        <v>28.44</v>
      </c>
      <c r="C20" s="174">
        <f>ROUND(VALUE(SUBSTITUTE(実質収支比率等に係る経年分析!G$47,"▲","-")),2)</f>
        <v>26.27</v>
      </c>
      <c r="D20" s="174">
        <f>ROUND(VALUE(SUBSTITUTE(実質収支比率等に係る経年分析!H$47,"▲","-")),2)</f>
        <v>31.73</v>
      </c>
      <c r="E20" s="174">
        <f>ROUND(VALUE(SUBSTITUTE(実質収支比率等に係る経年分析!I$47,"▲","-")),2)</f>
        <v>37.82</v>
      </c>
      <c r="F20" s="174">
        <f>ROUND(VALUE(SUBSTITUTE(実質収支比率等に係る経年分析!J$47,"▲","-")),2)</f>
        <v>41.85</v>
      </c>
    </row>
    <row r="21" spans="1:11">
      <c r="A21" s="174" t="s">
        <v>54</v>
      </c>
      <c r="B21" s="174">
        <f>IF(ISNUMBER(VALUE(SUBSTITUTE(実質収支比率等に係る経年分析!F$49,"▲","-"))),ROUND(VALUE(SUBSTITUTE(実質収支比率等に係る経年分析!F$49,"▲","-")),2),NA())</f>
        <v>-5.08</v>
      </c>
      <c r="C21" s="174">
        <f>IF(ISNUMBER(VALUE(SUBSTITUTE(実質収支比率等に係る経年分析!G$49,"▲","-"))),ROUND(VALUE(SUBSTITUTE(実質収支比率等に係る経年分析!G$49,"▲","-")),2),NA())</f>
        <v>2.34</v>
      </c>
      <c r="D21" s="174">
        <f>IF(ISNUMBER(VALUE(SUBSTITUTE(実質収支比率等に係る経年分析!H$49,"▲","-"))),ROUND(VALUE(SUBSTITUTE(実質収支比率等に係る経年分析!H$49,"▲","-")),2),NA())</f>
        <v>7.48</v>
      </c>
      <c r="E21" s="174">
        <f>IF(ISNUMBER(VALUE(SUBSTITUTE(実質収支比率等に係る経年分析!I$49,"▲","-"))),ROUND(VALUE(SUBSTITUTE(実質収支比率等に係る経年分析!I$49,"▲","-")),2),NA())</f>
        <v>5.79</v>
      </c>
      <c r="F21" s="174">
        <f>IF(ISNUMBER(VALUE(SUBSTITUTE(実質収支比率等に係る経年分析!J$49,"▲","-"))),ROUND(VALUE(SUBSTITUTE(実質収支比率等に係る経年分析!J$49,"▲","-")),2),NA())</f>
        <v>-1.78</v>
      </c>
    </row>
    <row r="24" spans="1:11">
      <c r="A24" s="144" t="s">
        <v>55</v>
      </c>
    </row>
    <row r="25" spans="1:11">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c r="A26" s="175"/>
      <c r="B26" s="175" t="s">
        <v>56</v>
      </c>
      <c r="C26" s="175" t="s">
        <v>57</v>
      </c>
      <c r="D26" s="175" t="s">
        <v>56</v>
      </c>
      <c r="E26" s="175" t="s">
        <v>57</v>
      </c>
      <c r="F26" s="175" t="s">
        <v>56</v>
      </c>
      <c r="G26" s="175" t="s">
        <v>57</v>
      </c>
      <c r="H26" s="175" t="s">
        <v>56</v>
      </c>
      <c r="I26" s="175" t="s">
        <v>57</v>
      </c>
      <c r="J26" s="175" t="s">
        <v>56</v>
      </c>
      <c r="K26" s="175" t="s">
        <v>57</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0.05</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0.04</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0.03</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0.01</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0.01</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0.02</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0.02</v>
      </c>
    </row>
    <row r="30" spans="1:11">
      <c r="A30" s="175" t="str">
        <f>IF(連結実質赤字比率に係る赤字・黒字の構成分析!C$40="",NA(),連結実質赤字比率に係る赤字・黒字の構成分析!C$40)</f>
        <v>国民健康保険診療施設特別会計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0.05</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0.08</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0.05</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0.05</v>
      </c>
    </row>
    <row r="31" spans="1:11">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0.93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1.05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0.66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0.42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0.27</v>
      </c>
    </row>
    <row r="32" spans="1:11">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1.37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1.1000000000000001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1.75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1.81</v>
      </c>
    </row>
    <row r="33" spans="1:16">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1.53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1.69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1.85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2.15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2.19</v>
      </c>
    </row>
    <row r="34" spans="1:16">
      <c r="A34" s="175" t="str">
        <f>IF(連結実質赤字比率に係る赤字・黒字の構成分析!C$36="",NA(),連結実質赤字比率に係る赤字・黒字の構成分析!C$36)</f>
        <v>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8.19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8.7799999999999994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8.2899999999999991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8.65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5.55</v>
      </c>
    </row>
    <row r="35" spans="1:16">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4.8499999999999996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9.44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10.88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12.43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6.58</v>
      </c>
    </row>
    <row r="36" spans="1:16">
      <c r="A36" s="175" t="str">
        <f>IF(連結実質赤字比率に係る赤字・黒字の構成分析!C$34="",NA(),連結実質赤字比率に係る赤字・黒字の構成分析!C$34)</f>
        <v>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7.39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10.71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12.67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15.47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9.39</v>
      </c>
    </row>
    <row r="39" spans="1:16">
      <c r="A39" s="144" t="s">
        <v>58</v>
      </c>
    </row>
    <row r="40" spans="1:16">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c r="A42" s="176" t="s">
        <v>61</v>
      </c>
      <c r="B42" s="176"/>
      <c r="C42" s="176"/>
      <c r="D42" s="176">
        <f>'実質公債費比率（分子）の構造'!K$52</f>
        <v>6520</v>
      </c>
      <c r="E42" s="176"/>
      <c r="F42" s="176"/>
      <c r="G42" s="176">
        <f>'実質公債費比率（分子）の構造'!L$52</f>
        <v>6381</v>
      </c>
      <c r="H42" s="176"/>
      <c r="I42" s="176"/>
      <c r="J42" s="176">
        <f>'実質公債費比率（分子）の構造'!M$52</f>
        <v>6235</v>
      </c>
      <c r="K42" s="176"/>
      <c r="L42" s="176"/>
      <c r="M42" s="176">
        <f>'実質公債費比率（分子）の構造'!N$52</f>
        <v>6081</v>
      </c>
      <c r="N42" s="176"/>
      <c r="O42" s="176"/>
      <c r="P42" s="176">
        <f>'実質公債費比率（分子）の構造'!O$52</f>
        <v>5939</v>
      </c>
    </row>
    <row r="43" spans="1:16">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c r="A44" s="176" t="s">
        <v>62</v>
      </c>
      <c r="B44" s="176">
        <f>'実質公債費比率（分子）の構造'!K$50</f>
        <v>142</v>
      </c>
      <c r="C44" s="176"/>
      <c r="D44" s="176"/>
      <c r="E44" s="176">
        <f>'実質公債費比率（分子）の構造'!L$50</f>
        <v>144</v>
      </c>
      <c r="F44" s="176"/>
      <c r="G44" s="176"/>
      <c r="H44" s="176">
        <f>'実質公債費比率（分子）の構造'!M$50</f>
        <v>143</v>
      </c>
      <c r="I44" s="176"/>
      <c r="J44" s="176"/>
      <c r="K44" s="176">
        <f>'実質公債費比率（分子）の構造'!N$50</f>
        <v>144</v>
      </c>
      <c r="L44" s="176"/>
      <c r="M44" s="176"/>
      <c r="N44" s="176">
        <f>'実質公債費比率（分子）の構造'!O$50</f>
        <v>146</v>
      </c>
      <c r="O44" s="176"/>
      <c r="P44" s="176"/>
    </row>
    <row r="45" spans="1:16">
      <c r="A45" s="176" t="s">
        <v>63</v>
      </c>
      <c r="B45" s="176">
        <f>'実質公債費比率（分子）の構造'!K$49</f>
        <v>29</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c r="A46" s="176" t="s">
        <v>64</v>
      </c>
      <c r="B46" s="176">
        <f>'実質公債費比率（分子）の構造'!K$48</f>
        <v>1555</v>
      </c>
      <c r="C46" s="176"/>
      <c r="D46" s="176"/>
      <c r="E46" s="176">
        <f>'実質公債費比率（分子）の構造'!L$48</f>
        <v>1533</v>
      </c>
      <c r="F46" s="176"/>
      <c r="G46" s="176"/>
      <c r="H46" s="176">
        <f>'実質公債費比率（分子）の構造'!M$48</f>
        <v>1424</v>
      </c>
      <c r="I46" s="176"/>
      <c r="J46" s="176"/>
      <c r="K46" s="176">
        <f>'実質公債費比率（分子）の構造'!N$48</f>
        <v>1341</v>
      </c>
      <c r="L46" s="176"/>
      <c r="M46" s="176"/>
      <c r="N46" s="176">
        <f>'実質公債費比率（分子）の構造'!O$48</f>
        <v>1269</v>
      </c>
      <c r="O46" s="176"/>
      <c r="P46" s="176"/>
    </row>
    <row r="47" spans="1:16">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66</v>
      </c>
      <c r="B49" s="176">
        <f>'実質公債費比率（分子）の構造'!K$45</f>
        <v>7217</v>
      </c>
      <c r="C49" s="176"/>
      <c r="D49" s="176"/>
      <c r="E49" s="176">
        <f>'実質公債費比率（分子）の構造'!L$45</f>
        <v>7124</v>
      </c>
      <c r="F49" s="176"/>
      <c r="G49" s="176"/>
      <c r="H49" s="176">
        <f>'実質公債費比率（分子）の構造'!M$45</f>
        <v>7110</v>
      </c>
      <c r="I49" s="176"/>
      <c r="J49" s="176"/>
      <c r="K49" s="176">
        <f>'実質公債費比率（分子）の構造'!N$45</f>
        <v>7058</v>
      </c>
      <c r="L49" s="176"/>
      <c r="M49" s="176"/>
      <c r="N49" s="176">
        <f>'実質公債費比率（分子）の構造'!O$45</f>
        <v>6807</v>
      </c>
      <c r="O49" s="176"/>
      <c r="P49" s="176"/>
    </row>
    <row r="50" spans="1:16">
      <c r="A50" s="176" t="s">
        <v>67</v>
      </c>
      <c r="B50" s="176" t="e">
        <f>NA()</f>
        <v>#N/A</v>
      </c>
      <c r="C50" s="176">
        <f>IF(ISNUMBER('実質公債費比率（分子）の構造'!K$53),'実質公債費比率（分子）の構造'!K$53,NA())</f>
        <v>2423</v>
      </c>
      <c r="D50" s="176" t="e">
        <f>NA()</f>
        <v>#N/A</v>
      </c>
      <c r="E50" s="176" t="e">
        <f>NA()</f>
        <v>#N/A</v>
      </c>
      <c r="F50" s="176">
        <f>IF(ISNUMBER('実質公債費比率（分子）の構造'!L$53),'実質公債費比率（分子）の構造'!L$53,NA())</f>
        <v>2420</v>
      </c>
      <c r="G50" s="176" t="e">
        <f>NA()</f>
        <v>#N/A</v>
      </c>
      <c r="H50" s="176" t="e">
        <f>NA()</f>
        <v>#N/A</v>
      </c>
      <c r="I50" s="176">
        <f>IF(ISNUMBER('実質公債費比率（分子）の構造'!M$53),'実質公債費比率（分子）の構造'!M$53,NA())</f>
        <v>2442</v>
      </c>
      <c r="J50" s="176" t="e">
        <f>NA()</f>
        <v>#N/A</v>
      </c>
      <c r="K50" s="176" t="e">
        <f>NA()</f>
        <v>#N/A</v>
      </c>
      <c r="L50" s="176">
        <f>IF(ISNUMBER('実質公債費比率（分子）の構造'!N$53),'実質公債費比率（分子）の構造'!N$53,NA())</f>
        <v>2462</v>
      </c>
      <c r="M50" s="176" t="e">
        <f>NA()</f>
        <v>#N/A</v>
      </c>
      <c r="N50" s="176" t="e">
        <f>NA()</f>
        <v>#N/A</v>
      </c>
      <c r="O50" s="176">
        <f>IF(ISNUMBER('実質公債費比率（分子）の構造'!O$53),'実質公債費比率（分子）の構造'!O$53,NA())</f>
        <v>2283</v>
      </c>
      <c r="P50" s="176" t="e">
        <f>NA()</f>
        <v>#N/A</v>
      </c>
    </row>
    <row r="53" spans="1:16">
      <c r="A53" s="144" t="s">
        <v>68</v>
      </c>
    </row>
    <row r="54" spans="1:16">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c r="A56" s="175" t="s">
        <v>43</v>
      </c>
      <c r="B56" s="175"/>
      <c r="C56" s="175"/>
      <c r="D56" s="175">
        <f>'将来負担比率（分子）の構造'!I$52</f>
        <v>50586</v>
      </c>
      <c r="E56" s="175"/>
      <c r="F56" s="175"/>
      <c r="G56" s="175">
        <f>'将来負担比率（分子）の構造'!J$52</f>
        <v>48969</v>
      </c>
      <c r="H56" s="175"/>
      <c r="I56" s="175"/>
      <c r="J56" s="175">
        <f>'将来負担比率（分子）の構造'!K$52</f>
        <v>47901</v>
      </c>
      <c r="K56" s="175"/>
      <c r="L56" s="175"/>
      <c r="M56" s="175">
        <f>'将来負担比率（分子）の構造'!L$52</f>
        <v>47138</v>
      </c>
      <c r="N56" s="175"/>
      <c r="O56" s="175"/>
      <c r="P56" s="175">
        <f>'将来負担比率（分子）の構造'!M$52</f>
        <v>45652</v>
      </c>
    </row>
    <row r="57" spans="1:16">
      <c r="A57" s="175" t="s">
        <v>42</v>
      </c>
      <c r="B57" s="175"/>
      <c r="C57" s="175"/>
      <c r="D57" s="175">
        <f>'将来負担比率（分子）の構造'!I$51</f>
        <v>2072</v>
      </c>
      <c r="E57" s="175"/>
      <c r="F57" s="175"/>
      <c r="G57" s="175">
        <f>'将来負担比率（分子）の構造'!J$51</f>
        <v>2200</v>
      </c>
      <c r="H57" s="175"/>
      <c r="I57" s="175"/>
      <c r="J57" s="175">
        <f>'将来負担比率（分子）の構造'!K$51</f>
        <v>2461</v>
      </c>
      <c r="K57" s="175"/>
      <c r="L57" s="175"/>
      <c r="M57" s="175">
        <f>'将来負担比率（分子）の構造'!L$51</f>
        <v>2150</v>
      </c>
      <c r="N57" s="175"/>
      <c r="O57" s="175"/>
      <c r="P57" s="175">
        <f>'将来負担比率（分子）の構造'!M$51</f>
        <v>2370</v>
      </c>
    </row>
    <row r="58" spans="1:16">
      <c r="A58" s="175" t="s">
        <v>41</v>
      </c>
      <c r="B58" s="175"/>
      <c r="C58" s="175"/>
      <c r="D58" s="175">
        <f>'将来負担比率（分子）の構造'!I$50</f>
        <v>14693</v>
      </c>
      <c r="E58" s="175"/>
      <c r="F58" s="175"/>
      <c r="G58" s="175">
        <f>'将来負担比率（分子）の構造'!J$50</f>
        <v>13981</v>
      </c>
      <c r="H58" s="175"/>
      <c r="I58" s="175"/>
      <c r="J58" s="175">
        <f>'将来負担比率（分子）の構造'!K$50</f>
        <v>17024</v>
      </c>
      <c r="K58" s="175"/>
      <c r="L58" s="175"/>
      <c r="M58" s="175">
        <f>'将来負担比率（分子）の構造'!L$50</f>
        <v>19236</v>
      </c>
      <c r="N58" s="175"/>
      <c r="O58" s="175"/>
      <c r="P58" s="175">
        <f>'将来負担比率（分子）の構造'!M$50</f>
        <v>21458</v>
      </c>
    </row>
    <row r="59" spans="1:16">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c r="A62" s="175" t="s">
        <v>35</v>
      </c>
      <c r="B62" s="175">
        <f>'将来負担比率（分子）の構造'!I$45</f>
        <v>7583</v>
      </c>
      <c r="C62" s="175"/>
      <c r="D62" s="175"/>
      <c r="E62" s="175">
        <f>'将来負担比率（分子）の構造'!J$45</f>
        <v>7034</v>
      </c>
      <c r="F62" s="175"/>
      <c r="G62" s="175"/>
      <c r="H62" s="175">
        <f>'将来負担比率（分子）の構造'!K$45</f>
        <v>6875</v>
      </c>
      <c r="I62" s="175"/>
      <c r="J62" s="175"/>
      <c r="K62" s="175">
        <f>'将来負担比率（分子）の構造'!L$45</f>
        <v>6925</v>
      </c>
      <c r="L62" s="175"/>
      <c r="M62" s="175"/>
      <c r="N62" s="175">
        <f>'将来負担比率（分子）の構造'!M$45</f>
        <v>6842</v>
      </c>
      <c r="O62" s="175"/>
      <c r="P62" s="175"/>
    </row>
    <row r="63" spans="1:16">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c r="A64" s="175" t="s">
        <v>33</v>
      </c>
      <c r="B64" s="175">
        <f>'将来負担比率（分子）の構造'!I$43</f>
        <v>12169</v>
      </c>
      <c r="C64" s="175"/>
      <c r="D64" s="175"/>
      <c r="E64" s="175">
        <f>'将来負担比率（分子）の構造'!J$43</f>
        <v>11127</v>
      </c>
      <c r="F64" s="175"/>
      <c r="G64" s="175"/>
      <c r="H64" s="175">
        <f>'将来負担比率（分子）の構造'!K$43</f>
        <v>9982</v>
      </c>
      <c r="I64" s="175"/>
      <c r="J64" s="175"/>
      <c r="K64" s="175">
        <f>'将来負担比率（分子）の構造'!L$43</f>
        <v>9216</v>
      </c>
      <c r="L64" s="175"/>
      <c r="M64" s="175"/>
      <c r="N64" s="175">
        <f>'将来負担比率（分子）の構造'!M$43</f>
        <v>8304</v>
      </c>
      <c r="O64" s="175"/>
      <c r="P64" s="175"/>
    </row>
    <row r="65" spans="1:16">
      <c r="A65" s="175" t="s">
        <v>32</v>
      </c>
      <c r="B65" s="175">
        <f>'将来負担比率（分子）の構造'!I$42</f>
        <v>577</v>
      </c>
      <c r="C65" s="175"/>
      <c r="D65" s="175"/>
      <c r="E65" s="175">
        <f>'将来負担比率（分子）の構造'!J$42</f>
        <v>444</v>
      </c>
      <c r="F65" s="175"/>
      <c r="G65" s="175"/>
      <c r="H65" s="175">
        <f>'将来負担比率（分子）の構造'!K$42</f>
        <v>309</v>
      </c>
      <c r="I65" s="175"/>
      <c r="J65" s="175"/>
      <c r="K65" s="175">
        <f>'将来負担比率（分子）の構造'!L$42</f>
        <v>172</v>
      </c>
      <c r="L65" s="175"/>
      <c r="M65" s="175"/>
      <c r="N65" s="175">
        <f>'将来負担比率（分子）の構造'!M$42</f>
        <v>33</v>
      </c>
      <c r="O65" s="175"/>
      <c r="P65" s="175"/>
    </row>
    <row r="66" spans="1:16">
      <c r="A66" s="175" t="s">
        <v>31</v>
      </c>
      <c r="B66" s="175">
        <f>'将来負担比率（分子）の構造'!I$41</f>
        <v>53365</v>
      </c>
      <c r="C66" s="175"/>
      <c r="D66" s="175"/>
      <c r="E66" s="175">
        <f>'将来負担比率（分子）の構造'!J$41</f>
        <v>51803</v>
      </c>
      <c r="F66" s="175"/>
      <c r="G66" s="175"/>
      <c r="H66" s="175">
        <f>'将来負担比率（分子）の構造'!K$41</f>
        <v>50380</v>
      </c>
      <c r="I66" s="175"/>
      <c r="J66" s="175"/>
      <c r="K66" s="175">
        <f>'将来負担比率（分子）の構造'!L$41</f>
        <v>49697</v>
      </c>
      <c r="L66" s="175"/>
      <c r="M66" s="175"/>
      <c r="N66" s="175">
        <f>'将来負担比率（分子）の構造'!M$41</f>
        <v>48192</v>
      </c>
      <c r="O66" s="175"/>
      <c r="P66" s="175"/>
    </row>
    <row r="67" spans="1:16">
      <c r="A67" s="175" t="s">
        <v>71</v>
      </c>
      <c r="B67" s="175" t="e">
        <f>NA()</f>
        <v>#N/A</v>
      </c>
      <c r="C67" s="175">
        <f>IF(ISNUMBER('将来負担比率（分子）の構造'!I$53), IF('将来負担比率（分子）の構造'!I$53 &lt; 0, 0, '将来負担比率（分子）の構造'!I$53), NA())</f>
        <v>6342</v>
      </c>
      <c r="D67" s="175" t="e">
        <f>NA()</f>
        <v>#N/A</v>
      </c>
      <c r="E67" s="175" t="e">
        <f>NA()</f>
        <v>#N/A</v>
      </c>
      <c r="F67" s="175">
        <f>IF(ISNUMBER('将来負担比率（分子）の構造'!J$53), IF('将来負担比率（分子）の構造'!J$53 &lt; 0, 0, '将来負担比率（分子）の構造'!J$53), NA())</f>
        <v>5259</v>
      </c>
      <c r="G67" s="175" t="e">
        <f>NA()</f>
        <v>#N/A</v>
      </c>
      <c r="H67" s="175" t="e">
        <f>NA()</f>
        <v>#N/A</v>
      </c>
      <c r="I67" s="175">
        <f>IF(ISNUMBER('将来負担比率（分子）の構造'!K$53), IF('将来負担比率（分子）の構造'!K$53 &lt; 0, 0, '将来負担比率（分子）の構造'!K$53), NA())</f>
        <v>160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c r="A70" s="177" t="s">
        <v>72</v>
      </c>
      <c r="B70" s="177"/>
      <c r="C70" s="177"/>
      <c r="D70" s="177"/>
      <c r="E70" s="177"/>
      <c r="F70" s="177"/>
    </row>
    <row r="71" spans="1:16">
      <c r="A71" s="178"/>
      <c r="B71" s="178" t="str">
        <f>基金残高に係る経年分析!F54</f>
        <v>R03</v>
      </c>
      <c r="C71" s="178" t="str">
        <f>基金残高に係る経年分析!G54</f>
        <v>R04</v>
      </c>
      <c r="D71" s="178" t="str">
        <f>基金残高に係る経年分析!H54</f>
        <v>R05</v>
      </c>
    </row>
    <row r="72" spans="1:16">
      <c r="A72" s="178" t="s">
        <v>73</v>
      </c>
      <c r="B72" s="179">
        <f>基金残高に係る経年分析!F55</f>
        <v>10077</v>
      </c>
      <c r="C72" s="179">
        <f>基金残高に係る経年分析!G55</f>
        <v>11515</v>
      </c>
      <c r="D72" s="179">
        <f>基金残高に係る経年分析!H55</f>
        <v>12753</v>
      </c>
    </row>
    <row r="73" spans="1:16">
      <c r="A73" s="178" t="s">
        <v>74</v>
      </c>
      <c r="B73" s="179">
        <f>基金残高に係る経年分析!F56</f>
        <v>2816</v>
      </c>
      <c r="C73" s="179">
        <f>基金残高に係る経年分析!G56</f>
        <v>3677</v>
      </c>
      <c r="D73" s="179">
        <f>基金残高に係る経年分析!H56</f>
        <v>4671</v>
      </c>
    </row>
    <row r="74" spans="1:16">
      <c r="A74" s="178" t="s">
        <v>75</v>
      </c>
      <c r="B74" s="179">
        <f>基金残高に係る経年分析!F57</f>
        <v>4026</v>
      </c>
      <c r="C74" s="179">
        <f>基金残高に係る経年分析!G57</f>
        <v>3629</v>
      </c>
      <c r="D74" s="179">
        <f>基金残高に係る経年分析!H57</f>
        <v>3433</v>
      </c>
    </row>
  </sheetData>
  <sheetProtection algorithmName="SHA-512" hashValue="QTeXKtP7Hfrs9CrDrU4tNAHAZ+jLyRr5zugBuprV4AW9DtVRvRtgCqRSoFFJ4Koyd/kF1Jo8g4iHzDemWhk6Fw==" saltValue="ww2T/NcO18+j3SJNWjgwA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2025-03-13T07:54:48Z</cp:lastPrinted>
  <dcterms:created xsi:type="dcterms:W3CDTF">2025-02-19T05:13:13Z</dcterms:created>
  <dcterms:modified xsi:type="dcterms:W3CDTF">2025-03-17T01:58:17Z</dcterms:modified>
  <cp:category/>
</cp:coreProperties>
</file>