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31.0.80\amxafile\総合政策部\財政課\財政係\340 公会計制度\R8年度\01_通知・照会等\R8.8.19 【県9.11〆】令和６年度財政状況資料集の作成について（２回目・地方公会計関係）\05 回答\"/>
    </mc:Choice>
  </mc:AlternateContent>
  <xr:revisionPtr revIDLastSave="0" documentId="13_ncr:1_{03DF9F21-4764-4DB8-A0BE-41B12FDE33F4}" xr6:coauthVersionLast="47" xr6:coauthVersionMax="47" xr10:uidLastSave="{00000000-0000-0000-0000-000000000000}"/>
  <bookViews>
    <workbookView xWindow="-108" yWindow="-108" windowWidth="23256" windowHeight="1389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AM37" i="10"/>
  <c r="C37" i="10"/>
  <c r="BE36" i="10"/>
  <c r="C36" i="10"/>
  <c r="BE35" i="10"/>
  <c r="BW34" i="10"/>
  <c r="BW35" i="10" s="1"/>
  <c r="BW36" i="10" s="1"/>
  <c r="BW37" i="10" s="1"/>
  <c r="BW38" i="10" s="1"/>
  <c r="C34" i="10"/>
  <c r="CO34" i="10" l="1"/>
  <c r="CO35" i="10" s="1"/>
  <c r="CO36" i="10" s="1"/>
  <c r="CO37" i="10" s="1"/>
  <c r="CO38" i="10" s="1"/>
  <c r="CO39" i="10" s="1"/>
  <c r="CO40" i="10" s="1"/>
  <c r="CO41"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c r="AM35" i="10" s="1"/>
  <c r="AM36" i="10" s="1"/>
  <c r="BE34" i="10" l="1"/>
</calcChain>
</file>

<file path=xl/sharedStrings.xml><?xml version="1.0" encoding="utf-8"?>
<sst xmlns="http://schemas.openxmlformats.org/spreadsheetml/2006/main" count="1114" uniqueCount="575">
  <si>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</si>
  <si>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</si>
  <si>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</si>
  <si>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</si>
  <si>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</si>
  <si>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</si>
  <si>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</si>
  <si>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</si>
  <si>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</si>
  <si>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</si>
  <si>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</si>
  <si>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</si>
  <si>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</si>
  <si>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</si>
  <si>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</si>
  <si>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</si>
  <si>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</si>
  <si>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</si>
  <si>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</si>
  <si>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</si>
  <si>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</si>
  <si>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</si>
  <si>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</si>
  <si>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</si>
  <si>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</si>
  <si>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</si>
  <si>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</si>
  <si>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</si>
  <si>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</si>
  <si>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</si>
  <si>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</si>
  <si>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</si>
  <si>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</si>
  <si>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</si>
  <si>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</si>
  <si>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</si>
  <si>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</si>
  <si>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</si>
  <si>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</si>
  <si>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</si>
  <si>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</si>
  <si>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</si>
  <si>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</si>
  <si>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</si>
  <si>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</si>
  <si>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</si>
  <si>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</si>
  <si>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</si>
  <si>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</si>
  <si>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</si>
  <si>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</si>
  <si>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</si>
  <si>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</si>
  <si>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</si>
  <si>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</si>
  <si>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</si>
  <si>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</si>
  <si>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</si>
  <si>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</si>
  <si>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</si>
  <si>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</si>
  <si>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</si>
  <si>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</si>
  <si>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</si>
  <si>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</si>
  <si>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</si>
  <si>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</si>
  <si>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</si>
  <si>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</si>
  <si>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</si>
  <si>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</si>
  <si>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</si>
  <si>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</si>
  <si>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</si>
  <si>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</si>
  <si>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</si>
  <si>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</si>
  <si>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</si>
  <si>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</si>
  <si>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</si>
  <si>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</si>
  <si>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</si>
  <si>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</si>
  <si>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</si>
  <si>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</si>
  <si>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</si>
  <si>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</si>
  <si>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</si>
  <si>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</si>
  <si>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</si>
  <si>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</si>
  <si>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</si>
  <si>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</si>
  <si>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</si>
  <si>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</si>
  <si>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</si>
  <si>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</si>
  <si>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</si>
  <si>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</si>
  <si>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</si>
  <si>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</si>
  <si>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</si>
  <si>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</si>
  <si>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</si>
  <si>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</si>
  <si>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</si>
  <si>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</si>
  <si>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</si>
  <si>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</si>
  <si>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</si>
  <si>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</si>
  <si>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</si>
  <si>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</si>
  <si>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</si>
  <si>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</si>
  <si>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</si>
  <si>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</si>
  <si>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</si>
  <si>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</si>
  <si>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</si>
  <si>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</si>
  <si>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</si>
  <si>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</si>
  <si>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</si>
  <si>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</si>
  <si>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</si>
  <si>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</si>
  <si>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</si>
  <si>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</si>
  <si>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</si>
  <si>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</si>
  <si>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</si>
  <si>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</si>
  <si>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</si>
  <si>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</si>
  <si>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</si>
  <si>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</si>
  <si>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</si>
  <si>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</si>
  <si>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</si>
  <si>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</si>
  <si>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</si>
  <si>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</si>
  <si>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</si>
  <si>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</si>
  <si>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</si>
  <si>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</si>
  <si>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</si>
  <si>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</si>
  <si>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</si>
  <si>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</si>
  <si>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</si>
  <si>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</si>
  <si>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</si>
  <si>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</si>
  <si>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</si>
  <si>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</si>
  <si>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</si>
  <si>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</si>
  <si>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</si>
  <si>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</si>
  <si>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</si>
  <si>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</si>
  <si>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</si>
  <si>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</si>
  <si>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</si>
  <si>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</si>
  <si>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</si>
  <si>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</si>
  <si>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</si>
  <si>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</si>
  <si>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</si>
  <si>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</si>
  <si>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</si>
  <si>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</si>
  <si>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</si>
  <si>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</si>
  <si>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</si>
  <si>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</si>
  <si>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</si>
  <si>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</si>
  <si>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</si>
  <si>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</si>
  <si>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</si>
  <si>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</si>
  <si>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</si>
  <si>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</si>
  <si>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</si>
  <si>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</si>
  <si>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</si>
  <si>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</si>
  <si>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</si>
  <si>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</si>
  <si>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</si>
  <si>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</si>
  <si>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</si>
  <si>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</si>
  <si>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</si>
  <si>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</si>
  <si>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</si>
  <si>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</si>
  <si>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</si>
  <si>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</si>
  <si>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</si>
  <si>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熊本県天草市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</si>
  <si>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</si>
  <si>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</si>
  <si>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</si>
  <si>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</si>
  <si>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</si>
  <si>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</si>
  <si>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</si>
  <si>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</si>
  <si>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</si>
  <si>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</si>
  <si>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</si>
  <si>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</si>
  <si>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</si>
  <si>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</si>
  <si>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</si>
  <si>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</si>
  <si>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</si>
  <si>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</si>
  <si>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</si>
  <si>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</si>
  <si>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</si>
  <si>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</si>
  <si>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</si>
  <si>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</si>
  <si>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</si>
  <si>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</si>
  <si>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</si>
  <si>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</si>
  <si>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</si>
  <si>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</si>
  <si>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</si>
  <si>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</si>
  <si>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</si>
  <si>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</si>
  <si>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</si>
  <si>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</si>
  <si>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</si>
  <si>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</si>
  <si>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</si>
  <si>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</si>
  <si>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</si>
  <si>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</si>
  <si>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</si>
  <si>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</si>
  <si>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</si>
  <si>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</si>
  <si>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</si>
  <si>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</si>
  <si>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</si>
  <si>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</si>
  <si>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</si>
  <si>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</si>
  <si>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</si>
  <si>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</si>
  <si>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</si>
  <si>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</si>
  <si>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</si>
  <si>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</si>
  <si>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</si>
  <si>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</si>
  <si>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</si>
  <si>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</si>
  <si>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</si>
  <si>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</si>
  <si>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</si>
  <si>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</si>
  <si>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</si>
  <si>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</si>
  <si>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</si>
  <si>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</si>
  <si>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</si>
  <si>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</si>
  <si>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</si>
  <si>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</si>
  <si>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</si>
  <si>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</si>
  <si>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</si>
  <si>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</si>
  <si>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</si>
  <si>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</si>
  <si>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</si>
  <si>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</si>
  <si>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</si>
  <si>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</si>
  <si>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</si>
  <si>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</si>
  <si>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</si>
  <si>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</si>
  <si>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</si>
  <si>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</si>
  <si>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</si>
  <si>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</si>
  <si>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</si>
  <si>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</si>
  <si>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</si>
  <si>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</si>
  <si>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</si>
  <si>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</si>
  <si>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</si>
  <si>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</si>
  <si>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</si>
  <si>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</si>
  <si>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</si>
  <si>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</si>
  <si>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</si>
  <si>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</si>
  <si>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</si>
  <si>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</si>
  <si>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</si>
  <si>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</si>
  <si>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</si>
  <si>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</si>
  <si>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</si>
  <si>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</si>
  <si>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</si>
  <si>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</si>
  <si>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</si>
  <si>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</si>
  <si>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</si>
  <si>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</si>
  <si>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</si>
  <si>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</si>
  <si>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</si>
  <si>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</si>
  <si>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</si>
  <si>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</si>
  <si>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</si>
  <si>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</si>
  <si>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</si>
  <si>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</si>
  <si>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</si>
  <si>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</si>
  <si>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</si>
  <si>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</si>
  <si>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</si>
  <si>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</si>
  <si>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</si>
  <si>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</si>
  <si>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</si>
  <si>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</si>
  <si>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</si>
  <si>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</si>
  <si>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</si>
  <si>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</si>
  <si>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</si>
  <si>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</si>
  <si>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</si>
  <si>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</si>
  <si>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</si>
  <si>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</si>
  <si>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熊本県天草市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</si>
  <si>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</si>
  <si>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</si>
  <si>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</si>
  <si>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</si>
  <si>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</si>
  <si>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</si>
  <si>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</si>
  <si>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</si>
  <si>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</si>
  <si>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</si>
  <si>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</si>
  <si>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</si>
  <si>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</si>
  <si>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</si>
  <si>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</si>
  <si>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</si>
  <si>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</si>
  <si>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</si>
  <si>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</si>
  <si>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</si>
  <si>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斎場事業特別会計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</si>
  <si>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</si>
  <si>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</si>
  <si>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</si>
  <si>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</si>
  <si>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</si>
  <si>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</si>
  <si>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</si>
  <si>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</si>
  <si>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</si>
  <si>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</si>
  <si>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</si>
  <si>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</si>
  <si>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</si>
  <si>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</si>
  <si>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国民健康保険診療施設特別会計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</si>
  <si>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</si>
  <si>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</si>
  <si>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</si>
  <si>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</si>
  <si>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</si>
  <si>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</si>
  <si>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浄化槽市町村整備推進事業特別会計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</si>
  <si>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</si>
  <si>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</si>
  <si>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</si>
  <si>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</si>
  <si>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</si>
  <si>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</si>
  <si>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</si>
  <si>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</si>
  <si>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</si>
  <si>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</si>
  <si>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</si>
  <si>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</si>
  <si>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</si>
  <si>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</si>
  <si>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</si>
  <si>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</si>
  <si>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</si>
  <si>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</si>
  <si>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</si>
  <si>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</si>
  <si>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</si>
  <si>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</si>
  <si>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</si>
  <si>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</si>
  <si>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</si>
  <si>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</si>
  <si>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</si>
  <si>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</si>
  <si>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</si>
  <si>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</si>
  <si>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</si>
  <si>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</si>
  <si>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</si>
  <si>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</si>
  <si>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</si>
  <si>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</si>
  <si>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</si>
  <si>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</si>
  <si>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</si>
  <si>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</si>
  <si>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</si>
  <si>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</si>
  <si>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</si>
  <si>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</si>
  <si>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</si>
  <si>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</si>
  <si>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</si>
  <si>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</si>
  <si>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</si>
  <si>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</si>
  <si>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</si>
  <si>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</si>
  <si>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</si>
  <si>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</si>
  <si>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</si>
  <si>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</si>
  <si>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</si>
  <si>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</si>
  <si>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</si>
  <si>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</si>
  <si>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</si>
  <si>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</si>
  <si>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</si>
  <si>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</si>
  <si>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</si>
  <si>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</si>
  <si>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</si>
  <si>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</si>
  <si>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</si>
  <si>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</si>
  <si>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</si>
  <si>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</si>
  <si>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</si>
  <si>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</si>
  <si>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</si>
  <si>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</si>
  <si>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</si>
  <si>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</si>
  <si>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</si>
  <si>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</si>
  <si>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</si>
  <si>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</si>
  <si>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</si>
  <si>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</si>
  <si>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</si>
  <si>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</si>
  <si>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</si>
  <si>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</si>
  <si>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</si>
  <si>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</si>
  <si>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</si>
  <si>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</si>
  <si>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</si>
  <si>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</si>
  <si>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</si>
  <si>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</si>
  <si>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</si>
  <si>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</si>
  <si>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</si>
  <si>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</si>
  <si>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</si>
  <si>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</si>
  <si>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</si>
  <si>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</si>
  <si>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</si>
  <si>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</si>
  <si>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</si>
  <si>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</si>
  <si>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</si>
  <si>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</si>
  <si>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</si>
  <si>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</si>
  <si>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</si>
  <si>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</si>
  <si>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</si>
  <si>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</si>
  <si>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</si>
  <si>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</si>
  <si>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</si>
  <si>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</si>
  <si>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</si>
  <si>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</si>
  <si>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</si>
  <si>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</si>
  <si>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</si>
  <si>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</si>
  <si>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</si>
  <si>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</si>
  <si>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</si>
  <si>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</si>
  <si>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</si>
  <si>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</si>
  <si>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</si>
  <si>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</si>
  <si>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</si>
  <si>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</si>
  <si>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1.78</t>
  </si>
  <si>
    <t>一般会計</t>
  </si>
  <si>
    <t>病院事業会計</t>
  </si>
  <si>
    <t>水道事業会計</t>
  </si>
  <si>
    <t>下水道事業会計</t>
  </si>
  <si>
    <t>介護保険特別会計</t>
  </si>
  <si>
    <t>国民健康保険診療施設特別会計</t>
  </si>
  <si>
    <t>斎場事業特別会計</t>
  </si>
  <si>
    <t>国民健康保険特別会計</t>
  </si>
  <si>
    <t>その他会計（赤字）</t>
  </si>
  <si>
    <t>その他会計（黒字）</t>
  </si>
  <si>
    <t>R02</t>
    <phoneticPr fontId="5"/>
  </si>
  <si>
    <t>R03</t>
    <phoneticPr fontId="5"/>
  </si>
  <si>
    <t>R04</t>
    <phoneticPr fontId="5"/>
  </si>
  <si>
    <t>R05</t>
    <phoneticPr fontId="5"/>
  </si>
  <si>
    <t>R06</t>
    <phoneticPr fontId="5"/>
  </si>
  <si>
    <t>上天草衛生施設組合</t>
    <rPh sb="0" eb="3">
      <t>カミアマクサ</t>
    </rPh>
    <rPh sb="3" eb="7">
      <t>エイセイシセツ</t>
    </rPh>
    <rPh sb="7" eb="9">
      <t>クミアイ</t>
    </rPh>
    <phoneticPr fontId="2"/>
  </si>
  <si>
    <t>上天草・宇城水道企業団</t>
    <rPh sb="0" eb="3">
      <t>カミアマクサ</t>
    </rPh>
    <rPh sb="4" eb="6">
      <t>ウキ</t>
    </rPh>
    <rPh sb="6" eb="8">
      <t>スイドウ</t>
    </rPh>
    <rPh sb="8" eb="11">
      <t>キギョウダン</t>
    </rPh>
    <phoneticPr fontId="2"/>
  </si>
  <si>
    <t>天草広域連合</t>
    <rPh sb="0" eb="6">
      <t>アマクサコウイキレンゴウ</t>
    </rPh>
    <phoneticPr fontId="2"/>
  </si>
  <si>
    <t>熊本県後期高齢者医療連合（一般会計）</t>
    <rPh sb="0" eb="3">
      <t>クマモトケン</t>
    </rPh>
    <rPh sb="3" eb="8">
      <t>コウキコウレイシャ</t>
    </rPh>
    <rPh sb="8" eb="10">
      <t>イリョウ</t>
    </rPh>
    <rPh sb="10" eb="12">
      <t>レンゴウ</t>
    </rPh>
    <rPh sb="13" eb="17">
      <t>イッパンカイケイ</t>
    </rPh>
    <phoneticPr fontId="2"/>
  </si>
  <si>
    <t>熊本県後期高齢者医療連合（後期高齢者医療特別会計）</t>
    <rPh sb="0" eb="3">
      <t>クマモトケン</t>
    </rPh>
    <rPh sb="3" eb="8">
      <t>コウキコウレイシャ</t>
    </rPh>
    <rPh sb="8" eb="10">
      <t>イリョウ</t>
    </rPh>
    <rPh sb="10" eb="12">
      <t>レンゴウ</t>
    </rPh>
    <rPh sb="13" eb="18">
      <t>コウキコウレイシャ</t>
    </rPh>
    <rPh sb="18" eb="24">
      <t>イリョウトクベツカイケイ</t>
    </rPh>
    <phoneticPr fontId="2"/>
  </si>
  <si>
    <t>㈱うしぶか</t>
  </si>
  <si>
    <t>㈲愛夢里</t>
    <rPh sb="1" eb="2">
      <t>アイ</t>
    </rPh>
    <rPh sb="2" eb="3">
      <t>ユメ</t>
    </rPh>
    <rPh sb="3" eb="4">
      <t>サト</t>
    </rPh>
    <phoneticPr fontId="2"/>
  </si>
  <si>
    <t>-</t>
    <phoneticPr fontId="2"/>
  </si>
  <si>
    <t>ふるさと応援寄附基金</t>
    <phoneticPr fontId="5"/>
  </si>
  <si>
    <t>地域振興基金</t>
    <phoneticPr fontId="5"/>
  </si>
  <si>
    <t>福祉基金</t>
    <phoneticPr fontId="5"/>
  </si>
  <si>
    <t>森林環境譲与税基金</t>
    <phoneticPr fontId="5"/>
  </si>
  <si>
    <t>新型コロナウイルス感染症対策基金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</si>
  <si>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</si>
  <si>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</si>
  <si>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合併により市域が広域になっていることから、資産の保有数も多く、毎年の更新費より減価償却費が上回っているため、有形固定資産減価償却率は上昇している。また、将来負担比率については、基金残高は減少したものの、地方債の総額が減少したことで令和4年度を境に実質的な負担はない状況となっている。
　今後の見通しとして、有形固定資産減価償却率については前年と同様の傾向が予想される。将来負担比率については倉岳支所・棚底城ガイダンスセンター建設などの大型事業が控えていることから、基金の取崩しが見込まれるため、将来負担比率は上昇すると考えられる。そのため、総合管理計画に基づいた施設の維持管理を推進していくと共に、地方債の計画的な償還、基金の積立等を進めていく。</t>
    <rPh sb="89" eb="93">
      <t>キキンザンダカ</t>
    </rPh>
    <rPh sb="94" eb="96">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</si>
  <si>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</si>
  <si>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</si>
  <si>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</si>
  <si>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</si>
  <si>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</si>
  <si>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</si>
  <si>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基金残高は減少したものの、地方債の総額が減少したことで令和4年度を境に実質的な負担はない状況となっている。本市では例年、公債費の元金償還額を超えない範囲で、地方債の借入を行うこととしているため、類似団体内平均値と比較して低い数値を維持している。
　実質公債費比率については、前年度より元金償還額が減少したことにより前年より下降したと考えられる。</t>
    <rPh sb="13" eb="17">
      <t>キキンザンダカ</t>
    </rPh>
    <rPh sb="18" eb="20">
      <t>ゲンショウ</t>
    </rPh>
    <rPh sb="150" eb="153">
      <t>ゼンネンド</t>
    </rPh>
    <rPh sb="161" eb="163">
      <t>ゲンショウ</t>
    </rPh>
    <rPh sb="174" eb="176">
      <t>カコウ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</si>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</sst>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E12F5C9-1321-44AC-B448-8D057C9295F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47EC-47BA-A482-AF341F0B147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92641</c:v>
                </c:pt>
                <c:pt idx="1">
                  <c:v>94723</c:v>
                </c:pt>
                <c:pt idx="2">
                  <c:v>117687</c:v>
                </c:pt>
                <c:pt idx="3">
                  <c:v>87126</c:v>
                </c:pt>
                <c:pt idx="4">
                  <c:v>82310</c:v>
                </c:pt>
              </c:numCache>
            </c:numRef>
          </c:val>
          <c:smooth val="0"/>
          <c:extLst>
            <c:ext xmlns:c16="http://schemas.microsoft.com/office/drawing/2014/chart" uri="{C3380CC4-5D6E-409C-BE32-E72D297353CC}">
              <c16:uniqueId val="{00000001-47EC-47BA-A482-AF341F0B147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9.49</c:v>
                </c:pt>
                <c:pt idx="1">
                  <c:v>10.91</c:v>
                </c:pt>
                <c:pt idx="2">
                  <c:v>12.45</c:v>
                </c:pt>
                <c:pt idx="3">
                  <c:v>6.6</c:v>
                </c:pt>
                <c:pt idx="4">
                  <c:v>13.08</c:v>
                </c:pt>
              </c:numCache>
            </c:numRef>
          </c:val>
          <c:extLst>
            <c:ext xmlns:c16="http://schemas.microsoft.com/office/drawing/2014/chart" uri="{C3380CC4-5D6E-409C-BE32-E72D297353CC}">
              <c16:uniqueId val="{00000000-9FC4-47ED-8D55-3A382651048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26.27</c:v>
                </c:pt>
                <c:pt idx="1">
                  <c:v>31.73</c:v>
                </c:pt>
                <c:pt idx="2">
                  <c:v>37.82</c:v>
                </c:pt>
                <c:pt idx="3">
                  <c:v>41.85</c:v>
                </c:pt>
                <c:pt idx="4">
                  <c:v>38.1</c:v>
                </c:pt>
              </c:numCache>
            </c:numRef>
          </c:val>
          <c:extLst>
            <c:ext xmlns:c16="http://schemas.microsoft.com/office/drawing/2014/chart" uri="{C3380CC4-5D6E-409C-BE32-E72D297353CC}">
              <c16:uniqueId val="{00000001-9FC4-47ED-8D55-3A382651048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2.34</c:v>
                </c:pt>
                <c:pt idx="1">
                  <c:v>7.48</c:v>
                </c:pt>
                <c:pt idx="2">
                  <c:v>5.79</c:v>
                </c:pt>
                <c:pt idx="3">
                  <c:v>-1.78</c:v>
                </c:pt>
                <c:pt idx="4">
                  <c:v>3.16</c:v>
                </c:pt>
              </c:numCache>
            </c:numRef>
          </c:val>
          <c:smooth val="0"/>
          <c:extLst>
            <c:ext xmlns:c16="http://schemas.microsoft.com/office/drawing/2014/chart" uri="{C3380CC4-5D6E-409C-BE32-E72D297353CC}">
              <c16:uniqueId val="{00000002-9FC4-47ED-8D55-3A382651048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0.01</c:v>
                </c:pt>
                <c:pt idx="4">
                  <c:v>#N/A</c:v>
                </c:pt>
                <c:pt idx="5">
                  <c:v>0.02</c:v>
                </c:pt>
                <c:pt idx="6">
                  <c:v>#N/A</c:v>
                </c:pt>
                <c:pt idx="7">
                  <c:v>0.02</c:v>
                </c:pt>
                <c:pt idx="8">
                  <c:v>#N/A</c:v>
                </c:pt>
                <c:pt idx="9">
                  <c:v>0.02</c:v>
                </c:pt>
              </c:numCache>
            </c:numRef>
          </c:val>
          <c:extLst>
            <c:ext xmlns:c16="http://schemas.microsoft.com/office/drawing/2014/chart" uri="{C3380CC4-5D6E-409C-BE32-E72D297353CC}">
              <c16:uniqueId val="{00000000-A612-48C3-9DD6-E3648F1E5D8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612-48C3-9DD6-E3648F1E5D8F}"/>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1.05</c:v>
                </c:pt>
                <c:pt idx="2">
                  <c:v>#N/A</c:v>
                </c:pt>
                <c:pt idx="3">
                  <c:v>0.66</c:v>
                </c:pt>
                <c:pt idx="4">
                  <c:v>#N/A</c:v>
                </c:pt>
                <c:pt idx="5">
                  <c:v>0.42</c:v>
                </c:pt>
                <c:pt idx="6">
                  <c:v>#N/A</c:v>
                </c:pt>
                <c:pt idx="7">
                  <c:v>0.27</c:v>
                </c:pt>
                <c:pt idx="8">
                  <c:v>#N/A</c:v>
                </c:pt>
                <c:pt idx="9">
                  <c:v>0.02</c:v>
                </c:pt>
              </c:numCache>
            </c:numRef>
          </c:val>
          <c:extLst>
            <c:ext xmlns:c16="http://schemas.microsoft.com/office/drawing/2014/chart" uri="{C3380CC4-5D6E-409C-BE32-E72D297353CC}">
              <c16:uniqueId val="{00000002-A612-48C3-9DD6-E3648F1E5D8F}"/>
            </c:ext>
          </c:extLst>
        </c:ser>
        <c:ser>
          <c:idx val="3"/>
          <c:order val="3"/>
          <c:tx>
            <c:strRef>
              <c:f>データシート!$A$30</c:f>
              <c:strCache>
                <c:ptCount val="1"/>
                <c:pt idx="0">
                  <c:v>斎場事業特別会計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0.01</c:v>
                </c:pt>
                <c:pt idx="6">
                  <c:v>#N/A</c:v>
                </c:pt>
                <c:pt idx="7">
                  <c:v>0.01</c:v>
                </c:pt>
                <c:pt idx="8">
                  <c:v>#N/A</c:v>
                </c:pt>
                <c:pt idx="9">
                  <c:v>0.03</c:v>
                </c:pt>
              </c:numCache>
            </c:numRef>
          </c:val>
          <c:extLst>
            <c:ext xmlns:c16="http://schemas.microsoft.com/office/drawing/2014/chart" uri="{C3380CC4-5D6E-409C-BE32-E72D297353CC}">
              <c16:uniqueId val="{00000003-A612-48C3-9DD6-E3648F1E5D8F}"/>
            </c:ext>
          </c:extLst>
        </c:ser>
        <c:ser>
          <c:idx val="4"/>
          <c:order val="4"/>
          <c:tx>
            <c:strRef>
              <c:f>データシート!$A$31</c:f>
              <c:strCache>
                <c:ptCount val="1"/>
                <c:pt idx="0">
                  <c:v>国民健康保険診療施設特別会計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0.11</c:v>
                </c:pt>
                <c:pt idx="4">
                  <c:v>#N/A</c:v>
                </c:pt>
                <c:pt idx="5">
                  <c:v>0.05</c:v>
                </c:pt>
                <c:pt idx="6">
                  <c:v>#N/A</c:v>
                </c:pt>
                <c:pt idx="7">
                  <c:v>0.05</c:v>
                </c:pt>
                <c:pt idx="8">
                  <c:v>#N/A</c:v>
                </c:pt>
                <c:pt idx="9">
                  <c:v>0.04</c:v>
                </c:pt>
              </c:numCache>
            </c:numRef>
          </c:val>
          <c:extLst>
            <c:ext xmlns:c16="http://schemas.microsoft.com/office/drawing/2014/chart" uri="{C3380CC4-5D6E-409C-BE32-E72D297353CC}">
              <c16:uniqueId val="{00000004-A612-48C3-9DD6-E3648F1E5D8F}"/>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1.37</c:v>
                </c:pt>
                <c:pt idx="2">
                  <c:v>#N/A</c:v>
                </c:pt>
                <c:pt idx="3">
                  <c:v>1.1000000000000001</c:v>
                </c:pt>
                <c:pt idx="4">
                  <c:v>#N/A</c:v>
                </c:pt>
                <c:pt idx="5">
                  <c:v>1.75</c:v>
                </c:pt>
                <c:pt idx="6">
                  <c:v>#N/A</c:v>
                </c:pt>
                <c:pt idx="7">
                  <c:v>1.81</c:v>
                </c:pt>
                <c:pt idx="8">
                  <c:v>#N/A</c:v>
                </c:pt>
                <c:pt idx="9">
                  <c:v>1.38</c:v>
                </c:pt>
              </c:numCache>
            </c:numRef>
          </c:val>
          <c:extLst>
            <c:ext xmlns:c16="http://schemas.microsoft.com/office/drawing/2014/chart" uri="{C3380CC4-5D6E-409C-BE32-E72D297353CC}">
              <c16:uniqueId val="{00000005-A612-48C3-9DD6-E3648F1E5D8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1.69</c:v>
                </c:pt>
                <c:pt idx="2">
                  <c:v>#N/A</c:v>
                </c:pt>
                <c:pt idx="3">
                  <c:v>1.85</c:v>
                </c:pt>
                <c:pt idx="4">
                  <c:v>#N/A</c:v>
                </c:pt>
                <c:pt idx="5">
                  <c:v>2.15</c:v>
                </c:pt>
                <c:pt idx="6">
                  <c:v>#N/A</c:v>
                </c:pt>
                <c:pt idx="7">
                  <c:v>2.19</c:v>
                </c:pt>
                <c:pt idx="8">
                  <c:v>#N/A</c:v>
                </c:pt>
                <c:pt idx="9">
                  <c:v>2.14</c:v>
                </c:pt>
              </c:numCache>
            </c:numRef>
          </c:val>
          <c:extLst>
            <c:ext xmlns:c16="http://schemas.microsoft.com/office/drawing/2014/chart" uri="{C3380CC4-5D6E-409C-BE32-E72D297353CC}">
              <c16:uniqueId val="{00000006-A612-48C3-9DD6-E3648F1E5D8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8.7799999999999994</c:v>
                </c:pt>
                <c:pt idx="2">
                  <c:v>#N/A</c:v>
                </c:pt>
                <c:pt idx="3">
                  <c:v>8.2899999999999991</c:v>
                </c:pt>
                <c:pt idx="4">
                  <c:v>#N/A</c:v>
                </c:pt>
                <c:pt idx="5">
                  <c:v>8.65</c:v>
                </c:pt>
                <c:pt idx="6">
                  <c:v>#N/A</c:v>
                </c:pt>
                <c:pt idx="7">
                  <c:v>5.55</c:v>
                </c:pt>
                <c:pt idx="8">
                  <c:v>#N/A</c:v>
                </c:pt>
                <c:pt idx="9">
                  <c:v>5.0999999999999996</c:v>
                </c:pt>
              </c:numCache>
            </c:numRef>
          </c:val>
          <c:extLst>
            <c:ext xmlns:c16="http://schemas.microsoft.com/office/drawing/2014/chart" uri="{C3380CC4-5D6E-409C-BE32-E72D297353CC}">
              <c16:uniqueId val="{00000007-A612-48C3-9DD6-E3648F1E5D8F}"/>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10.71</c:v>
                </c:pt>
                <c:pt idx="2">
                  <c:v>#N/A</c:v>
                </c:pt>
                <c:pt idx="3">
                  <c:v>12.67</c:v>
                </c:pt>
                <c:pt idx="4">
                  <c:v>#N/A</c:v>
                </c:pt>
                <c:pt idx="5">
                  <c:v>15.47</c:v>
                </c:pt>
                <c:pt idx="6">
                  <c:v>#N/A</c:v>
                </c:pt>
                <c:pt idx="7">
                  <c:v>9.39</c:v>
                </c:pt>
                <c:pt idx="8">
                  <c:v>#N/A</c:v>
                </c:pt>
                <c:pt idx="9">
                  <c:v>6.71</c:v>
                </c:pt>
              </c:numCache>
            </c:numRef>
          </c:val>
          <c:extLst>
            <c:ext xmlns:c16="http://schemas.microsoft.com/office/drawing/2014/chart" uri="{C3380CC4-5D6E-409C-BE32-E72D297353CC}">
              <c16:uniqueId val="{00000008-A612-48C3-9DD6-E3648F1E5D8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9.44</c:v>
                </c:pt>
                <c:pt idx="2">
                  <c:v>#N/A</c:v>
                </c:pt>
                <c:pt idx="3">
                  <c:v>10.88</c:v>
                </c:pt>
                <c:pt idx="4">
                  <c:v>#N/A</c:v>
                </c:pt>
                <c:pt idx="5">
                  <c:v>12.43</c:v>
                </c:pt>
                <c:pt idx="6">
                  <c:v>#N/A</c:v>
                </c:pt>
                <c:pt idx="7">
                  <c:v>6.58</c:v>
                </c:pt>
                <c:pt idx="8">
                  <c:v>#N/A</c:v>
                </c:pt>
                <c:pt idx="9">
                  <c:v>13.04</c:v>
                </c:pt>
              </c:numCache>
            </c:numRef>
          </c:val>
          <c:extLst>
            <c:ext xmlns:c16="http://schemas.microsoft.com/office/drawing/2014/chart" uri="{C3380CC4-5D6E-409C-BE32-E72D297353CC}">
              <c16:uniqueId val="{00000009-A612-48C3-9DD6-E3648F1E5D8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6381</c:v>
                </c:pt>
                <c:pt idx="5">
                  <c:v>6235</c:v>
                </c:pt>
                <c:pt idx="8">
                  <c:v>6081</c:v>
                </c:pt>
                <c:pt idx="11">
                  <c:v>5939</c:v>
                </c:pt>
                <c:pt idx="14">
                  <c:v>6036</c:v>
                </c:pt>
              </c:numCache>
            </c:numRef>
          </c:val>
          <c:extLst>
            <c:ext xmlns:c16="http://schemas.microsoft.com/office/drawing/2014/chart" uri="{C3380CC4-5D6E-409C-BE32-E72D297353CC}">
              <c16:uniqueId val="{00000000-6DCB-4B11-AA71-C890FEBB78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DCB-4B11-AA71-C890FEBB78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144</c:v>
                </c:pt>
                <c:pt idx="3">
                  <c:v>143</c:v>
                </c:pt>
                <c:pt idx="6">
                  <c:v>144</c:v>
                </c:pt>
                <c:pt idx="9">
                  <c:v>146</c:v>
                </c:pt>
                <c:pt idx="12">
                  <c:v>39</c:v>
                </c:pt>
              </c:numCache>
            </c:numRef>
          </c:val>
          <c:extLst>
            <c:ext xmlns:c16="http://schemas.microsoft.com/office/drawing/2014/chart" uri="{C3380CC4-5D6E-409C-BE32-E72D297353CC}">
              <c16:uniqueId val="{00000002-6DCB-4B11-AA71-C890FEBB78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DCB-4B11-AA71-C890FEBB78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1533</c:v>
                </c:pt>
                <c:pt idx="3">
                  <c:v>1424</c:v>
                </c:pt>
                <c:pt idx="6">
                  <c:v>1341</c:v>
                </c:pt>
                <c:pt idx="9">
                  <c:v>1269</c:v>
                </c:pt>
                <c:pt idx="12">
                  <c:v>1177</c:v>
                </c:pt>
              </c:numCache>
            </c:numRef>
          </c:val>
          <c:extLst>
            <c:ext xmlns:c16="http://schemas.microsoft.com/office/drawing/2014/chart" uri="{C3380CC4-5D6E-409C-BE32-E72D297353CC}">
              <c16:uniqueId val="{00000004-6DCB-4B11-AA71-C890FEBB78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CB-4B11-AA71-C890FEBB78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DCB-4B11-AA71-C890FEBB78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7124</c:v>
                </c:pt>
                <c:pt idx="3">
                  <c:v>7110</c:v>
                </c:pt>
                <c:pt idx="6">
                  <c:v>7058</c:v>
                </c:pt>
                <c:pt idx="9">
                  <c:v>6807</c:v>
                </c:pt>
                <c:pt idx="12">
                  <c:v>6787</c:v>
                </c:pt>
              </c:numCache>
            </c:numRef>
          </c:val>
          <c:extLst>
            <c:ext xmlns:c16="http://schemas.microsoft.com/office/drawing/2014/chart" uri="{C3380CC4-5D6E-409C-BE32-E72D297353CC}">
              <c16:uniqueId val="{00000007-6DCB-4B11-AA71-C890FEBB78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2420</c:v>
                </c:pt>
                <c:pt idx="2">
                  <c:v>#N/A</c:v>
                </c:pt>
                <c:pt idx="3">
                  <c:v>#N/A</c:v>
                </c:pt>
                <c:pt idx="4">
                  <c:v>2442</c:v>
                </c:pt>
                <c:pt idx="5">
                  <c:v>#N/A</c:v>
                </c:pt>
                <c:pt idx="6">
                  <c:v>#N/A</c:v>
                </c:pt>
                <c:pt idx="7">
                  <c:v>2462</c:v>
                </c:pt>
                <c:pt idx="8">
                  <c:v>#N/A</c:v>
                </c:pt>
                <c:pt idx="9">
                  <c:v>#N/A</c:v>
                </c:pt>
                <c:pt idx="10">
                  <c:v>2283</c:v>
                </c:pt>
                <c:pt idx="11">
                  <c:v>#N/A</c:v>
                </c:pt>
                <c:pt idx="12">
                  <c:v>#N/A</c:v>
                </c:pt>
                <c:pt idx="13">
                  <c:v>1967</c:v>
                </c:pt>
                <c:pt idx="14">
                  <c:v>#N/A</c:v>
                </c:pt>
              </c:numCache>
            </c:numRef>
          </c:val>
          <c:smooth val="0"/>
          <c:extLst>
            <c:ext xmlns:c16="http://schemas.microsoft.com/office/drawing/2014/chart" uri="{C3380CC4-5D6E-409C-BE32-E72D297353CC}">
              <c16:uniqueId val="{00000008-6DCB-4B11-AA71-C890FEBB78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48969</c:v>
                </c:pt>
                <c:pt idx="5">
                  <c:v>47901</c:v>
                </c:pt>
                <c:pt idx="8">
                  <c:v>47138</c:v>
                </c:pt>
                <c:pt idx="11">
                  <c:v>45652</c:v>
                </c:pt>
                <c:pt idx="14">
                  <c:v>42900</c:v>
                </c:pt>
              </c:numCache>
            </c:numRef>
          </c:val>
          <c:extLst>
            <c:ext xmlns:c16="http://schemas.microsoft.com/office/drawing/2014/chart" uri="{C3380CC4-5D6E-409C-BE32-E72D297353CC}">
              <c16:uniqueId val="{00000000-6E88-48FC-BFE8-219D5A660B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2200</c:v>
                </c:pt>
                <c:pt idx="5">
                  <c:v>2461</c:v>
                </c:pt>
                <c:pt idx="8">
                  <c:v>2150</c:v>
                </c:pt>
                <c:pt idx="11">
                  <c:v>2370</c:v>
                </c:pt>
                <c:pt idx="14">
                  <c:v>2221</c:v>
                </c:pt>
              </c:numCache>
            </c:numRef>
          </c:val>
          <c:extLst>
            <c:ext xmlns:c16="http://schemas.microsoft.com/office/drawing/2014/chart" uri="{C3380CC4-5D6E-409C-BE32-E72D297353CC}">
              <c16:uniqueId val="{00000001-6E88-48FC-BFE8-219D5A660B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13981</c:v>
                </c:pt>
                <c:pt idx="5">
                  <c:v>17024</c:v>
                </c:pt>
                <c:pt idx="8">
                  <c:v>19236</c:v>
                </c:pt>
                <c:pt idx="11">
                  <c:v>21458</c:v>
                </c:pt>
                <c:pt idx="14">
                  <c:v>20931</c:v>
                </c:pt>
              </c:numCache>
            </c:numRef>
          </c:val>
          <c:extLst>
            <c:ext xmlns:c16="http://schemas.microsoft.com/office/drawing/2014/chart" uri="{C3380CC4-5D6E-409C-BE32-E72D297353CC}">
              <c16:uniqueId val="{00000002-6E88-48FC-BFE8-219D5A660B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E88-48FC-BFE8-219D5A660B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E88-48FC-BFE8-219D5A660B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E88-48FC-BFE8-219D5A660B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7034</c:v>
                </c:pt>
                <c:pt idx="3">
                  <c:v>6875</c:v>
                </c:pt>
                <c:pt idx="6">
                  <c:v>6925</c:v>
                </c:pt>
                <c:pt idx="9">
                  <c:v>6842</c:v>
                </c:pt>
                <c:pt idx="12">
                  <c:v>6753</c:v>
                </c:pt>
              </c:numCache>
            </c:numRef>
          </c:val>
          <c:extLst>
            <c:ext xmlns:c16="http://schemas.microsoft.com/office/drawing/2014/chart" uri="{C3380CC4-5D6E-409C-BE32-E72D297353CC}">
              <c16:uniqueId val="{00000006-6E88-48FC-BFE8-219D5A660B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E88-48FC-BFE8-219D5A660B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11127</c:v>
                </c:pt>
                <c:pt idx="3">
                  <c:v>9982</c:v>
                </c:pt>
                <c:pt idx="6">
                  <c:v>9216</c:v>
                </c:pt>
                <c:pt idx="9">
                  <c:v>8304</c:v>
                </c:pt>
                <c:pt idx="12">
                  <c:v>8012</c:v>
                </c:pt>
              </c:numCache>
            </c:numRef>
          </c:val>
          <c:extLst>
            <c:ext xmlns:c16="http://schemas.microsoft.com/office/drawing/2014/chart" uri="{C3380CC4-5D6E-409C-BE32-E72D297353CC}">
              <c16:uniqueId val="{00000008-6E88-48FC-BFE8-219D5A660B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444</c:v>
                </c:pt>
                <c:pt idx="3">
                  <c:v>309</c:v>
                </c:pt>
                <c:pt idx="6">
                  <c:v>172</c:v>
                </c:pt>
                <c:pt idx="9">
                  <c:v>33</c:v>
                </c:pt>
                <c:pt idx="12">
                  <c:v>0</c:v>
                </c:pt>
              </c:numCache>
            </c:numRef>
          </c:val>
          <c:extLst>
            <c:ext xmlns:c16="http://schemas.microsoft.com/office/drawing/2014/chart" uri="{C3380CC4-5D6E-409C-BE32-E72D297353CC}">
              <c16:uniqueId val="{00000009-6E88-48FC-BFE8-219D5A660B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51803</c:v>
                </c:pt>
                <c:pt idx="3">
                  <c:v>50380</c:v>
                </c:pt>
                <c:pt idx="6">
                  <c:v>49697</c:v>
                </c:pt>
                <c:pt idx="9">
                  <c:v>48192</c:v>
                </c:pt>
                <c:pt idx="12">
                  <c:v>45593</c:v>
                </c:pt>
              </c:numCache>
            </c:numRef>
          </c:val>
          <c:extLst>
            <c:ext xmlns:c16="http://schemas.microsoft.com/office/drawing/2014/chart" uri="{C3380CC4-5D6E-409C-BE32-E72D297353CC}">
              <c16:uniqueId val="{0000000A-6E88-48FC-BFE8-219D5A660BF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5259</c:v>
                </c:pt>
                <c:pt idx="2">
                  <c:v>#N/A</c:v>
                </c:pt>
                <c:pt idx="3">
                  <c:v>#N/A</c:v>
                </c:pt>
                <c:pt idx="4">
                  <c:v>160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E88-48FC-BFE8-219D5A660BF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11515</c:v>
                </c:pt>
                <c:pt idx="1">
                  <c:v>12753</c:v>
                </c:pt>
                <c:pt idx="2">
                  <c:v>11716</c:v>
                </c:pt>
              </c:numCache>
            </c:numRef>
          </c:val>
          <c:extLst>
            <c:ext xmlns:c16="http://schemas.microsoft.com/office/drawing/2014/chart" uri="{C3380CC4-5D6E-409C-BE32-E72D297353CC}">
              <c16:uniqueId val="{00000000-ED86-4677-9795-EC17847ED31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3677</c:v>
                </c:pt>
                <c:pt idx="1">
                  <c:v>4671</c:v>
                </c:pt>
                <c:pt idx="2">
                  <c:v>4992</c:v>
                </c:pt>
              </c:numCache>
            </c:numRef>
          </c:val>
          <c:extLst>
            <c:ext xmlns:c16="http://schemas.microsoft.com/office/drawing/2014/chart" uri="{C3380CC4-5D6E-409C-BE32-E72D297353CC}">
              <c16:uniqueId val="{00000001-ED86-4677-9795-EC17847ED31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3629</c:v>
                </c:pt>
                <c:pt idx="1">
                  <c:v>3433</c:v>
                </c:pt>
                <c:pt idx="2">
                  <c:v>3445</c:v>
                </c:pt>
              </c:numCache>
            </c:numRef>
          </c:val>
          <c:extLst>
            <c:ext xmlns:c16="http://schemas.microsoft.com/office/drawing/2014/chart" uri="{C3380CC4-5D6E-409C-BE32-E72D297353CC}">
              <c16:uniqueId val="{00000002-ED86-4677-9795-EC17847ED31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{C78BD7E5-5CEF-419C-984D-8A7913FFEA29}</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A3E-4617-8B48-531574E4B2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{89CD2B63-12E7-4DC6-B910-BAAC4001F54C}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A3E-4617-8B48-531574E4B2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{DE2A83CB-D4A0-4AC3-9711-B58C7D133CEA}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A3E-4617-8B48-531574E4B2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{E8E63FED-F993-4C50-BF65-47D369EB023A}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A3E-4617-8B48-531574E4B2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{29544CFC-FEEA-4FD8-94F8-73BB32E52413}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A3E-4617-8B48-531574E4B25B}"/>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{A48404EE-05B3-4B95-82DE-8DC07F989D0C}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A3E-4617-8B48-531574E4B25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{74A7AA9F-6C42-44A8-B551-A29C144CEAA2}</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A3E-4617-8B48-531574E4B25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{2615243C-7D7E-4258-B5AC-5FB3C6EFF68B}</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A3E-4617-8B48-531574E4B25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{32B9C25F-5CDF-40FC-97E3-D554359A42A3}</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A3E-4617-8B48-531574E4B2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#,##0.0;"▲ "#,##0.0</c:formatCode>
                <c:ptCount val="40"/>
                <c:pt idx="0">
                  <c:v>68.7</c:v>
                </c:pt>
                <c:pt idx="8">
                  <c:v>70</c:v>
                </c:pt>
                <c:pt idx="16">
                  <c:v>70.5</c:v>
                </c:pt>
                <c:pt idx="24">
                  <c:v>71.400000000000006</c:v>
                </c:pt>
                <c:pt idx="32">
                  <c:v>72.400000000000006</c:v>
                </c:pt>
              </c:numCache>
            </c:numRef>
          </c:xVal>
          <c:yVal>
            <c:numRef>
              <c:f>[1]公会計指標分析・財政指標組合せ分析表!$BP$51:$DC$51</c:f>
              <c:numCache>
                <c:formatCode>#,##0.0;"▲ "#,##0.0</c:formatCode>
                <c:ptCount val="40"/>
                <c:pt idx="0">
                  <c:v>20.9</c:v>
                </c:pt>
                <c:pt idx="8">
                  <c:v>0.6</c:v>
                </c:pt>
              </c:numCache>
            </c:numRef>
          </c:yVal>
          <c:smooth val="0"/>
          <c:extLst>
            <c:ext xmlns:c16="http://schemas.microsoft.com/office/drawing/2014/chart" uri="{C3380CC4-5D6E-409C-BE32-E72D297353CC}">
              <c16:uniqueId val="{00000009-0A3E-4617-8B48-531574E4B25B}"/>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{AA77E86E-7F10-454E-9C47-9F5EEBBA5E3C}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A3E-4617-8B48-531574E4B25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{224C0126-2A21-4850-83D8-B618DDF1016E}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A3E-4617-8B48-531574E4B2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{CCBF0F4C-4CE0-476E-8331-27A55B311F0E}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A3E-4617-8B48-531574E4B2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{3F808775-498A-464A-965B-D9AA7C555F7E}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A3E-4617-8B48-531574E4B2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{BE68D87C-14B3-4837-8415-49A071BA9F8A}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A3E-4617-8B48-531574E4B25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{277CCE98-FF1D-4890-A08E-6D12ED1E8078}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A3E-4617-8B48-531574E4B25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{2BE89438-492A-4B32-A831-0868B80E5BF6}</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A3E-4617-8B48-531574E4B25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{670283CB-19ED-49B9-A6A5-9C0464F88825}</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A3E-4617-8B48-531574E4B25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{FF15E3B5-8979-412A-A58F-573F07AD8541}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A3E-4617-8B48-531574E4B2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#,##0.0;"▲ "#,##0.0</c:formatCode>
                <c:ptCount val="40"/>
                <c:pt idx="0">
                  <c:v>62</c:v>
                </c:pt>
                <c:pt idx="8">
                  <c:v>61.7</c:v>
                </c:pt>
                <c:pt idx="16">
                  <c:v>63</c:v>
                </c:pt>
                <c:pt idx="24">
                  <c:v>64.3</c:v>
                </c:pt>
                <c:pt idx="32">
                  <c:v>65.2</c:v>
                </c:pt>
              </c:numCache>
            </c:numRef>
          </c:xVal>
          <c:yVal>
            <c:numRef>
              <c:f>[1]公会計指標分析・財政指標組合せ分析表!$BP$55:$DC$55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A3E-4617-8B48-531574E4B25B}"/>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{5BF10E81-192B-4901-91A8-F330DD4070DE}</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90B-402B-9CDA-7B21A1A972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{88937947-51FA-445A-98AC-2A2725B60BF0}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0B-402B-9CDA-7B21A1A972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{B5BFC4DE-5310-4186-8163-F32A32206850}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0B-402B-9CDA-7B21A1A972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{2599C738-E42A-4391-B7F3-6C1DEB4B67CC}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0B-402B-9CDA-7B21A1A972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{99820729-AEA4-4A11-AEE1-2FCF418CF42E}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0B-402B-9CDA-7B21A1A9725F}"/>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{2663DC51-66E1-4BDE-BC0D-3BADCC30F63C}</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90B-402B-9CDA-7B21A1A9725F}"/>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{CB221C06-1B40-4DB2-ADF0-4FA3B915B39B}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90B-402B-9CDA-7B21A1A9725F}"/>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{5BF2DA89-83D2-4DD6-B56B-9412D53DCA15}</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90B-402B-9CDA-7B21A1A9725F}"/>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{B23031F8-2E0F-42B2-B2E3-B3EDF9F74DCF}</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90B-402B-9CDA-7B21A1A972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#,##0.0;"▲ "#,##0.0</c:formatCode>
                <c:ptCount val="40"/>
                <c:pt idx="0">
                  <c:v>9.4</c:v>
                </c:pt>
                <c:pt idx="8">
                  <c:v>9.5</c:v>
                </c:pt>
                <c:pt idx="16">
                  <c:v>9.6999999999999993</c:v>
                </c:pt>
                <c:pt idx="24">
                  <c:v>9.5</c:v>
                </c:pt>
                <c:pt idx="32">
                  <c:v>9</c:v>
                </c:pt>
              </c:numCache>
            </c:numRef>
          </c:xVal>
          <c:yVal>
            <c:numRef>
              <c:f>[1]公会計指標分析・財政指標組合せ分析表!$BP$73:$DC$73</c:f>
              <c:numCache>
                <c:formatCode>#,##0.0;"▲ "#,##0.0</c:formatCode>
                <c:ptCount val="40"/>
                <c:pt idx="0">
                  <c:v>20.9</c:v>
                </c:pt>
                <c:pt idx="8">
                  <c:v>0.6</c:v>
                </c:pt>
              </c:numCache>
            </c:numRef>
          </c:yVal>
          <c:smooth val="0"/>
          <c:extLst>
            <c:ext xmlns:c16="http://schemas.microsoft.com/office/drawing/2014/chart" uri="{C3380CC4-5D6E-409C-BE32-E72D297353CC}">
              <c16:uniqueId val="{00000009-390B-402B-9CDA-7B21A1A9725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{F6915711-6F51-4E9E-B339-15010F1AAA38}</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90B-402B-9CDA-7B21A1A972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{AA258DD6-B65D-4990-AAC4-F3F532582ED2}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0B-402B-9CDA-7B21A1A972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{D755C3B6-FD88-4373-9AAF-F6377FE01CAD}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0B-402B-9CDA-7B21A1A972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{1B033C68-3809-46B0-A349-0663FE32F217}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0B-402B-9CDA-7B21A1A972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{24694E66-4CAD-4C26-BA20-C11C2C04DFA6}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0B-402B-9CDA-7B21A1A9725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{6DFCCCA2-D8E0-4C9E-9408-DAFAFD748A60}</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90B-402B-9CDA-7B21A1A9725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{C631B511-BE92-4965-996B-91FFFFA7B051}</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90B-402B-9CDA-7B21A1A9725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{6FF0DBE1-BEF0-49ED-9830-FB085BEF610C}</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90B-402B-9CDA-7B21A1A9725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{91AF4F2C-6CE4-4F31-AF0B-507AF030519B}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90B-402B-9CDA-7B21A1A972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#,##0.0;"▲ "#,##0.0</c:formatCode>
                <c:ptCount val="40"/>
                <c:pt idx="0">
                  <c:v>7.5</c:v>
                </c:pt>
                <c:pt idx="8">
                  <c:v>8</c:v>
                </c:pt>
                <c:pt idx="16">
                  <c:v>8</c:v>
                </c:pt>
                <c:pt idx="24">
                  <c:v>8.3000000000000007</c:v>
                </c:pt>
                <c:pt idx="32">
                  <c:v>8.6</c:v>
                </c:pt>
              </c:numCache>
            </c:numRef>
          </c:xVal>
          <c:yVal>
            <c:numRef>
              <c:f>[1]公会計指標分析・財政指標組合せ分析表!$BP$77:$DC$77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390B-402B-9CDA-7B21A1A9725F}"/>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人口減少や全国平均を上回る高齢化率（令和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年国勢調査における高齢化率</a:t>
          </a:r>
          <a:r>
            <a:rPr kumimoji="1" lang="en-US" altLang="ja-JP" sz="1300">
              <a:latin typeface="ＭＳ Ｐゴシック" panose="020B0600070205080204" pitchFamily="50" charset="-128"/>
              <a:ea typeface="ＭＳ Ｐゴシック" panose="020B0600070205080204" pitchFamily="50" charset="-128"/>
            </a:rPr>
            <a:t>41.17%</a:t>
          </a:r>
          <a:r>
            <a:rPr kumimoji="1" lang="ja-JP" altLang="en-US" sz="1300">
              <a:latin typeface="ＭＳ Ｐゴシック" panose="020B0600070205080204" pitchFamily="50" charset="-128"/>
              <a:ea typeface="ＭＳ Ｐゴシック" panose="020B0600070205080204" pitchFamily="50" charset="-128"/>
            </a:rPr>
            <a:t>）に加え、基幹産業である第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次産業の衰退等により自主財源が乏しく、地方交付税に依存した財政状況となっており、類似団体平均を大きく下回っている。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とも国の動向や社会情勢を踏まえ、主要計画である行政経営改革大綱等に基づき、行政運営のスリム化を進め、行政課題への対応や質の高い行政サービスを効率的に提供していくため、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4676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特別職の退職により退職金が増加したこと等による人件費の増、労務単価上昇及び物価高騰の影響による物件費の増に伴い経常経費充当一般財源（分子）が増加したこと等により前年度より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人口減少などにより市税収入の増加も将来的に期待できない中、今後の財政運営はより一層厳しくなると見込まれるため、事務事業の見直しを更に進めることで義務的経費の削減に努め、持続可能な財政運営基盤の確立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96203</xdr:rowOff>
    </xdr:from>
    <xdr:to>
      <xdr:col>23</xdr:col>
      <xdr:colOff>133350</xdr:colOff>
      <xdr:row>63</xdr:row>
      <xdr:rowOff>102235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97553"/>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35878</xdr:rowOff>
    </xdr:from>
    <xdr:to>
      <xdr:col>19</xdr:col>
      <xdr:colOff>133350</xdr:colOff>
      <xdr:row>63</xdr:row>
      <xdr:rowOff>96203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3722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128905</xdr:rowOff>
    </xdr:from>
    <xdr:to>
      <xdr:col>15</xdr:col>
      <xdr:colOff>82550</xdr:colOff>
      <xdr:row>63</xdr:row>
      <xdr:rowOff>35878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58805"/>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128905</xdr:rowOff>
    </xdr:from>
    <xdr:to>
      <xdr:col>11</xdr:col>
      <xdr:colOff>31750</xdr:colOff>
      <xdr:row>64</xdr:row>
      <xdr:rowOff>39370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58805"/>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67962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9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45403</xdr:rowOff>
    </xdr:from>
    <xdr:to>
      <xdr:col>19</xdr:col>
      <xdr:colOff>184150</xdr:colOff>
      <xdr:row>63</xdr:row>
      <xdr:rowOff>147003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157180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15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156528</xdr:rowOff>
    </xdr:from>
    <xdr:to>
      <xdr:col>15</xdr:col>
      <xdr:colOff>133350</xdr:colOff>
      <xdr:row>63</xdr:row>
      <xdr:rowOff>86678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96855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5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78105</xdr:rowOff>
    </xdr:from>
    <xdr:to>
      <xdr:col>11</xdr:col>
      <xdr:colOff>82550</xdr:colOff>
      <xdr:row>63</xdr:row>
      <xdr:rowOff>8255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164482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74947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[211,309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公示運賃の引き上げに伴いスクールバスの運行業務委託料が増加したことや、新型コロナワクチンが全額公費負担から定期接種に位置付けられたことが要因で、前年度より</a:t>
          </a:r>
          <a:r>
            <a:rPr kumimoji="1" lang="en-US" altLang="ja-JP" sz="1300">
              <a:latin typeface="ＭＳ Ｐゴシック" panose="020B0600070205080204" pitchFamily="50" charset="-128"/>
              <a:ea typeface="ＭＳ Ｐゴシック" panose="020B0600070205080204" pitchFamily="50" charset="-128"/>
            </a:rPr>
            <a:t>11,543</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広大な市域に集落が点在する本市では、類似団体平均より職員数が多い状況にあることや合併により公共施設の保有量が多いことが要因で、類似団体平均を上回っている。今後も職員の定員管理を行うとともに、事務事業等の見直しによる物件費の抑制、公共施設等総合管理計画に基づく施設の統廃合や計画的な維持管理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29229</xdr:rowOff>
    </xdr:from>
    <xdr:to>
      <xdr:col>23</xdr:col>
      <xdr:colOff>133350</xdr:colOff>
      <xdr:row>84</xdr:row>
      <xdr:rowOff>108810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31029"/>
          <a:ext cx="838200" cy="7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135142</xdr:rowOff>
    </xdr:from>
    <xdr:to>
      <xdr:col>19</xdr:col>
      <xdr:colOff>133350</xdr:colOff>
      <xdr:row>84</xdr:row>
      <xdr:rowOff>29229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65492"/>
          <a:ext cx="889000" cy="6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116052</xdr:rowOff>
    </xdr:from>
    <xdr:to>
      <xdr:col>15</xdr:col>
      <xdr:colOff>82550</xdr:colOff>
      <xdr:row>83</xdr:row>
      <xdr:rowOff>135142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46402"/>
          <a:ext cx="889000" cy="1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91371</xdr:rowOff>
    </xdr:from>
    <xdr:to>
      <xdr:col>11</xdr:col>
      <xdr:colOff>31750</xdr:colOff>
      <xdr:row>83</xdr:row>
      <xdr:rowOff>116052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21721"/>
          <a:ext cx="889000" cy="2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58010</xdr:rowOff>
    </xdr:from>
    <xdr:to>
      <xdr:col>23</xdr:col>
      <xdr:colOff>184150</xdr:colOff>
      <xdr:row>84</xdr:row>
      <xdr:rowOff>159610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5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30087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149879</xdr:rowOff>
    </xdr:from>
    <xdr:to>
      <xdr:col>19</xdr:col>
      <xdr:colOff>184150</xdr:colOff>
      <xdr:row>84</xdr:row>
      <xdr:rowOff>80029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8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64806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66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84342</xdr:rowOff>
    </xdr:from>
    <xdr:to>
      <xdr:col>15</xdr:col>
      <xdr:colOff>133350</xdr:colOff>
      <xdr:row>84</xdr:row>
      <xdr:rowOff>14492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1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170719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0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65252</xdr:rowOff>
    </xdr:from>
    <xdr:to>
      <xdr:col>11</xdr:col>
      <xdr:colOff>82550</xdr:colOff>
      <xdr:row>83</xdr:row>
      <xdr:rowOff>166852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9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151629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81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40571</xdr:rowOff>
    </xdr:from>
    <xdr:to>
      <xdr:col>7</xdr:col>
      <xdr:colOff>31750</xdr:colOff>
      <xdr:row>83</xdr:row>
      <xdr:rowOff>142171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7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126948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5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人事院勧告や熊本県の人事委員会勧告等を参考に給与改定を行っており、令和６年度は前年度からの変動はなく、類似団体平均を下回る水準となっている。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今後も、人事院勧告や熊本県及び県内他市の職員給与の状況等を参考にしながら、適正な給与水準を維持する。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100693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0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739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令和６年度は、前年度比</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人の増加となった。これは、人口の減少率が職員数の減少率を上回ったため、増加したもの。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今後も、広大な市域の中に集落が点在するといった本市の特徴などを勘案した上で、定員管理に関する計画において必要な職員数を定め、適正な職員数の管理に努める。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151554</xdr:rowOff>
    </xdr:from>
    <xdr:to>
      <xdr:col>81</xdr:col>
      <xdr:colOff>44450</xdr:colOff>
      <xdr:row>61</xdr:row>
      <xdr:rowOff>152702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10004"/>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145808</xdr:rowOff>
    </xdr:from>
    <xdr:to>
      <xdr:col>77</xdr:col>
      <xdr:colOff>44450</xdr:colOff>
      <xdr:row>61</xdr:row>
      <xdr:rowOff>151554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04258"/>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141212</xdr:rowOff>
    </xdr:from>
    <xdr:to>
      <xdr:col>72</xdr:col>
      <xdr:colOff>203200</xdr:colOff>
      <xdr:row>61</xdr:row>
      <xdr:rowOff>145808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99662"/>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121678</xdr:rowOff>
    </xdr:from>
    <xdr:to>
      <xdr:col>68</xdr:col>
      <xdr:colOff>152400</xdr:colOff>
      <xdr:row>61</xdr:row>
      <xdr:rowOff>141212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80128"/>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101902</xdr:rowOff>
    </xdr:from>
    <xdr:to>
      <xdr:col>81</xdr:col>
      <xdr:colOff>95250</xdr:colOff>
      <xdr:row>62</xdr:row>
      <xdr:rowOff>32052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6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118429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0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100754</xdr:rowOff>
    </xdr:from>
    <xdr:to>
      <xdr:col>77</xdr:col>
      <xdr:colOff>95250</xdr:colOff>
      <xdr:row>62</xdr:row>
      <xdr:rowOff>30904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15681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45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95008</xdr:rowOff>
    </xdr:from>
    <xdr:to>
      <xdr:col>73</xdr:col>
      <xdr:colOff>44450</xdr:colOff>
      <xdr:row>62</xdr:row>
      <xdr:rowOff>25158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5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9935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3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90412</xdr:rowOff>
    </xdr:from>
    <xdr:to>
      <xdr:col>68</xdr:col>
      <xdr:colOff>203200</xdr:colOff>
      <xdr:row>62</xdr:row>
      <xdr:rowOff>20562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4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5339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3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70878</xdr:rowOff>
    </xdr:from>
    <xdr:to>
      <xdr:col>64</xdr:col>
      <xdr:colOff>152400</xdr:colOff>
      <xdr:row>62</xdr:row>
      <xdr:rowOff>1028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157255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1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元利償還金が減少したことにより、前年度より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今後も人口減少等による地方交付税の減少に加え、老朽化した公共施設の改修・更新等による費用の増加が見込まれるため、地方債に大きく頼ることのない財政運営に努める。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22578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8500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49389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22578</xdr:rowOff>
    </xdr:from>
    <xdr:to>
      <xdr:col>72</xdr:col>
      <xdr:colOff>203200</xdr:colOff>
      <xdr:row>41</xdr:row>
      <xdr:rowOff>49389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9172</xdr:rowOff>
    </xdr:from>
    <xdr:to>
      <xdr:col>68</xdr:col>
      <xdr:colOff>152400</xdr:colOff>
      <xdr:row>41</xdr:row>
      <xdr:rowOff>22578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3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8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170039</xdr:rowOff>
    </xdr:from>
    <xdr:to>
      <xdr:col>73</xdr:col>
      <xdr:colOff>44450</xdr:colOff>
      <xdr:row>41</xdr:row>
      <xdr:rowOff>100189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84966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129822</xdr:rowOff>
    </xdr:from>
    <xdr:to>
      <xdr:col>64</xdr:col>
      <xdr:colOff>152400</xdr:colOff>
      <xdr:row>41</xdr:row>
      <xdr:rowOff>59972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44749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地方債残高の減少により将来負担額が減少、財政調整基金等の取り崩しにより充当可能財源等も減少したが、将来負担額を充当可能財源等が上回り将来負担比率が算定されなかった。</a:t>
          </a:r>
        </a:p>
        <a:p>
          <a:r>
            <a:rPr kumimoji="1" lang="ja-JP" altLang="en-US" sz="1300">
              <a:latin typeface="ＭＳ Ｐゴシック" panose="020B0600070205080204" pitchFamily="50" charset="-128"/>
              <a:ea typeface="ＭＳ Ｐゴシック" panose="020B0600070205080204" pitchFamily="50" charset="-128"/>
            </a:rPr>
            <a:t>　今後も人口減少による地方交付税の減少に加え、老朽化した公共施設の改修・更新等に伴う費用の増加や棚底城跡ガイダンス施設・倉岳支所建設事業が予定されていることから地方債の増発や基金の取り崩しが予測されるため、より一層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91259</xdr:rowOff>
    </xdr:from>
    <xdr:to>
      <xdr:col>68</xdr:col>
      <xdr:colOff>152400</xdr:colOff>
      <xdr:row>14</xdr:row>
      <xdr:rowOff>153065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320109"/>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166810</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40459</xdr:rowOff>
    </xdr:from>
    <xdr:to>
      <xdr:col>68</xdr:col>
      <xdr:colOff>203200</xdr:colOff>
      <xdr:row>13</xdr:row>
      <xdr:rowOff>142059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2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152236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038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102265</xdr:rowOff>
    </xdr:from>
    <xdr:to>
      <xdr:col>64</xdr:col>
      <xdr:colOff>152400</xdr:colOff>
      <xdr:row>15</xdr:row>
      <xdr:rowOff>32415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50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42592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行政経営改革大綱に基づいた人員管理の適正化により職員数は減少したが特別職の退職により退職金が増加したことや、報酬月額の増額改定等により、前年度より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今後は定年延長の影響により、人件費は横ばいとなる見込みであるが、引き続き事務事業の改善等による行政の効率化を進め、職員数や給与水準の管理を徹底して行い、人件費全体の抑制に努める。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149860</xdr:rowOff>
    </xdr:from>
    <xdr:to>
      <xdr:col>24</xdr:col>
      <xdr:colOff>25400</xdr:colOff>
      <xdr:row>35</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791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111760</xdr:rowOff>
    </xdr:from>
    <xdr:to>
      <xdr:col>19</xdr:col>
      <xdr:colOff>187325</xdr:colOff>
      <xdr:row>34</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41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111760</xdr:rowOff>
    </xdr:from>
    <xdr:to>
      <xdr:col>15</xdr:col>
      <xdr:colOff>98425</xdr:colOff>
      <xdr:row>34</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41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157480</xdr:rowOff>
    </xdr:from>
    <xdr:to>
      <xdr:col>11</xdr:col>
      <xdr:colOff>9525</xdr:colOff>
      <xdr:row>35</xdr:row>
      <xdr:rowOff>153670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867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137160</xdr:rowOff>
    </xdr:from>
    <xdr:to>
      <xdr:col>24</xdr:col>
      <xdr:colOff>76200</xdr:colOff>
      <xdr:row>35</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99060</xdr:rowOff>
    </xdr:from>
    <xdr:to>
      <xdr:col>20</xdr:col>
      <xdr:colOff>38100</xdr:colOff>
      <xdr:row>35</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39387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60960</xdr:rowOff>
    </xdr:from>
    <xdr:to>
      <xdr:col>15</xdr:col>
      <xdr:colOff>149225</xdr:colOff>
      <xdr:row>34</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106680</xdr:rowOff>
    </xdr:from>
    <xdr:to>
      <xdr:col>11</xdr:col>
      <xdr:colOff>60325</xdr:colOff>
      <xdr:row>35</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43197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公示運賃の引き上げに伴いスクールバスの運行業務委託料が増加したことや、新型コロナワクチンが全額公費負担から定期接種に位置付けられたことが要因で、前年度より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類似団体平均を下回っているものの上昇傾向であり、今後も事務事業の見直しを行いながら、経常物件費の抑制に努める。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120650</xdr:rowOff>
    </xdr:from>
    <xdr:to>
      <xdr:col>82</xdr:col>
      <xdr:colOff>107950</xdr:colOff>
      <xdr:row>16</xdr:row>
      <xdr:rowOff>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924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15</xdr:row>
      <xdr:rowOff>120650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41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139700</xdr:rowOff>
    </xdr:from>
    <xdr:to>
      <xdr:col>73</xdr:col>
      <xdr:colOff>180975</xdr:colOff>
      <xdr:row>15</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40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139700</xdr:rowOff>
    </xdr:from>
    <xdr:to>
      <xdr:col>69</xdr:col>
      <xdr:colOff>92075</xdr:colOff>
      <xdr:row>14</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40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120650</xdr:rowOff>
    </xdr:from>
    <xdr:to>
      <xdr:col>82</xdr:col>
      <xdr:colOff>158750</xdr:colOff>
      <xdr:row>16</xdr:row>
      <xdr:rowOff>50800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69850</xdr:rowOff>
    </xdr:from>
    <xdr:to>
      <xdr:col>78</xdr:col>
      <xdr:colOff>120650</xdr:colOff>
      <xdr:row>16</xdr:row>
      <xdr:rowOff>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1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88900</xdr:rowOff>
    </xdr:from>
    <xdr:to>
      <xdr:col>69</xdr:col>
      <xdr:colOff>142875</xdr:colOff>
      <xdr:row>15</xdr:row>
      <xdr:rowOff>19050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29227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歳未満児保育料無償化に伴い保育所等給付費に充当する保育料の減少や、障害福祉サービスである介護給付費は利用者の障がい区分の重度化が進んでいることにより給付費が増加したことが要因で、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今後も高齢化の進行や福祉ニーズの多様化により社会保障関係経費は同水準で推移していく見込みであり、社会保障制度に関する国の動向等を注視しながら、より効果的な事業の実施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56</xdr:row>
      <xdr:rowOff>131572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053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30988</xdr:rowOff>
    </xdr:from>
    <xdr:to>
      <xdr:col>19</xdr:col>
      <xdr:colOff>187325</xdr:colOff>
      <xdr:row>56</xdr:row>
      <xdr:rowOff>104140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321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30988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32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30988</xdr:rowOff>
    </xdr:from>
    <xdr:to>
      <xdr:col>11</xdr:col>
      <xdr:colOff>9525</xdr:colOff>
      <xdr:row>56</xdr:row>
      <xdr:rowOff>40132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32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80772</xdr:rowOff>
    </xdr:from>
    <xdr:to>
      <xdr:col>24</xdr:col>
      <xdr:colOff>76200</xdr:colOff>
      <xdr:row>57</xdr:row>
      <xdr:rowOff>10922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52849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5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139717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151638</xdr:rowOff>
    </xdr:from>
    <xdr:to>
      <xdr:col>15</xdr:col>
      <xdr:colOff>149225</xdr:colOff>
      <xdr:row>56</xdr:row>
      <xdr:rowOff>81788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66565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151638</xdr:rowOff>
    </xdr:from>
    <xdr:to>
      <xdr:col>11</xdr:col>
      <xdr:colOff>60325</xdr:colOff>
      <xdr:row>56</xdr:row>
      <xdr:rowOff>81788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160782</xdr:rowOff>
    </xdr:from>
    <xdr:to>
      <xdr:col>6</xdr:col>
      <xdr:colOff>171450</xdr:colOff>
      <xdr:row>56</xdr:row>
      <xdr:rowOff>90932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75709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76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介護保険特別会計への繰出金及び後期高齢者医療広域連合負担金が減少したことが要因で、前年度より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類似団体平均より下回っている状況にあるが、特別会計の運営においても普通会計と同様に、更なる経費の削減と合理化を図り、普通会計の負担軽減に努める。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55</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499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50800</xdr:rowOff>
    </xdr:from>
    <xdr:to>
      <xdr:col>78</xdr:col>
      <xdr:colOff>69850</xdr:colOff>
      <xdr:row>55</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480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55</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3853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55</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385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19050</xdr:rowOff>
    </xdr:from>
    <xdr:to>
      <xdr:col>82</xdr:col>
      <xdr:colOff>158750</xdr:colOff>
      <xdr:row>55</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35577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57150</xdr:rowOff>
    </xdr:from>
    <xdr:to>
      <xdr:col>78</xdr:col>
      <xdr:colOff>120650</xdr:colOff>
      <xdr:row>55</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168927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0</xdr:rowOff>
    </xdr:from>
    <xdr:to>
      <xdr:col>74</xdr:col>
      <xdr:colOff>31750</xdr:colOff>
      <xdr:row>55</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111777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76200</xdr:rowOff>
    </xdr:from>
    <xdr:to>
      <xdr:col>69</xdr:col>
      <xdr:colOff>142875</xdr:colOff>
      <xdr:row>55</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土地改良区償還金補助事業においては一部令和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年に償還完了したことや、上水道事業会計補助金においては高料金対策及び元利償還金の減少が要因で、前年度より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類似団体平均を上回っている状況にあり、補助金等が果たしている役割や効果等を改めて検証し、交付基準等の見直しを進める必要がある。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104140</xdr:rowOff>
    </xdr:from>
    <xdr:to>
      <xdr:col>82</xdr:col>
      <xdr:colOff>107950</xdr:colOff>
      <xdr:row>38</xdr:row>
      <xdr:rowOff>132715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6192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132715</xdr:rowOff>
    </xdr:from>
    <xdr:to>
      <xdr:col>78</xdr:col>
      <xdr:colOff>69850</xdr:colOff>
      <xdr:row>38</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6478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149860</xdr:rowOff>
    </xdr:from>
    <xdr:to>
      <xdr:col>73</xdr:col>
      <xdr:colOff>180975</xdr:colOff>
      <xdr:row>38</xdr:row>
      <xdr:rowOff>149860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64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149860</xdr:rowOff>
    </xdr:from>
    <xdr:to>
      <xdr:col>69</xdr:col>
      <xdr:colOff>92075</xdr:colOff>
      <xdr:row>39</xdr:row>
      <xdr:rowOff>1270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64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25417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81915</xdr:rowOff>
    </xdr:from>
    <xdr:to>
      <xdr:col>78</xdr:col>
      <xdr:colOff>120650</xdr:colOff>
      <xdr:row>39</xdr:row>
      <xdr:rowOff>12065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168292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8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99060</xdr:rowOff>
    </xdr:from>
    <xdr:to>
      <xdr:col>74</xdr:col>
      <xdr:colOff>31750</xdr:colOff>
      <xdr:row>39</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13987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99060</xdr:rowOff>
    </xdr:from>
    <xdr:to>
      <xdr:col>69</xdr:col>
      <xdr:colOff>142875</xdr:colOff>
      <xdr:row>39</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13987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36847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新発債はその年度の元金償還額以内に抑制しており、前年度より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類似団体平均を上回っている状況であり、今後も公共施設の改修・更新等による費用の増加が見込まれるため、計画的な地方債の発行に努める。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88900</xdr:rowOff>
    </xdr:from>
    <xdr:to>
      <xdr:col>24</xdr:col>
      <xdr:colOff>25400</xdr:colOff>
      <xdr:row>79</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33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127000</xdr:rowOff>
    </xdr:from>
    <xdr:to>
      <xdr:col>19</xdr:col>
      <xdr:colOff>187325</xdr:colOff>
      <xdr:row>80</xdr:row>
      <xdr:rowOff>22225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6715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136525</xdr:rowOff>
    </xdr:from>
    <xdr:to>
      <xdr:col>15</xdr:col>
      <xdr:colOff>98425</xdr:colOff>
      <xdr:row>80</xdr:row>
      <xdr:rowOff>22225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810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136525</xdr:rowOff>
    </xdr:from>
    <xdr:to>
      <xdr:col>11</xdr:col>
      <xdr:colOff>9525</xdr:colOff>
      <xdr:row>80</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681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38100</xdr:rowOff>
    </xdr:from>
    <xdr:to>
      <xdr:col>24</xdr:col>
      <xdr:colOff>76200</xdr:colOff>
      <xdr:row>79</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10177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76200</xdr:rowOff>
    </xdr:from>
    <xdr:to>
      <xdr:col>20</xdr:col>
      <xdr:colOff>38100</xdr:colOff>
      <xdr:row>80</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162577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0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142875</xdr:rowOff>
    </xdr:from>
    <xdr:to>
      <xdr:col>15</xdr:col>
      <xdr:colOff>149225</xdr:colOff>
      <xdr:row>80</xdr:row>
      <xdr:rowOff>73025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8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57802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7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85725</xdr:rowOff>
    </xdr:from>
    <xdr:to>
      <xdr:col>11</xdr:col>
      <xdr:colOff>60325</xdr:colOff>
      <xdr:row>80</xdr:row>
      <xdr:rowOff>15875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3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652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1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133350</xdr:rowOff>
    </xdr:from>
    <xdr:to>
      <xdr:col>6</xdr:col>
      <xdr:colOff>171450</xdr:colOff>
      <xdr:row>80</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48277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補助費等は減少しているものの、扶助費や物件費の増加により、前年度と比較して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今後も徹底した事務事業の見直しにより、業務の効率化を図り、行政コストの削減に努める。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155575</xdr:rowOff>
    </xdr:from>
    <xdr:to>
      <xdr:col>82</xdr:col>
      <xdr:colOff>107950</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6714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58420</xdr:rowOff>
    </xdr:from>
    <xdr:to>
      <xdr:col>78</xdr:col>
      <xdr:colOff>69850</xdr:colOff>
      <xdr:row>73</xdr:row>
      <xdr:rowOff>155575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57427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18415</xdr:rowOff>
    </xdr:from>
    <xdr:to>
      <xdr:col>73</xdr:col>
      <xdr:colOff>180975</xdr:colOff>
      <xdr:row>73</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342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18415</xdr:rowOff>
    </xdr:from>
    <xdr:to>
      <xdr:col>69</xdr:col>
      <xdr:colOff>92075</xdr:colOff>
      <xdr:row>74</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3426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133350</xdr:rowOff>
    </xdr:from>
    <xdr:to>
      <xdr:col>82</xdr:col>
      <xdr:colOff>158750</xdr:colOff>
      <xdr:row>74</xdr:row>
      <xdr:rowOff>63500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41927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104775</xdr:rowOff>
    </xdr:from>
    <xdr:to>
      <xdr:col>78</xdr:col>
      <xdr:colOff>120650</xdr:colOff>
      <xdr:row>74</xdr:row>
      <xdr:rowOff>34925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45102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38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7620</xdr:rowOff>
    </xdr:from>
    <xdr:to>
      <xdr:col>74</xdr:col>
      <xdr:colOff>31750</xdr:colOff>
      <xdr:row>73</xdr:row>
      <xdr:rowOff>109220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2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119397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29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139065</xdr:rowOff>
    </xdr:from>
    <xdr:to>
      <xdr:col>69</xdr:col>
      <xdr:colOff>142875</xdr:colOff>
      <xdr:row>73</xdr:row>
      <xdr:rowOff>69215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8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79392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5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xdr:rowOff>
    </xdr:from>
    <xdr:to>
      <xdr:col>65</xdr:col>
      <xdr:colOff>53975</xdr:colOff>
      <xdr:row>74</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119397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61277</xdr:rowOff>
    </xdr:from>
    <xdr:to>
      <xdr:col>29</xdr:col>
      <xdr:colOff>127000</xdr:colOff>
      <xdr:row>17</xdr:row>
      <xdr:rowOff>6795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2102"/>
          <a:ext cx="647700" cy="116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6795</xdr:rowOff>
    </xdr:from>
    <xdr:to>
      <xdr:col>26</xdr:col>
      <xdr:colOff>50800</xdr:colOff>
      <xdr:row>17</xdr:row>
      <xdr:rowOff>16713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69070"/>
          <a:ext cx="698500" cy="9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158064</xdr:rowOff>
    </xdr:from>
    <xdr:to>
      <xdr:col>22</xdr:col>
      <xdr:colOff>114300</xdr:colOff>
      <xdr:row>17</xdr:row>
      <xdr:rowOff>16713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48889"/>
          <a:ext cx="698500" cy="30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149415</xdr:rowOff>
    </xdr:from>
    <xdr:to>
      <xdr:col>18</xdr:col>
      <xdr:colOff>177800</xdr:colOff>
      <xdr:row>16</xdr:row>
      <xdr:rowOff>158064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940240"/>
          <a:ext cx="698500" cy="8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10477</xdr:rowOff>
    </xdr:from>
    <xdr:to>
      <xdr:col>29</xdr:col>
      <xdr:colOff>177800</xdr:colOff>
      <xdr:row>16</xdr:row>
      <xdr:rowOff>112077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1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27004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4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127445</xdr:rowOff>
    </xdr:from>
    <xdr:to>
      <xdr:col>26</xdr:col>
      <xdr:colOff>101600</xdr:colOff>
      <xdr:row>17</xdr:row>
      <xdr:rowOff>57595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18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67772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137363</xdr:rowOff>
    </xdr:from>
    <xdr:to>
      <xdr:col>22</xdr:col>
      <xdr:colOff>165100</xdr:colOff>
      <xdr:row>17</xdr:row>
      <xdr:rowOff>67513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28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77690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97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107264</xdr:rowOff>
    </xdr:from>
    <xdr:to>
      <xdr:col>19</xdr:col>
      <xdr:colOff>38100</xdr:colOff>
      <xdr:row>17</xdr:row>
      <xdr:rowOff>37414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98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47591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6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98615</xdr:rowOff>
    </xdr:from>
    <xdr:to>
      <xdr:col>15</xdr:col>
      <xdr:colOff>101600</xdr:colOff>
      <xdr:row>17</xdr:row>
      <xdr:rowOff>28765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89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38942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142621</xdr:rowOff>
    </xdr:from>
    <xdr:to>
      <xdr:col>29</xdr:col>
      <xdr:colOff>127000</xdr:colOff>
      <xdr:row>35</xdr:row>
      <xdr:rowOff>285458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52971"/>
          <a:ext cx="647700" cy="142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78918</xdr:rowOff>
    </xdr:from>
    <xdr:to>
      <xdr:col>26</xdr:col>
      <xdr:colOff>50800</xdr:colOff>
      <xdr:row>35</xdr:row>
      <xdr:rowOff>142621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89268"/>
          <a:ext cx="698500" cy="63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78918</xdr:rowOff>
    </xdr:from>
    <xdr:to>
      <xdr:col>22</xdr:col>
      <xdr:colOff>114300</xdr:colOff>
      <xdr:row>35</xdr:row>
      <xdr:rowOff>113208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89268"/>
          <a:ext cx="698500" cy="34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113208</xdr:rowOff>
    </xdr:from>
    <xdr:to>
      <xdr:col>18</xdr:col>
      <xdr:colOff>177800</xdr:colOff>
      <xdr:row>35</xdr:row>
      <xdr:rowOff>148755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23558"/>
          <a:ext cx="698500" cy="35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234658</xdr:rowOff>
    </xdr:from>
    <xdr:to>
      <xdr:col>29</xdr:col>
      <xdr:colOff>177800</xdr:colOff>
      <xdr:row>35</xdr:row>
      <xdr:rowOff>336258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5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79735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90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91821</xdr:rowOff>
    </xdr:from>
    <xdr:to>
      <xdr:col>26</xdr:col>
      <xdr:colOff>101600</xdr:colOff>
      <xdr:row>35</xdr:row>
      <xdr:rowOff>193421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02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203598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1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28118</xdr:rowOff>
    </xdr:from>
    <xdr:to>
      <xdr:col>22</xdr:col>
      <xdr:colOff>165100</xdr:colOff>
      <xdr:row>35</xdr:row>
      <xdr:rowOff>129718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38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139895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62408</xdr:rowOff>
    </xdr:from>
    <xdr:to>
      <xdr:col>19</xdr:col>
      <xdr:colOff>38100</xdr:colOff>
      <xdr:row>35</xdr:row>
      <xdr:rowOff>164008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72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174185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4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97955</xdr:rowOff>
    </xdr:from>
    <xdr:to>
      <xdr:col>15</xdr:col>
      <xdr:colOff>101600</xdr:colOff>
      <xdr:row>35</xdr:row>
      <xdr:rowOff>199555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08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209732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7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69799</xdr:rowOff>
    </xdr:from>
    <xdr:to>
      <xdr:col>24</xdr:col>
      <xdr:colOff>63500</xdr:colOff>
      <xdr:row>36</xdr:row>
      <xdr:rowOff>144590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41999"/>
          <a:ext cx="838200" cy="7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144590</xdr:rowOff>
    </xdr:from>
    <xdr:to>
      <xdr:col>19</xdr:col>
      <xdr:colOff>177800</xdr:colOff>
      <xdr:row>37</xdr:row>
      <xdr:rowOff>35687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16790"/>
          <a:ext cx="889000" cy="6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152794</xdr:rowOff>
    </xdr:from>
    <xdr:to>
      <xdr:col>15</xdr:col>
      <xdr:colOff>50800</xdr:colOff>
      <xdr:row>37</xdr:row>
      <xdr:rowOff>35687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24994"/>
          <a:ext cx="889000" cy="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57734</xdr:rowOff>
    </xdr:from>
    <xdr:to>
      <xdr:col>10</xdr:col>
      <xdr:colOff>114300</xdr:colOff>
      <xdr:row>36</xdr:row>
      <xdr:rowOff>152794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29934"/>
          <a:ext cx="889000" cy="9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18999</xdr:rowOff>
    </xdr:from>
    <xdr:to>
      <xdr:col>24</xdr:col>
      <xdr:colOff>114300</xdr:colOff>
      <xdr:row>36</xdr:row>
      <xdr:rowOff>120599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41876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4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93790</xdr:rowOff>
    </xdr:from>
    <xdr:to>
      <xdr:col>20</xdr:col>
      <xdr:colOff>38100</xdr:colOff>
      <xdr:row>37</xdr:row>
      <xdr:rowOff>23940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6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40467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4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156337</xdr:rowOff>
    </xdr:from>
    <xdr:to>
      <xdr:col>15</xdr:col>
      <xdr:colOff>101600</xdr:colOff>
      <xdr:row>37</xdr:row>
      <xdr:rowOff>86487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103014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101994</xdr:rowOff>
    </xdr:from>
    <xdr:to>
      <xdr:col>10</xdr:col>
      <xdr:colOff>165100</xdr:colOff>
      <xdr:row>37</xdr:row>
      <xdr:rowOff>32144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7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48671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4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6934</xdr:rowOff>
    </xdr:from>
    <xdr:to>
      <xdr:col>6</xdr:col>
      <xdr:colOff>38100</xdr:colOff>
      <xdr:row>36</xdr:row>
      <xdr:rowOff>108534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7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125061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5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77308</xdr:rowOff>
    </xdr:from>
    <xdr:to>
      <xdr:col>24</xdr:col>
      <xdr:colOff>63500</xdr:colOff>
      <xdr:row>54</xdr:row>
      <xdr:rowOff>170211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335608"/>
          <a:ext cx="838200" cy="9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170211</xdr:rowOff>
    </xdr:from>
    <xdr:to>
      <xdr:col>19</xdr:col>
      <xdr:colOff>177800</xdr:colOff>
      <xdr:row>55</xdr:row>
      <xdr:rowOff>83632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28511"/>
          <a:ext cx="889000" cy="8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83632</xdr:rowOff>
    </xdr:from>
    <xdr:to>
      <xdr:col>15</xdr:col>
      <xdr:colOff>50800</xdr:colOff>
      <xdr:row>55</xdr:row>
      <xdr:rowOff>142489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513382"/>
          <a:ext cx="889000" cy="5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142489</xdr:rowOff>
    </xdr:from>
    <xdr:to>
      <xdr:col>10</xdr:col>
      <xdr:colOff>114300</xdr:colOff>
      <xdr:row>56</xdr:row>
      <xdr:rowOff>42789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572239"/>
          <a:ext cx="889000" cy="7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26508</xdr:rowOff>
    </xdr:from>
    <xdr:to>
      <xdr:col>24</xdr:col>
      <xdr:colOff>114300</xdr:colOff>
      <xdr:row>54</xdr:row>
      <xdr:rowOff>128108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28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49385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136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119411</xdr:rowOff>
    </xdr:from>
    <xdr:to>
      <xdr:col>20</xdr:col>
      <xdr:colOff>38100</xdr:colOff>
      <xdr:row>55</xdr:row>
      <xdr:rowOff>49561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66088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15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32832</xdr:rowOff>
    </xdr:from>
    <xdr:to>
      <xdr:col>15</xdr:col>
      <xdr:colOff>101600</xdr:colOff>
      <xdr:row>55</xdr:row>
      <xdr:rowOff>134432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150959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23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91689</xdr:rowOff>
    </xdr:from>
    <xdr:to>
      <xdr:col>10</xdr:col>
      <xdr:colOff>165100</xdr:colOff>
      <xdr:row>56</xdr:row>
      <xdr:rowOff>21839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52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38366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29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163439</xdr:rowOff>
    </xdr:from>
    <xdr:to>
      <xdr:col>6</xdr:col>
      <xdr:colOff>38100</xdr:colOff>
      <xdr:row>56</xdr:row>
      <xdr:rowOff>93589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9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110116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36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160502</xdr:rowOff>
    </xdr:from>
    <xdr:to>
      <xdr:col>24</xdr:col>
      <xdr:colOff>63500</xdr:colOff>
      <xdr:row>78</xdr:row>
      <xdr:rowOff>7896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62152"/>
          <a:ext cx="838200" cy="1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7896</xdr:rowOff>
    </xdr:from>
    <xdr:to>
      <xdr:col>19</xdr:col>
      <xdr:colOff>177800</xdr:colOff>
      <xdr:row>78</xdr:row>
      <xdr:rowOff>47639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80996"/>
          <a:ext cx="889000" cy="3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47639</xdr:rowOff>
    </xdr:from>
    <xdr:to>
      <xdr:col>15</xdr:col>
      <xdr:colOff>50800</xdr:colOff>
      <xdr:row>78</xdr:row>
      <xdr:rowOff>67723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20739"/>
          <a:ext cx="8890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67723</xdr:rowOff>
    </xdr:from>
    <xdr:to>
      <xdr:col>10</xdr:col>
      <xdr:colOff>114300</xdr:colOff>
      <xdr:row>78</xdr:row>
      <xdr:rowOff>72034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0823"/>
          <a:ext cx="8890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109702</xdr:rowOff>
    </xdr:from>
    <xdr:to>
      <xdr:col>24</xdr:col>
      <xdr:colOff>114300</xdr:colOff>
      <xdr:row>78</xdr:row>
      <xdr:rowOff>39852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1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88129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8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128546</xdr:rowOff>
    </xdr:from>
    <xdr:to>
      <xdr:col>20</xdr:col>
      <xdr:colOff>38100</xdr:colOff>
      <xdr:row>78</xdr:row>
      <xdr:rowOff>58696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49823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22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168289</xdr:rowOff>
    </xdr:from>
    <xdr:to>
      <xdr:col>15</xdr:col>
      <xdr:colOff>101600</xdr:colOff>
      <xdr:row>78</xdr:row>
      <xdr:rowOff>98439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89566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16923</xdr:rowOff>
    </xdr:from>
    <xdr:to>
      <xdr:col>10</xdr:col>
      <xdr:colOff>165100</xdr:colOff>
      <xdr:row>78</xdr:row>
      <xdr:rowOff>118523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109650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8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21234</xdr:rowOff>
    </xdr:from>
    <xdr:to>
      <xdr:col>6</xdr:col>
      <xdr:colOff>38100</xdr:colOff>
      <xdr:row>78</xdr:row>
      <xdr:rowOff>122834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9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113961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8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123972</xdr:rowOff>
    </xdr:from>
    <xdr:to>
      <xdr:col>24</xdr:col>
      <xdr:colOff>63500</xdr:colOff>
      <xdr:row>93</xdr:row>
      <xdr:rowOff>159032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068822"/>
          <a:ext cx="838200" cy="3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159032</xdr:rowOff>
    </xdr:from>
    <xdr:to>
      <xdr:col>19</xdr:col>
      <xdr:colOff>177800</xdr:colOff>
      <xdr:row>94</xdr:row>
      <xdr:rowOff>69833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103882"/>
          <a:ext cx="889000" cy="8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29888</xdr:rowOff>
    </xdr:from>
    <xdr:to>
      <xdr:col>15</xdr:col>
      <xdr:colOff>50800</xdr:colOff>
      <xdr:row>94</xdr:row>
      <xdr:rowOff>69833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46188"/>
          <a:ext cx="889000" cy="3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29888</xdr:rowOff>
    </xdr:from>
    <xdr:to>
      <xdr:col>10</xdr:col>
      <xdr:colOff>114300</xdr:colOff>
      <xdr:row>95</xdr:row>
      <xdr:rowOff>32601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46188"/>
          <a:ext cx="889000" cy="17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73172</xdr:rowOff>
    </xdr:from>
    <xdr:to>
      <xdr:col>24</xdr:col>
      <xdr:colOff>114300</xdr:colOff>
      <xdr:row>94</xdr:row>
      <xdr:rowOff>3322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01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96049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86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108232</xdr:rowOff>
    </xdr:from>
    <xdr:to>
      <xdr:col>20</xdr:col>
      <xdr:colOff>38100</xdr:colOff>
      <xdr:row>94</xdr:row>
      <xdr:rowOff>38382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0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54909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82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19033</xdr:rowOff>
    </xdr:from>
    <xdr:to>
      <xdr:col>15</xdr:col>
      <xdr:colOff>101600</xdr:colOff>
      <xdr:row>94</xdr:row>
      <xdr:rowOff>120633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3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137160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1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150538</xdr:rowOff>
    </xdr:from>
    <xdr:to>
      <xdr:col>10</xdr:col>
      <xdr:colOff>165100</xdr:colOff>
      <xdr:row>94</xdr:row>
      <xdr:rowOff>80688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0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97215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87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153251</xdr:rowOff>
    </xdr:from>
    <xdr:to>
      <xdr:col>6</xdr:col>
      <xdr:colOff>38100</xdr:colOff>
      <xdr:row>95</xdr:row>
      <xdr:rowOff>83401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26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99928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04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40777</xdr:rowOff>
    </xdr:from>
    <xdr:to>
      <xdr:col>55</xdr:col>
      <xdr:colOff>0</xdr:colOff>
      <xdr:row>34</xdr:row>
      <xdr:rowOff>64544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870077"/>
          <a:ext cx="838200" cy="2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32601</xdr:rowOff>
    </xdr:from>
    <xdr:to>
      <xdr:col>50</xdr:col>
      <xdr:colOff>114300</xdr:colOff>
      <xdr:row>34</xdr:row>
      <xdr:rowOff>40777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861901"/>
          <a:ext cx="889000" cy="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32601</xdr:rowOff>
    </xdr:from>
    <xdr:to>
      <xdr:col>45</xdr:col>
      <xdr:colOff>177800</xdr:colOff>
      <xdr:row>34</xdr:row>
      <xdr:rowOff>110950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5861901"/>
          <a:ext cx="889000" cy="7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156494</xdr:rowOff>
    </xdr:from>
    <xdr:to>
      <xdr:col>41</xdr:col>
      <xdr:colOff>50800</xdr:colOff>
      <xdr:row>34</xdr:row>
      <xdr:rowOff>110950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28544"/>
          <a:ext cx="889000" cy="81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13744</xdr:rowOff>
    </xdr:from>
    <xdr:to>
      <xdr:col>55</xdr:col>
      <xdr:colOff>50800</xdr:colOff>
      <xdr:row>34</xdr:row>
      <xdr:rowOff>115344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4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36621</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69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161427</xdr:rowOff>
    </xdr:from>
    <xdr:to>
      <xdr:col>50</xdr:col>
      <xdr:colOff>165100</xdr:colOff>
      <xdr:row>34</xdr:row>
      <xdr:rowOff>91577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8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108104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59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153251</xdr:rowOff>
    </xdr:from>
    <xdr:to>
      <xdr:col>46</xdr:col>
      <xdr:colOff>38100</xdr:colOff>
      <xdr:row>34</xdr:row>
      <xdr:rowOff>83401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81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99928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58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60150</xdr:rowOff>
    </xdr:from>
    <xdr:to>
      <xdr:col>41</xdr:col>
      <xdr:colOff>101600</xdr:colOff>
      <xdr:row>34</xdr:row>
      <xdr:rowOff>161750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8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6827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66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105694</xdr:rowOff>
    </xdr:from>
    <xdr:to>
      <xdr:col>36</xdr:col>
      <xdr:colOff>165100</xdr:colOff>
      <xdr:row>30</xdr:row>
      <xdr:rowOff>35844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07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52371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85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66350</xdr:rowOff>
    </xdr:from>
    <xdr:to>
      <xdr:col>55</xdr:col>
      <xdr:colOff>0</xdr:colOff>
      <xdr:row>55</xdr:row>
      <xdr:rowOff>103048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496100"/>
          <a:ext cx="838200" cy="3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4925</xdr:rowOff>
    </xdr:from>
    <xdr:to>
      <xdr:col>50</xdr:col>
      <xdr:colOff>114300</xdr:colOff>
      <xdr:row>55</xdr:row>
      <xdr:rowOff>66350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263225"/>
          <a:ext cx="889000" cy="23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4925</xdr:rowOff>
    </xdr:from>
    <xdr:to>
      <xdr:col>45</xdr:col>
      <xdr:colOff>177800</xdr:colOff>
      <xdr:row>55</xdr:row>
      <xdr:rowOff>8461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263225"/>
          <a:ext cx="889000" cy="1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8461</xdr:rowOff>
    </xdr:from>
    <xdr:to>
      <xdr:col>41</xdr:col>
      <xdr:colOff>50800</xdr:colOff>
      <xdr:row>55</xdr:row>
      <xdr:rowOff>24326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438211"/>
          <a:ext cx="88900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52248</xdr:rowOff>
    </xdr:from>
    <xdr:to>
      <xdr:col>55</xdr:col>
      <xdr:colOff>50800</xdr:colOff>
      <xdr:row>55</xdr:row>
      <xdr:rowOff>153848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8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75125</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33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15550</xdr:rowOff>
    </xdr:from>
    <xdr:to>
      <xdr:col>50</xdr:col>
      <xdr:colOff>165100</xdr:colOff>
      <xdr:row>55</xdr:row>
      <xdr:rowOff>117150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133677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2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125575</xdr:rowOff>
    </xdr:from>
    <xdr:to>
      <xdr:col>46</xdr:col>
      <xdr:colOff>38100</xdr:colOff>
      <xdr:row>54</xdr:row>
      <xdr:rowOff>55725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2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72252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898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129111</xdr:rowOff>
    </xdr:from>
    <xdr:to>
      <xdr:col>41</xdr:col>
      <xdr:colOff>101600</xdr:colOff>
      <xdr:row>55</xdr:row>
      <xdr:rowOff>59261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38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75788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16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144976</xdr:rowOff>
    </xdr:from>
    <xdr:to>
      <xdr:col>36</xdr:col>
      <xdr:colOff>165100</xdr:colOff>
      <xdr:row>55</xdr:row>
      <xdr:rowOff>75126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40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91653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17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142787</xdr:rowOff>
    </xdr:from>
    <xdr:to>
      <xdr:col>55</xdr:col>
      <xdr:colOff>0</xdr:colOff>
      <xdr:row>77</xdr:row>
      <xdr:rowOff>88447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172987"/>
          <a:ext cx="838200" cy="11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69566</xdr:rowOff>
    </xdr:from>
    <xdr:to>
      <xdr:col>50</xdr:col>
      <xdr:colOff>114300</xdr:colOff>
      <xdr:row>77</xdr:row>
      <xdr:rowOff>88447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413966"/>
          <a:ext cx="889000" cy="87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69566</xdr:rowOff>
    </xdr:from>
    <xdr:to>
      <xdr:col>45</xdr:col>
      <xdr:colOff>177800</xdr:colOff>
      <xdr:row>76</xdr:row>
      <xdr:rowOff>86162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413966"/>
          <a:ext cx="889000" cy="70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86162</xdr:rowOff>
    </xdr:from>
    <xdr:to>
      <xdr:col>41</xdr:col>
      <xdr:colOff>50800</xdr:colOff>
      <xdr:row>77</xdr:row>
      <xdr:rowOff>53403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116362"/>
          <a:ext cx="889000" cy="13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91987</xdr:rowOff>
    </xdr:from>
    <xdr:to>
      <xdr:col>55</xdr:col>
      <xdr:colOff>50800</xdr:colOff>
      <xdr:row>77</xdr:row>
      <xdr:rowOff>22137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2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114864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97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37647</xdr:rowOff>
    </xdr:from>
    <xdr:to>
      <xdr:col>50</xdr:col>
      <xdr:colOff>165100</xdr:colOff>
      <xdr:row>77</xdr:row>
      <xdr:rowOff>139247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23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130374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3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18766</xdr:rowOff>
    </xdr:from>
    <xdr:to>
      <xdr:col>46</xdr:col>
      <xdr:colOff>38100</xdr:colOff>
      <xdr:row>72</xdr:row>
      <xdr:rowOff>120366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36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136893</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13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35362</xdr:rowOff>
    </xdr:from>
    <xdr:to>
      <xdr:col>41</xdr:col>
      <xdr:colOff>101600</xdr:colOff>
      <xdr:row>76</xdr:row>
      <xdr:rowOff>136962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06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153489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4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2603</xdr:rowOff>
    </xdr:from>
    <xdr:to>
      <xdr:col>36</xdr:col>
      <xdr:colOff>165100</xdr:colOff>
      <xdr:row>77</xdr:row>
      <xdr:rowOff>104203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0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95330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9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154005</xdr:rowOff>
    </xdr:from>
    <xdr:to>
      <xdr:col>55</xdr:col>
      <xdr:colOff>0</xdr:colOff>
      <xdr:row>96</xdr:row>
      <xdr:rowOff>12250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441755"/>
          <a:ext cx="838200" cy="2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154005</xdr:rowOff>
    </xdr:from>
    <xdr:to>
      <xdr:col>50</xdr:col>
      <xdr:colOff>114300</xdr:colOff>
      <xdr:row>96</xdr:row>
      <xdr:rowOff>34130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441755"/>
          <a:ext cx="8890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34130</xdr:rowOff>
    </xdr:from>
    <xdr:to>
      <xdr:col>45</xdr:col>
      <xdr:colOff>177800</xdr:colOff>
      <xdr:row>96</xdr:row>
      <xdr:rowOff>84640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493330"/>
          <a:ext cx="889000" cy="5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100250</xdr:rowOff>
    </xdr:from>
    <xdr:to>
      <xdr:col>41</xdr:col>
      <xdr:colOff>50800</xdr:colOff>
      <xdr:row>96</xdr:row>
      <xdr:rowOff>84640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388000"/>
          <a:ext cx="889000" cy="15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132900</xdr:rowOff>
    </xdr:from>
    <xdr:to>
      <xdr:col>55</xdr:col>
      <xdr:colOff>50800</xdr:colOff>
      <xdr:row>96</xdr:row>
      <xdr:rowOff>63050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4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155777</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27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103205</xdr:rowOff>
    </xdr:from>
    <xdr:to>
      <xdr:col>50</xdr:col>
      <xdr:colOff>165100</xdr:colOff>
      <xdr:row>96</xdr:row>
      <xdr:rowOff>33355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3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49882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16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154780</xdr:rowOff>
    </xdr:from>
    <xdr:to>
      <xdr:col>46</xdr:col>
      <xdr:colOff>38100</xdr:colOff>
      <xdr:row>96</xdr:row>
      <xdr:rowOff>84930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4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101457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21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33840</xdr:rowOff>
    </xdr:from>
    <xdr:to>
      <xdr:col>41</xdr:col>
      <xdr:colOff>101600</xdr:colOff>
      <xdr:row>96</xdr:row>
      <xdr:rowOff>135440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4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151967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26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49450</xdr:rowOff>
    </xdr:from>
    <xdr:to>
      <xdr:col>36</xdr:col>
      <xdr:colOff>165100</xdr:colOff>
      <xdr:row>95</xdr:row>
      <xdr:rowOff>151050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3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167577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11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110325</xdr:rowOff>
    </xdr:from>
    <xdr:to>
      <xdr:col>85</xdr:col>
      <xdr:colOff>127000</xdr:colOff>
      <xdr:row>39</xdr:row>
      <xdr:rowOff>38398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25425"/>
          <a:ext cx="838200" cy="9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61389</xdr:rowOff>
    </xdr:from>
    <xdr:to>
      <xdr:col>81</xdr:col>
      <xdr:colOff>50800</xdr:colOff>
      <xdr:row>38</xdr:row>
      <xdr:rowOff>110325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576489"/>
          <a:ext cx="889000" cy="4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161629</xdr:rowOff>
    </xdr:from>
    <xdr:to>
      <xdr:col>76</xdr:col>
      <xdr:colOff>114300</xdr:colOff>
      <xdr:row>38</xdr:row>
      <xdr:rowOff>61389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05279"/>
          <a:ext cx="889000" cy="7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161629</xdr:rowOff>
    </xdr:from>
    <xdr:to>
      <xdr:col>71</xdr:col>
      <xdr:colOff>177800</xdr:colOff>
      <xdr:row>38</xdr:row>
      <xdr:rowOff>149889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505279"/>
          <a:ext cx="889000" cy="15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159048</xdr:rowOff>
    </xdr:from>
    <xdr:to>
      <xdr:col>85</xdr:col>
      <xdr:colOff>177800</xdr:colOff>
      <xdr:row>39</xdr:row>
      <xdr:rowOff>89198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7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59525</xdr:rowOff>
    </xdr:from>
    <xdr:to>
      <xdr:col>81</xdr:col>
      <xdr:colOff>101600</xdr:colOff>
      <xdr:row>38</xdr:row>
      <xdr:rowOff>161125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7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6202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34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10589</xdr:rowOff>
    </xdr:from>
    <xdr:to>
      <xdr:col>76</xdr:col>
      <xdr:colOff>165100</xdr:colOff>
      <xdr:row>38</xdr:row>
      <xdr:rowOff>112189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2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128715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630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110829</xdr:rowOff>
    </xdr:from>
    <xdr:to>
      <xdr:col>72</xdr:col>
      <xdr:colOff>38100</xdr:colOff>
      <xdr:row>38</xdr:row>
      <xdr:rowOff>40979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5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57506</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622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99089</xdr:rowOff>
    </xdr:from>
    <xdr:to>
      <xdr:col>67</xdr:col>
      <xdr:colOff>101600</xdr:colOff>
      <xdr:row>39</xdr:row>
      <xdr:rowOff>29239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1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20366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0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84771</xdr:rowOff>
    </xdr:from>
    <xdr:to>
      <xdr:col>85</xdr:col>
      <xdr:colOff>127000</xdr:colOff>
      <xdr:row>72</xdr:row>
      <xdr:rowOff>110243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429171"/>
          <a:ext cx="838200" cy="2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91122</xdr:rowOff>
    </xdr:from>
    <xdr:to>
      <xdr:col>81</xdr:col>
      <xdr:colOff>50800</xdr:colOff>
      <xdr:row>72</xdr:row>
      <xdr:rowOff>110243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435522"/>
          <a:ext cx="889000" cy="1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91122</xdr:rowOff>
    </xdr:from>
    <xdr:to>
      <xdr:col>76</xdr:col>
      <xdr:colOff>114300</xdr:colOff>
      <xdr:row>72</xdr:row>
      <xdr:rowOff>111566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435522"/>
          <a:ext cx="889000" cy="2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111566</xdr:rowOff>
    </xdr:from>
    <xdr:to>
      <xdr:col>71</xdr:col>
      <xdr:colOff>177800</xdr:colOff>
      <xdr:row>72</xdr:row>
      <xdr:rowOff>139112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455966"/>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33971</xdr:rowOff>
    </xdr:from>
    <xdr:to>
      <xdr:col>85</xdr:col>
      <xdr:colOff>177800</xdr:colOff>
      <xdr:row>72</xdr:row>
      <xdr:rowOff>135571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37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56848</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22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59443</xdr:rowOff>
    </xdr:from>
    <xdr:to>
      <xdr:col>81</xdr:col>
      <xdr:colOff>101600</xdr:colOff>
      <xdr:row>72</xdr:row>
      <xdr:rowOff>161043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40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6120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17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40322</xdr:rowOff>
    </xdr:from>
    <xdr:to>
      <xdr:col>76</xdr:col>
      <xdr:colOff>165100</xdr:colOff>
      <xdr:row>72</xdr:row>
      <xdr:rowOff>141922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3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158449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1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60766</xdr:rowOff>
    </xdr:from>
    <xdr:to>
      <xdr:col>72</xdr:col>
      <xdr:colOff>38100</xdr:colOff>
      <xdr:row>72</xdr:row>
      <xdr:rowOff>162366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4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7443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18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88312</xdr:rowOff>
    </xdr:from>
    <xdr:to>
      <xdr:col>67</xdr:col>
      <xdr:colOff>101600</xdr:colOff>
      <xdr:row>73</xdr:row>
      <xdr:rowOff>18462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43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34989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2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134277</xdr:rowOff>
    </xdr:from>
    <xdr:to>
      <xdr:col>85</xdr:col>
      <xdr:colOff>127000</xdr:colOff>
      <xdr:row>96</xdr:row>
      <xdr:rowOff>122372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422027"/>
          <a:ext cx="838200" cy="15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134277</xdr:rowOff>
    </xdr:from>
    <xdr:to>
      <xdr:col>81</xdr:col>
      <xdr:colOff>50800</xdr:colOff>
      <xdr:row>96</xdr:row>
      <xdr:rowOff>18569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422027"/>
          <a:ext cx="889000" cy="5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16549</xdr:rowOff>
    </xdr:from>
    <xdr:to>
      <xdr:col>76</xdr:col>
      <xdr:colOff>114300</xdr:colOff>
      <xdr:row>96</xdr:row>
      <xdr:rowOff>18569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475749"/>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16549</xdr:rowOff>
    </xdr:from>
    <xdr:to>
      <xdr:col>71</xdr:col>
      <xdr:colOff>177800</xdr:colOff>
      <xdr:row>97</xdr:row>
      <xdr:rowOff>95983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475749"/>
          <a:ext cx="889000" cy="25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71572</xdr:rowOff>
    </xdr:from>
    <xdr:to>
      <xdr:col>85</xdr:col>
      <xdr:colOff>177800</xdr:colOff>
      <xdr:row>97</xdr:row>
      <xdr:rowOff>1722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5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94449</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8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83477</xdr:rowOff>
    </xdr:from>
    <xdr:to>
      <xdr:col>81</xdr:col>
      <xdr:colOff>101600</xdr:colOff>
      <xdr:row>96</xdr:row>
      <xdr:rowOff>13627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37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30154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14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139219</xdr:rowOff>
    </xdr:from>
    <xdr:to>
      <xdr:col>76</xdr:col>
      <xdr:colOff>165100</xdr:colOff>
      <xdr:row>96</xdr:row>
      <xdr:rowOff>69369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42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85896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20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137199</xdr:rowOff>
    </xdr:from>
    <xdr:to>
      <xdr:col>72</xdr:col>
      <xdr:colOff>38100</xdr:colOff>
      <xdr:row>96</xdr:row>
      <xdr:rowOff>67349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42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83876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0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45183</xdr:rowOff>
    </xdr:from>
    <xdr:to>
      <xdr:col>67</xdr:col>
      <xdr:colOff>101600</xdr:colOff>
      <xdr:row>97</xdr:row>
      <xdr:rowOff>146783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7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163310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5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109890</xdr:rowOff>
    </xdr:from>
    <xdr:to>
      <xdr:col>107</xdr:col>
      <xdr:colOff>50800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10053990"/>
          <a:ext cx="889000" cy="2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109890</xdr:rowOff>
    </xdr:from>
    <xdr:to>
      <xdr:col>102</xdr:col>
      <xdr:colOff>114300</xdr:colOff>
      <xdr:row>58</xdr:row>
      <xdr:rowOff>137002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10053990"/>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59090</xdr:rowOff>
    </xdr:from>
    <xdr:to>
      <xdr:col>102</xdr:col>
      <xdr:colOff>165100</xdr:colOff>
      <xdr:row>58</xdr:row>
      <xdr:rowOff>160690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00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151817</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6017" y="10095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86202</xdr:rowOff>
    </xdr:from>
    <xdr:to>
      <xdr:col>98</xdr:col>
      <xdr:colOff>38100</xdr:colOff>
      <xdr:row>59</xdr:row>
      <xdr:rowOff>16352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0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7479</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99333" y="10123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130670</xdr:rowOff>
    </xdr:from>
    <xdr:to>
      <xdr:col>116</xdr:col>
      <xdr:colOff>63500</xdr:colOff>
      <xdr:row>70</xdr:row>
      <xdr:rowOff>132804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2132170"/>
          <a:ext cx="8382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130670</xdr:rowOff>
    </xdr:from>
    <xdr:to>
      <xdr:col>111</xdr:col>
      <xdr:colOff>177800</xdr:colOff>
      <xdr:row>71</xdr:row>
      <xdr:rowOff>40525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132170"/>
          <a:ext cx="889000" cy="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40525</xdr:rowOff>
    </xdr:from>
    <xdr:to>
      <xdr:col>107</xdr:col>
      <xdr:colOff>50800</xdr:colOff>
      <xdr:row>71</xdr:row>
      <xdr:rowOff>139814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213475"/>
          <a:ext cx="889000" cy="9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139814</xdr:rowOff>
    </xdr:from>
    <xdr:to>
      <xdr:col>102</xdr:col>
      <xdr:colOff>114300</xdr:colOff>
      <xdr:row>72</xdr:row>
      <xdr:rowOff>27267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312764"/>
          <a:ext cx="889000" cy="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82004</xdr:rowOff>
    </xdr:from>
    <xdr:to>
      <xdr:col>116</xdr:col>
      <xdr:colOff>114300</xdr:colOff>
      <xdr:row>71</xdr:row>
      <xdr:rowOff>12154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08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35031</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03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79870</xdr:rowOff>
    </xdr:from>
    <xdr:to>
      <xdr:col>112</xdr:col>
      <xdr:colOff>38100</xdr:colOff>
      <xdr:row>71</xdr:row>
      <xdr:rowOff>10020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0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26547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185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161175</xdr:rowOff>
    </xdr:from>
    <xdr:to>
      <xdr:col>107</xdr:col>
      <xdr:colOff>101600</xdr:colOff>
      <xdr:row>71</xdr:row>
      <xdr:rowOff>91325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107852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193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89014</xdr:rowOff>
    </xdr:from>
    <xdr:to>
      <xdr:col>102</xdr:col>
      <xdr:colOff>165100</xdr:colOff>
      <xdr:row>72</xdr:row>
      <xdr:rowOff>19164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35691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03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147917</xdr:rowOff>
    </xdr:from>
    <xdr:to>
      <xdr:col>98</xdr:col>
      <xdr:colOff>38100</xdr:colOff>
      <xdr:row>72</xdr:row>
      <xdr:rowOff>78067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3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94594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09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788,591</a:t>
          </a:r>
          <a:r>
            <a:rPr kumimoji="1" lang="ja-JP" altLang="en-US" sz="1300">
              <a:latin typeface="ＭＳ Ｐゴシック" panose="020B0600070205080204" pitchFamily="50" charset="-128"/>
              <a:ea typeface="ＭＳ Ｐゴシック" panose="020B0600070205080204" pitchFamily="50" charset="-128"/>
            </a:rPr>
            <a:t>円となっている。義務的経費である人件費、扶助費及び公債費は、類似団体平均より高い水準で推移している。このほか、繰出金、補助費等においても類似団体平均より大きく上回っている。これは、合併により広大な市域となり、加えて居住地が点在する地形であるため、効率的なサービスの提供や事務事業の実施が困難な状況であり、急速な人口減少、高齢化の進行が影響している。また、旧団体がフルセット主義に基づき施設を整備してきたことにより、施設の保有量が多い状況にあることも影響し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174,564</a:t>
          </a:r>
          <a:r>
            <a:rPr kumimoji="1" lang="ja-JP" altLang="en-US" sz="1300">
              <a:latin typeface="ＭＳ Ｐゴシック" panose="020B0600070205080204" pitchFamily="50" charset="-128"/>
              <a:ea typeface="ＭＳ Ｐゴシック" panose="020B0600070205080204" pitchFamily="50" charset="-128"/>
            </a:rPr>
            <a:t>円となり、構成項目の中で最も高くなっている。定額減税補足給付金給付事業及び物価高騰生活支援給付金給付事業に係る事業費が要因で、前年度より</a:t>
          </a:r>
          <a:r>
            <a:rPr kumimoji="1" lang="en-US" altLang="ja-JP" sz="1300">
              <a:latin typeface="ＭＳ Ｐゴシック" panose="020B0600070205080204" pitchFamily="50" charset="-128"/>
              <a:ea typeface="ＭＳ Ｐゴシック" panose="020B0600070205080204" pitchFamily="50" charset="-128"/>
            </a:rPr>
            <a:t>4,601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82,310</a:t>
          </a:r>
          <a:r>
            <a:rPr kumimoji="1" lang="ja-JP" altLang="en-US" sz="1300">
              <a:latin typeface="ＭＳ Ｐゴシック" panose="020B0600070205080204" pitchFamily="50" charset="-128"/>
              <a:ea typeface="ＭＳ Ｐゴシック" panose="020B0600070205080204" pitchFamily="50" charset="-128"/>
            </a:rPr>
            <a:t>円となり、恐竜の島博物館整備事業の大型建設事業に係る事業費の減が要因で、前年度より</a:t>
          </a:r>
          <a:r>
            <a:rPr kumimoji="1" lang="en-US" altLang="ja-JP" sz="1300">
              <a:latin typeface="ＭＳ Ｐゴシック" panose="020B0600070205080204" pitchFamily="50" charset="-128"/>
              <a:ea typeface="ＭＳ Ｐゴシック" panose="020B0600070205080204" pitchFamily="50" charset="-128"/>
            </a:rPr>
            <a:t>4,816</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109,094</a:t>
          </a:r>
          <a:r>
            <a:rPr kumimoji="1" lang="ja-JP" altLang="en-US" sz="1300">
              <a:latin typeface="ＭＳ Ｐゴシック" panose="020B0600070205080204" pitchFamily="50" charset="-128"/>
              <a:ea typeface="ＭＳ Ｐゴシック" panose="020B0600070205080204" pitchFamily="50" charset="-128"/>
            </a:rPr>
            <a:t>円となり、予防接種事業が要因で、前年度より</a:t>
          </a:r>
          <a:r>
            <a:rPr kumimoji="1" lang="en-US" altLang="ja-JP" sz="1300">
              <a:latin typeface="ＭＳ Ｐゴシック" panose="020B0600070205080204" pitchFamily="50" charset="-128"/>
              <a:ea typeface="ＭＳ Ｐゴシック" panose="020B0600070205080204" pitchFamily="50" charset="-128"/>
            </a:rPr>
            <a:t>6,096</a:t>
          </a:r>
          <a:r>
            <a:rPr kumimoji="1" lang="ja-JP" altLang="en-US" sz="1300">
              <a:latin typeface="ＭＳ Ｐゴシック" panose="020B0600070205080204" pitchFamily="50" charset="-128"/>
              <a:ea typeface="ＭＳ Ｐゴシック" panose="020B0600070205080204" pitchFamily="50" charset="-128"/>
            </a:rPr>
            <a:t>円増加した。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129413</xdr:rowOff>
    </xdr:from>
    <xdr:to>
      <xdr:col>24</xdr:col>
      <xdr:colOff>63500</xdr:colOff>
      <xdr:row>35</xdr:row>
      <xdr:rowOff>145415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0163"/>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145415</xdr:rowOff>
    </xdr:from>
    <xdr:to>
      <xdr:col>19</xdr:col>
      <xdr:colOff>177800</xdr:colOff>
      <xdr:row>36</xdr:row>
      <xdr:rowOff>37592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6165"/>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37592</xdr:rowOff>
    </xdr:from>
    <xdr:to>
      <xdr:col>15</xdr:col>
      <xdr:colOff>50800</xdr:colOff>
      <xdr:row>36</xdr:row>
      <xdr:rowOff>74168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097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74168</xdr:rowOff>
    </xdr:from>
    <xdr:to>
      <xdr:col>10</xdr:col>
      <xdr:colOff>114300</xdr:colOff>
      <xdr:row>36</xdr:row>
      <xdr:rowOff>86360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6368"/>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78613</xdr:rowOff>
    </xdr:from>
    <xdr:to>
      <xdr:col>24</xdr:col>
      <xdr:colOff>114300</xdr:colOff>
      <xdr:row>36</xdr:row>
      <xdr:rowOff>8763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7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101490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3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94615</xdr:rowOff>
    </xdr:from>
    <xdr:to>
      <xdr:col>20</xdr:col>
      <xdr:colOff>38100</xdr:colOff>
      <xdr:row>36</xdr:row>
      <xdr:rowOff>24765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41292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7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158242</xdr:rowOff>
    </xdr:from>
    <xdr:to>
      <xdr:col>15</xdr:col>
      <xdr:colOff>101600</xdr:colOff>
      <xdr:row>36</xdr:row>
      <xdr:rowOff>88392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79519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5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23368</xdr:rowOff>
    </xdr:from>
    <xdr:to>
      <xdr:col>10</xdr:col>
      <xdr:colOff>165100</xdr:colOff>
      <xdr:row>36</xdr:row>
      <xdr:rowOff>124968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116095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35560</xdr:rowOff>
    </xdr:from>
    <xdr:to>
      <xdr:col>6</xdr:col>
      <xdr:colOff>38100</xdr:colOff>
      <xdr:row>36</xdr:row>
      <xdr:rowOff>137160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128287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47977</xdr:rowOff>
    </xdr:from>
    <xdr:to>
      <xdr:col>24</xdr:col>
      <xdr:colOff>63500</xdr:colOff>
      <xdr:row>55</xdr:row>
      <xdr:rowOff>45379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306277"/>
          <a:ext cx="838200" cy="1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47977</xdr:rowOff>
    </xdr:from>
    <xdr:to>
      <xdr:col>19</xdr:col>
      <xdr:colOff>177800</xdr:colOff>
      <xdr:row>54</xdr:row>
      <xdr:rowOff>144391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306277"/>
          <a:ext cx="889000" cy="9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127973</xdr:rowOff>
    </xdr:from>
    <xdr:to>
      <xdr:col>15</xdr:col>
      <xdr:colOff>50800</xdr:colOff>
      <xdr:row>54</xdr:row>
      <xdr:rowOff>144391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86273"/>
          <a:ext cx="889000" cy="1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134813</xdr:rowOff>
    </xdr:from>
    <xdr:to>
      <xdr:col>10</xdr:col>
      <xdr:colOff>114300</xdr:colOff>
      <xdr:row>54</xdr:row>
      <xdr:rowOff>127973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50213"/>
          <a:ext cx="889000" cy="3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166029</xdr:rowOff>
    </xdr:from>
    <xdr:to>
      <xdr:col>24</xdr:col>
      <xdr:colOff>114300</xdr:colOff>
      <xdr:row>55</xdr:row>
      <xdr:rowOff>96179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17456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75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168627</xdr:rowOff>
    </xdr:from>
    <xdr:to>
      <xdr:col>20</xdr:col>
      <xdr:colOff>38100</xdr:colOff>
      <xdr:row>54</xdr:row>
      <xdr:rowOff>98777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5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115304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3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93591</xdr:rowOff>
    </xdr:from>
    <xdr:to>
      <xdr:col>15</xdr:col>
      <xdr:colOff>101600</xdr:colOff>
      <xdr:row>55</xdr:row>
      <xdr:rowOff>23741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5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40268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27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77173</xdr:rowOff>
    </xdr:from>
    <xdr:to>
      <xdr:col>10</xdr:col>
      <xdr:colOff>165100</xdr:colOff>
      <xdr:row>55</xdr:row>
      <xdr:rowOff>7323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3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23850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1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84013</xdr:rowOff>
    </xdr:from>
    <xdr:to>
      <xdr:col>6</xdr:col>
      <xdr:colOff>38100</xdr:colOff>
      <xdr:row>53</xdr:row>
      <xdr:rowOff>14163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30690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77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125037</xdr:rowOff>
    </xdr:from>
    <xdr:to>
      <xdr:col>24</xdr:col>
      <xdr:colOff>63500</xdr:colOff>
      <xdr:row>73</xdr:row>
      <xdr:rowOff>47062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469437"/>
          <a:ext cx="838200" cy="9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47062</xdr:rowOff>
    </xdr:from>
    <xdr:to>
      <xdr:col>19</xdr:col>
      <xdr:colOff>177800</xdr:colOff>
      <xdr:row>74</xdr:row>
      <xdr:rowOff>1267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62912"/>
          <a:ext cx="889000" cy="12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146253</xdr:rowOff>
    </xdr:from>
    <xdr:to>
      <xdr:col>15</xdr:col>
      <xdr:colOff>50800</xdr:colOff>
      <xdr:row>74</xdr:row>
      <xdr:rowOff>1267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662103"/>
          <a:ext cx="889000" cy="2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146253</xdr:rowOff>
    </xdr:from>
    <xdr:to>
      <xdr:col>10</xdr:col>
      <xdr:colOff>114300</xdr:colOff>
      <xdr:row>75</xdr:row>
      <xdr:rowOff>52560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662103"/>
          <a:ext cx="889000" cy="24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74237</xdr:rowOff>
    </xdr:from>
    <xdr:to>
      <xdr:col>24</xdr:col>
      <xdr:colOff>114300</xdr:colOff>
      <xdr:row>73</xdr:row>
      <xdr:rowOff>4387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1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97114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70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167712</xdr:rowOff>
    </xdr:from>
    <xdr:to>
      <xdr:col>20</xdr:col>
      <xdr:colOff>38100</xdr:colOff>
      <xdr:row>73</xdr:row>
      <xdr:rowOff>97862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1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114389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28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121917</xdr:rowOff>
    </xdr:from>
    <xdr:to>
      <xdr:col>15</xdr:col>
      <xdr:colOff>101600</xdr:colOff>
      <xdr:row>74</xdr:row>
      <xdr:rowOff>52067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6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68594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12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95453</xdr:rowOff>
    </xdr:from>
    <xdr:to>
      <xdr:col>10</xdr:col>
      <xdr:colOff>165100</xdr:colOff>
      <xdr:row>74</xdr:row>
      <xdr:rowOff>25603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1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42130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38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1760</xdr:rowOff>
    </xdr:from>
    <xdr:to>
      <xdr:col>6</xdr:col>
      <xdr:colOff>38100</xdr:colOff>
      <xdr:row>75</xdr:row>
      <xdr:rowOff>103360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6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119887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35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54299</xdr:rowOff>
    </xdr:from>
    <xdr:to>
      <xdr:col>24</xdr:col>
      <xdr:colOff>63500</xdr:colOff>
      <xdr:row>93</xdr:row>
      <xdr:rowOff>150673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5999149"/>
          <a:ext cx="838200" cy="9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54299</xdr:rowOff>
    </xdr:from>
    <xdr:to>
      <xdr:col>19</xdr:col>
      <xdr:colOff>177800</xdr:colOff>
      <xdr:row>93</xdr:row>
      <xdr:rowOff>145148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5999149"/>
          <a:ext cx="889000" cy="9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137452</xdr:rowOff>
    </xdr:from>
    <xdr:to>
      <xdr:col>15</xdr:col>
      <xdr:colOff>50800</xdr:colOff>
      <xdr:row>93</xdr:row>
      <xdr:rowOff>145148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082302"/>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46069</xdr:rowOff>
    </xdr:from>
    <xdr:to>
      <xdr:col>10</xdr:col>
      <xdr:colOff>114300</xdr:colOff>
      <xdr:row>93</xdr:row>
      <xdr:rowOff>137452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5990919"/>
          <a:ext cx="889000" cy="9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99873</xdr:rowOff>
    </xdr:from>
    <xdr:to>
      <xdr:col>24</xdr:col>
      <xdr:colOff>114300</xdr:colOff>
      <xdr:row>94</xdr:row>
      <xdr:rowOff>30023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04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122750</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89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3499</xdr:rowOff>
    </xdr:from>
    <xdr:to>
      <xdr:col>20</xdr:col>
      <xdr:colOff>38100</xdr:colOff>
      <xdr:row>93</xdr:row>
      <xdr:rowOff>105099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9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121626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72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94348</xdr:rowOff>
    </xdr:from>
    <xdr:to>
      <xdr:col>15</xdr:col>
      <xdr:colOff>101600</xdr:colOff>
      <xdr:row>94</xdr:row>
      <xdr:rowOff>24498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03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41025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81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86652</xdr:rowOff>
    </xdr:from>
    <xdr:to>
      <xdr:col>10</xdr:col>
      <xdr:colOff>165100</xdr:colOff>
      <xdr:row>94</xdr:row>
      <xdr:rowOff>16802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0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33329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80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166719</xdr:rowOff>
    </xdr:from>
    <xdr:to>
      <xdr:col>6</xdr:col>
      <xdr:colOff>38100</xdr:colOff>
      <xdr:row>93</xdr:row>
      <xdr:rowOff>96869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9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113396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71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4124</xdr:rowOff>
    </xdr:from>
    <xdr:to>
      <xdr:col>55</xdr:col>
      <xdr:colOff>0</xdr:colOff>
      <xdr:row>56</xdr:row>
      <xdr:rowOff>61780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05324"/>
          <a:ext cx="838200" cy="5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55151</xdr:rowOff>
    </xdr:from>
    <xdr:to>
      <xdr:col>50</xdr:col>
      <xdr:colOff>114300</xdr:colOff>
      <xdr:row>56</xdr:row>
      <xdr:rowOff>61780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5635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41206</xdr:rowOff>
    </xdr:from>
    <xdr:to>
      <xdr:col>45</xdr:col>
      <xdr:colOff>177800</xdr:colOff>
      <xdr:row>56</xdr:row>
      <xdr:rowOff>55151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42406"/>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41206</xdr:rowOff>
    </xdr:from>
    <xdr:to>
      <xdr:col>41</xdr:col>
      <xdr:colOff>50800</xdr:colOff>
      <xdr:row>56</xdr:row>
      <xdr:rowOff>68801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42406"/>
          <a:ext cx="889000" cy="2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124774</xdr:rowOff>
    </xdr:from>
    <xdr:to>
      <xdr:col>55</xdr:col>
      <xdr:colOff>50800</xdr:colOff>
      <xdr:row>56</xdr:row>
      <xdr:rowOff>54924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5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147651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0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10980</xdr:rowOff>
    </xdr:from>
    <xdr:to>
      <xdr:col>50</xdr:col>
      <xdr:colOff>165100</xdr:colOff>
      <xdr:row>56</xdr:row>
      <xdr:rowOff>112580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129107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8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4351</xdr:rowOff>
    </xdr:from>
    <xdr:to>
      <xdr:col>46</xdr:col>
      <xdr:colOff>38100</xdr:colOff>
      <xdr:row>56</xdr:row>
      <xdr:rowOff>105951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0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122478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161856</xdr:rowOff>
    </xdr:from>
    <xdr:to>
      <xdr:col>41</xdr:col>
      <xdr:colOff>101600</xdr:colOff>
      <xdr:row>56</xdr:row>
      <xdr:rowOff>92006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9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108533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6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18001</xdr:rowOff>
    </xdr:from>
    <xdr:to>
      <xdr:col>36</xdr:col>
      <xdr:colOff>165100</xdr:colOff>
      <xdr:row>56</xdr:row>
      <xdr:rowOff>119601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1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136128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9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42583</xdr:rowOff>
    </xdr:from>
    <xdr:to>
      <xdr:col>55</xdr:col>
      <xdr:colOff>0</xdr:colOff>
      <xdr:row>75</xdr:row>
      <xdr:rowOff>50679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901333"/>
          <a:ext cx="8382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42583</xdr:rowOff>
    </xdr:from>
    <xdr:to>
      <xdr:col>50</xdr:col>
      <xdr:colOff>114300</xdr:colOff>
      <xdr:row>75</xdr:row>
      <xdr:rowOff>132004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901333"/>
          <a:ext cx="889000" cy="8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132004</xdr:rowOff>
    </xdr:from>
    <xdr:to>
      <xdr:col>45</xdr:col>
      <xdr:colOff>177800</xdr:colOff>
      <xdr:row>76</xdr:row>
      <xdr:rowOff>107620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90754"/>
          <a:ext cx="889000" cy="14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105239</xdr:rowOff>
    </xdr:from>
    <xdr:to>
      <xdr:col>41</xdr:col>
      <xdr:colOff>50800</xdr:colOff>
      <xdr:row>76</xdr:row>
      <xdr:rowOff>107620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63989"/>
          <a:ext cx="889000" cy="17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171329</xdr:rowOff>
    </xdr:from>
    <xdr:to>
      <xdr:col>55</xdr:col>
      <xdr:colOff>50800</xdr:colOff>
      <xdr:row>75</xdr:row>
      <xdr:rowOff>101479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5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22756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1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163233</xdr:rowOff>
    </xdr:from>
    <xdr:to>
      <xdr:col>50</xdr:col>
      <xdr:colOff>165100</xdr:colOff>
      <xdr:row>75</xdr:row>
      <xdr:rowOff>93383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5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109910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62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81204</xdr:rowOff>
    </xdr:from>
    <xdr:to>
      <xdr:col>46</xdr:col>
      <xdr:colOff>38100</xdr:colOff>
      <xdr:row>76</xdr:row>
      <xdr:rowOff>11354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3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27881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1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56820</xdr:rowOff>
    </xdr:from>
    <xdr:to>
      <xdr:col>41</xdr:col>
      <xdr:colOff>101600</xdr:colOff>
      <xdr:row>76</xdr:row>
      <xdr:rowOff>158420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08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149547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17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54439</xdr:rowOff>
    </xdr:from>
    <xdr:to>
      <xdr:col>36</xdr:col>
      <xdr:colOff>165100</xdr:colOff>
      <xdr:row>75</xdr:row>
      <xdr:rowOff>156039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1116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8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75611</xdr:rowOff>
    </xdr:from>
    <xdr:to>
      <xdr:col>55</xdr:col>
      <xdr:colOff>0</xdr:colOff>
      <xdr:row>97</xdr:row>
      <xdr:rowOff>36291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34811"/>
          <a:ext cx="838200" cy="13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148518</xdr:rowOff>
    </xdr:from>
    <xdr:to>
      <xdr:col>50</xdr:col>
      <xdr:colOff>114300</xdr:colOff>
      <xdr:row>97</xdr:row>
      <xdr:rowOff>36291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436268"/>
          <a:ext cx="889000" cy="23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143897</xdr:rowOff>
    </xdr:from>
    <xdr:to>
      <xdr:col>45</xdr:col>
      <xdr:colOff>177800</xdr:colOff>
      <xdr:row>95</xdr:row>
      <xdr:rowOff>148518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431647"/>
          <a:ext cx="889000" cy="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143897</xdr:rowOff>
    </xdr:from>
    <xdr:to>
      <xdr:col>41</xdr:col>
      <xdr:colOff>50800</xdr:colOff>
      <xdr:row>96</xdr:row>
      <xdr:rowOff>52293</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431647"/>
          <a:ext cx="889000" cy="7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24811</xdr:rowOff>
    </xdr:from>
    <xdr:to>
      <xdr:col>55</xdr:col>
      <xdr:colOff>50800</xdr:colOff>
      <xdr:row>96</xdr:row>
      <xdr:rowOff>126411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48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3238</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46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156941</xdr:rowOff>
    </xdr:from>
    <xdr:to>
      <xdr:col>50</xdr:col>
      <xdr:colOff>165100</xdr:colOff>
      <xdr:row>97</xdr:row>
      <xdr:rowOff>87091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1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78218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0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97718</xdr:rowOff>
    </xdr:from>
    <xdr:to>
      <xdr:col>46</xdr:col>
      <xdr:colOff>38100</xdr:colOff>
      <xdr:row>96</xdr:row>
      <xdr:rowOff>27868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38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44395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16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93097</xdr:rowOff>
    </xdr:from>
    <xdr:to>
      <xdr:col>41</xdr:col>
      <xdr:colOff>101600</xdr:colOff>
      <xdr:row>96</xdr:row>
      <xdr:rowOff>23247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38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39774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15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xdr:rowOff>
    </xdr:from>
    <xdr:to>
      <xdr:col>36</xdr:col>
      <xdr:colOff>165100</xdr:colOff>
      <xdr:row>96</xdr:row>
      <xdr:rowOff>103093</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4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119620</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23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61443</xdr:rowOff>
    </xdr:from>
    <xdr:to>
      <xdr:col>85</xdr:col>
      <xdr:colOff>127000</xdr:colOff>
      <xdr:row>35</xdr:row>
      <xdr:rowOff>149454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062193"/>
          <a:ext cx="838200" cy="8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149454</xdr:rowOff>
    </xdr:from>
    <xdr:to>
      <xdr:col>81</xdr:col>
      <xdr:colOff>50800</xdr:colOff>
      <xdr:row>35</xdr:row>
      <xdr:rowOff>153188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50204"/>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109258</xdr:rowOff>
    </xdr:from>
    <xdr:to>
      <xdr:col>76</xdr:col>
      <xdr:colOff>114300</xdr:colOff>
      <xdr:row>35</xdr:row>
      <xdr:rowOff>153188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110008"/>
          <a:ext cx="889000" cy="4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109258</xdr:rowOff>
    </xdr:from>
    <xdr:to>
      <xdr:col>71</xdr:col>
      <xdr:colOff>177800</xdr:colOff>
      <xdr:row>35</xdr:row>
      <xdr:rowOff>153644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110008"/>
          <a:ext cx="8890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10643</xdr:rowOff>
    </xdr:from>
    <xdr:to>
      <xdr:col>85</xdr:col>
      <xdr:colOff>177800</xdr:colOff>
      <xdr:row>35</xdr:row>
      <xdr:rowOff>112243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1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33520</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86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98654</xdr:rowOff>
    </xdr:from>
    <xdr:to>
      <xdr:col>81</xdr:col>
      <xdr:colOff>101600</xdr:colOff>
      <xdr:row>36</xdr:row>
      <xdr:rowOff>28804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0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45331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7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102388</xdr:rowOff>
    </xdr:from>
    <xdr:to>
      <xdr:col>76</xdr:col>
      <xdr:colOff>165100</xdr:colOff>
      <xdr:row>36</xdr:row>
      <xdr:rowOff>32538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10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49065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7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58458</xdr:rowOff>
    </xdr:from>
    <xdr:to>
      <xdr:col>72</xdr:col>
      <xdr:colOff>38100</xdr:colOff>
      <xdr:row>35</xdr:row>
      <xdr:rowOff>160058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0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5135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83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102844</xdr:rowOff>
    </xdr:from>
    <xdr:to>
      <xdr:col>67</xdr:col>
      <xdr:colOff>101600</xdr:colOff>
      <xdr:row>36</xdr:row>
      <xdr:rowOff>32994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0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49521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87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46203</xdr:rowOff>
    </xdr:from>
    <xdr:to>
      <xdr:col>85</xdr:col>
      <xdr:colOff>127000</xdr:colOff>
      <xdr:row>55</xdr:row>
      <xdr:rowOff>139380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04503"/>
          <a:ext cx="838200" cy="26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168595</xdr:rowOff>
    </xdr:from>
    <xdr:to>
      <xdr:col>81</xdr:col>
      <xdr:colOff>50800</xdr:colOff>
      <xdr:row>55</xdr:row>
      <xdr:rowOff>139380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8912545"/>
          <a:ext cx="889000" cy="65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168595</xdr:rowOff>
    </xdr:from>
    <xdr:to>
      <xdr:col>76</xdr:col>
      <xdr:colOff>114300</xdr:colOff>
      <xdr:row>56</xdr:row>
      <xdr:rowOff>16165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8912545"/>
          <a:ext cx="889000" cy="70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16165</xdr:rowOff>
    </xdr:from>
    <xdr:to>
      <xdr:col>71</xdr:col>
      <xdr:colOff>177800</xdr:colOff>
      <xdr:row>56</xdr:row>
      <xdr:rowOff>64262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17365"/>
          <a:ext cx="889000" cy="4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166853</xdr:rowOff>
    </xdr:from>
    <xdr:to>
      <xdr:col>85</xdr:col>
      <xdr:colOff>177800</xdr:colOff>
      <xdr:row>54</xdr:row>
      <xdr:rowOff>97003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5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18280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88580</xdr:rowOff>
    </xdr:from>
    <xdr:to>
      <xdr:col>81</xdr:col>
      <xdr:colOff>101600</xdr:colOff>
      <xdr:row>56</xdr:row>
      <xdr:rowOff>18730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1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9857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1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117795</xdr:rowOff>
    </xdr:from>
    <xdr:to>
      <xdr:col>76</xdr:col>
      <xdr:colOff>165100</xdr:colOff>
      <xdr:row>52</xdr:row>
      <xdr:rowOff>47945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886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50</xdr:row>
      <xdr:rowOff>64472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863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136815</xdr:rowOff>
    </xdr:from>
    <xdr:to>
      <xdr:col>72</xdr:col>
      <xdr:colOff>38100</xdr:colOff>
      <xdr:row>56</xdr:row>
      <xdr:rowOff>66965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83492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4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13462</xdr:rowOff>
    </xdr:from>
    <xdr:to>
      <xdr:col>67</xdr:col>
      <xdr:colOff>101600</xdr:colOff>
      <xdr:row>56</xdr:row>
      <xdr:rowOff>115062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1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131589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8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110325</xdr:rowOff>
    </xdr:from>
    <xdr:to>
      <xdr:col>85</xdr:col>
      <xdr:colOff>127000</xdr:colOff>
      <xdr:row>79</xdr:row>
      <xdr:rowOff>38398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83425"/>
          <a:ext cx="838200" cy="9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61389</xdr:rowOff>
    </xdr:from>
    <xdr:to>
      <xdr:col>81</xdr:col>
      <xdr:colOff>50800</xdr:colOff>
      <xdr:row>78</xdr:row>
      <xdr:rowOff>110325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34489"/>
          <a:ext cx="889000" cy="4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161629</xdr:rowOff>
    </xdr:from>
    <xdr:to>
      <xdr:col>76</xdr:col>
      <xdr:colOff>114300</xdr:colOff>
      <xdr:row>78</xdr:row>
      <xdr:rowOff>61389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363279"/>
          <a:ext cx="889000" cy="7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161629</xdr:rowOff>
    </xdr:from>
    <xdr:to>
      <xdr:col>71</xdr:col>
      <xdr:colOff>177800</xdr:colOff>
      <xdr:row>78</xdr:row>
      <xdr:rowOff>149889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363279"/>
          <a:ext cx="889000" cy="15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159048</xdr:rowOff>
    </xdr:from>
    <xdr:to>
      <xdr:col>85</xdr:col>
      <xdr:colOff>177800</xdr:colOff>
      <xdr:row>79</xdr:row>
      <xdr:rowOff>89198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59525</xdr:rowOff>
    </xdr:from>
    <xdr:to>
      <xdr:col>81</xdr:col>
      <xdr:colOff>101600</xdr:colOff>
      <xdr:row>78</xdr:row>
      <xdr:rowOff>161125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3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6202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0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10589</xdr:rowOff>
    </xdr:from>
    <xdr:to>
      <xdr:col>76</xdr:col>
      <xdr:colOff>165100</xdr:colOff>
      <xdr:row>78</xdr:row>
      <xdr:rowOff>112189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8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128716</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15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110829</xdr:rowOff>
    </xdr:from>
    <xdr:to>
      <xdr:col>72</xdr:col>
      <xdr:colOff>38100</xdr:colOff>
      <xdr:row>78</xdr:row>
      <xdr:rowOff>40979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1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57506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08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99089</xdr:rowOff>
    </xdr:from>
    <xdr:to>
      <xdr:col>67</xdr:col>
      <xdr:colOff>101600</xdr:colOff>
      <xdr:row>79</xdr:row>
      <xdr:rowOff>29239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7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20366</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6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84770</xdr:rowOff>
    </xdr:from>
    <xdr:to>
      <xdr:col>85</xdr:col>
      <xdr:colOff>127000</xdr:colOff>
      <xdr:row>92</xdr:row>
      <xdr:rowOff>110243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858170"/>
          <a:ext cx="8382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91123</xdr:rowOff>
    </xdr:from>
    <xdr:to>
      <xdr:col>81</xdr:col>
      <xdr:colOff>50800</xdr:colOff>
      <xdr:row>92</xdr:row>
      <xdr:rowOff>110243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5864523"/>
          <a:ext cx="889000" cy="1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91123</xdr:rowOff>
    </xdr:from>
    <xdr:to>
      <xdr:col>76</xdr:col>
      <xdr:colOff>114300</xdr:colOff>
      <xdr:row>92</xdr:row>
      <xdr:rowOff>111565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5864523"/>
          <a:ext cx="889000" cy="2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111565</xdr:rowOff>
    </xdr:from>
    <xdr:to>
      <xdr:col>71</xdr:col>
      <xdr:colOff>177800</xdr:colOff>
      <xdr:row>92</xdr:row>
      <xdr:rowOff>139112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884965"/>
          <a:ext cx="889000" cy="2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33970</xdr:rowOff>
    </xdr:from>
    <xdr:to>
      <xdr:col>85</xdr:col>
      <xdr:colOff>177800</xdr:colOff>
      <xdr:row>92</xdr:row>
      <xdr:rowOff>135570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8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56847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65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59443</xdr:rowOff>
    </xdr:from>
    <xdr:to>
      <xdr:col>81</xdr:col>
      <xdr:colOff>101600</xdr:colOff>
      <xdr:row>92</xdr:row>
      <xdr:rowOff>161043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83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6120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0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40323</xdr:rowOff>
    </xdr:from>
    <xdr:to>
      <xdr:col>76</xdr:col>
      <xdr:colOff>165100</xdr:colOff>
      <xdr:row>92</xdr:row>
      <xdr:rowOff>141923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8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158450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58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60765</xdr:rowOff>
    </xdr:from>
    <xdr:to>
      <xdr:col>72</xdr:col>
      <xdr:colOff>38100</xdr:colOff>
      <xdr:row>92</xdr:row>
      <xdr:rowOff>162365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8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7442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60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88312</xdr:rowOff>
    </xdr:from>
    <xdr:to>
      <xdr:col>67</xdr:col>
      <xdr:colOff>101600</xdr:colOff>
      <xdr:row>93</xdr:row>
      <xdr:rowOff>18462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86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34989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63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257,847</a:t>
          </a:r>
          <a:r>
            <a:rPr kumimoji="1" lang="ja-JP" altLang="en-US" sz="1300">
              <a:latin typeface="ＭＳ Ｐゴシック" panose="020B0600070205080204" pitchFamily="50" charset="-128"/>
              <a:ea typeface="ＭＳ Ｐゴシック" panose="020B0600070205080204" pitchFamily="50" charset="-128"/>
            </a:rPr>
            <a:t>円となり、構成項目の中で最も高くなっている。定額減税補足給付金給付事業及び物価高騰生活支援給付金給付事業に係る事業費の増加が要因で、前年度より</a:t>
          </a:r>
          <a:r>
            <a:rPr kumimoji="1" lang="en-US" altLang="ja-JP" sz="1300">
              <a:latin typeface="ＭＳ Ｐゴシック" panose="020B0600070205080204" pitchFamily="50" charset="-128"/>
              <a:ea typeface="ＭＳ Ｐゴシック" panose="020B0600070205080204" pitchFamily="50" charset="-128"/>
            </a:rPr>
            <a:t>8,587</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災害復旧費は、住民一人当たり</a:t>
          </a:r>
          <a:r>
            <a:rPr kumimoji="1" lang="en-US" altLang="ja-JP" sz="1300">
              <a:latin typeface="ＭＳ Ｐゴシック" panose="020B0600070205080204" pitchFamily="50" charset="-128"/>
              <a:ea typeface="ＭＳ Ｐゴシック" panose="020B0600070205080204" pitchFamily="50" charset="-128"/>
            </a:rPr>
            <a:t>3,704</a:t>
          </a:r>
          <a:r>
            <a:rPr kumimoji="1" lang="ja-JP" altLang="en-US" sz="1300">
              <a:latin typeface="ＭＳ Ｐゴシック" panose="020B0600070205080204" pitchFamily="50" charset="-128"/>
              <a:ea typeface="ＭＳ Ｐゴシック" panose="020B0600070205080204" pitchFamily="50" charset="-128"/>
            </a:rPr>
            <a:t>円となり、林業施設に係る補助災害復旧事業費の減少が要因で、前年度より</a:t>
          </a:r>
          <a:r>
            <a:rPr kumimoji="1" lang="en-US" altLang="ja-JP" sz="1300">
              <a:latin typeface="ＭＳ Ｐゴシック" panose="020B0600070205080204" pitchFamily="50" charset="-128"/>
              <a:ea typeface="ＭＳ Ｐゴシック" panose="020B0600070205080204" pitchFamily="50" charset="-128"/>
            </a:rPr>
            <a:t>6,095</a:t>
          </a:r>
          <a:r>
            <a:rPr kumimoji="1" lang="ja-JP" altLang="en-US" sz="1300">
              <a:latin typeface="ＭＳ Ｐゴシック" panose="020B0600070205080204" pitchFamily="50" charset="-128"/>
              <a:ea typeface="ＭＳ Ｐゴシック" panose="020B0600070205080204" pitchFamily="50" charset="-128"/>
            </a:rPr>
            <a:t>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133,130</a:t>
          </a:r>
          <a:r>
            <a:rPr kumimoji="1" lang="ja-JP" altLang="en-US" sz="1300">
              <a:latin typeface="ＭＳ Ｐゴシック" panose="020B0600070205080204" pitchFamily="50" charset="-128"/>
              <a:ea typeface="ＭＳ Ｐゴシック" panose="020B0600070205080204" pitchFamily="50" charset="-128"/>
            </a:rPr>
            <a:t>円となり、基金積立金の減少が要因で、前年度より</a:t>
          </a:r>
          <a:r>
            <a:rPr kumimoji="1" lang="en-US" altLang="ja-JP" sz="1300">
              <a:latin typeface="ＭＳ Ｐゴシック" panose="020B0600070205080204" pitchFamily="50" charset="-128"/>
              <a:ea typeface="ＭＳ Ｐゴシック" panose="020B0600070205080204" pitchFamily="50" charset="-128"/>
            </a:rPr>
            <a:t>36,932</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74,090</a:t>
          </a:r>
          <a:r>
            <a:rPr kumimoji="1" lang="ja-JP" altLang="en-US" sz="1300">
              <a:latin typeface="ＭＳ Ｐゴシック" panose="020B0600070205080204" pitchFamily="50" charset="-128"/>
              <a:ea typeface="ＭＳ Ｐゴシック" panose="020B0600070205080204" pitchFamily="50" charset="-128"/>
            </a:rPr>
            <a:t>円となり、中学校施設営繕事業に係る事業費の増加が要因で、前年度より</a:t>
          </a:r>
          <a:r>
            <a:rPr kumimoji="1" lang="en-US" altLang="ja-JP" sz="1300">
              <a:latin typeface="ＭＳ Ｐゴシック" panose="020B0600070205080204" pitchFamily="50" charset="-128"/>
              <a:ea typeface="ＭＳ Ｐゴシック" panose="020B0600070205080204" pitchFamily="50" charset="-128"/>
            </a:rPr>
            <a:t>11,576</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52,925</a:t>
          </a:r>
          <a:r>
            <a:rPr kumimoji="1" lang="ja-JP" altLang="en-US" sz="1300">
              <a:latin typeface="ＭＳ Ｐゴシック" panose="020B0600070205080204" pitchFamily="50" charset="-128"/>
              <a:ea typeface="ＭＳ Ｐゴシック" panose="020B0600070205080204" pitchFamily="50" charset="-128"/>
            </a:rPr>
            <a:t>円となり、道路維持補修事業に係る事業費の増加が要因で、前年度より</a:t>
          </a:r>
          <a:r>
            <a:rPr kumimoji="1" lang="en-US" altLang="ja-JP" sz="1300">
              <a:latin typeface="ＭＳ Ｐゴシック" panose="020B0600070205080204" pitchFamily="50" charset="-128"/>
              <a:ea typeface="ＭＳ Ｐゴシック" panose="020B0600070205080204" pitchFamily="50" charset="-128"/>
            </a:rPr>
            <a:t>8,092</a:t>
          </a:r>
          <a:r>
            <a:rPr kumimoji="1" lang="ja-JP" altLang="en-US" sz="1300">
              <a:latin typeface="ＭＳ Ｐゴシック" panose="020B0600070205080204" pitchFamily="50" charset="-128"/>
              <a:ea typeface="ＭＳ Ｐゴシック" panose="020B0600070205080204" pitchFamily="50" charset="-128"/>
            </a:rPr>
            <a:t>円増加した。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中期的な見通しのもとに，決算剰余金を中心に積み立てるとともに，最低水準の取り崩しに努めている。大型建設事業である恐竜の島博物館整備事業完了等に伴い歳入、歳出ともに減少し、前年度と比較すると実質収支額が約</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億円の増、標準財政規模に占める割合では</a:t>
          </a:r>
          <a:r>
            <a:rPr kumimoji="1" lang="en-US" altLang="ja-JP" sz="1400">
              <a:latin typeface="ＭＳ ゴシック" pitchFamily="49" charset="-128"/>
              <a:ea typeface="ＭＳ ゴシック" pitchFamily="49" charset="-128"/>
            </a:rPr>
            <a:t>6.48</a:t>
          </a:r>
          <a:r>
            <a:rPr kumimoji="1" lang="ja-JP" altLang="en-US" sz="1400">
              <a:latin typeface="ＭＳ ゴシック" pitchFamily="49" charset="-128"/>
              <a:ea typeface="ＭＳ ゴシック" pitchFamily="49" charset="-128"/>
            </a:rPr>
            <a:t>ポイントの増となり、実質単年度収支も標準財政規模に占める割合では</a:t>
          </a:r>
          <a:r>
            <a:rPr kumimoji="1" lang="en-US" altLang="ja-JP" sz="1400">
              <a:latin typeface="ＭＳ ゴシック" pitchFamily="49" charset="-128"/>
              <a:ea typeface="ＭＳ ゴシック" pitchFamily="49" charset="-128"/>
            </a:rPr>
            <a:t>4.94</a:t>
          </a:r>
          <a:r>
            <a:rPr kumimoji="1" lang="ja-JP" altLang="en-US" sz="1400">
              <a:latin typeface="ＭＳ ゴシック" pitchFamily="49" charset="-128"/>
              <a:ea typeface="ＭＳ ゴシック" pitchFamily="49" charset="-128"/>
            </a:rPr>
            <a:t>ポイントの増となっている。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一般会計の実質収支は、継続的に黒字を確保しており、令和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年度の黒字額の標準財政規模に対する割合は</a:t>
          </a:r>
          <a:r>
            <a:rPr kumimoji="1" lang="en-US" altLang="ja-JP" sz="1400">
              <a:latin typeface="ＭＳ ゴシック" pitchFamily="49" charset="-128"/>
              <a:ea typeface="ＭＳ ゴシック" pitchFamily="49" charset="-128"/>
            </a:rPr>
            <a:t>13.04</a:t>
          </a:r>
          <a:r>
            <a:rPr kumimoji="1" lang="ja-JP" altLang="en-US" sz="1400">
              <a:latin typeface="ＭＳ ゴシック" pitchFamily="49" charset="-128"/>
              <a:ea typeface="ＭＳ ゴシック" pitchFamily="49" charset="-128"/>
            </a:rPr>
            <a:t>％で、前年度より</a:t>
          </a:r>
          <a:r>
            <a:rPr kumimoji="1" lang="en-US" altLang="ja-JP" sz="1400">
              <a:latin typeface="ＭＳ ゴシック" pitchFamily="49" charset="-128"/>
              <a:ea typeface="ＭＳ ゴシック" pitchFamily="49" charset="-128"/>
            </a:rPr>
            <a:t>6.46</a:t>
          </a:r>
          <a:r>
            <a:rPr kumimoji="1" lang="ja-JP" altLang="en-US" sz="1400">
              <a:latin typeface="ＭＳ ゴシック" pitchFamily="49" charset="-128"/>
              <a:ea typeface="ＭＳ ゴシック" pitchFamily="49" charset="-128"/>
            </a:rPr>
            <a:t>ポイント上昇した。</a:t>
          </a:r>
        </a:p>
        <a:p>
          <a:r>
            <a:rPr kumimoji="1" lang="ja-JP" altLang="en-US" sz="1400">
              <a:latin typeface="ＭＳ ゴシック" pitchFamily="49" charset="-128"/>
              <a:ea typeface="ＭＳ ゴシック" pitchFamily="49" charset="-128"/>
            </a:rPr>
            <a:t>　また、その他の会計についても、一般会計と同様に黒字を確保しているが、一般会計からの繰出金に依存した状況にある。そのような中にあって、水道事業及び下水道事業においては、料金体系の見直しを目指し、健全経営に向けた取り組みを進めている。</a:t>
          </a:r>
        </a:p>
        <a:p>
          <a:r>
            <a:rPr kumimoji="1" lang="ja-JP" altLang="en-US" sz="1400">
              <a:latin typeface="ＭＳ ゴシック" pitchFamily="49" charset="-128"/>
              <a:ea typeface="ＭＳ ゴシック" pitchFamily="49" charset="-128"/>
            </a:rPr>
            <a:t>　今後も、一般会計と特別会計が連携して経費負担の在り方の検討を進め、各会計の経営の健全化を図る。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元利償還金について、行政経営改革大綱に基づき新発債をその年度の元金償還額以内に抑制しているため、前年度より</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一般会計及び公営企業においても施設の更新時期を迎えており、公債費が増加することが想定されるため、施設の統廃合など計画的かつ効率的な財政運営に努める。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将来負担額については、行政経営改革大綱に基づき新発債の額をその年度の元金償還額以内に抑制していることや公営企業の過去の建設事業に要した地方債の償還が進んだことが要因で、前年度より</a:t>
          </a:r>
          <a:r>
            <a:rPr kumimoji="1" lang="en-US" altLang="ja-JP" sz="1400">
              <a:latin typeface="ＭＳ ゴシック" pitchFamily="49" charset="-128"/>
              <a:ea typeface="ＭＳ ゴシック" pitchFamily="49" charset="-128"/>
            </a:rPr>
            <a:t>3,013</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充当可能財源等については、財政調整基金等の取り崩しによる充当可能基金の減少及び基準財政需要額算入見込額の減少が要因で、前年度より</a:t>
          </a:r>
          <a:r>
            <a:rPr kumimoji="1" lang="en-US" altLang="ja-JP" sz="1400">
              <a:latin typeface="ＭＳ ゴシック" pitchFamily="49" charset="-128"/>
              <a:ea typeface="ＭＳ ゴシック" pitchFamily="49" charset="-128"/>
            </a:rPr>
            <a:t>3,428</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今後、人口減少等による普通交付税の減少が見込まれる一方、老朽化した公共施設の改修・更新による費用の増加に伴う地方債の増発や基金の取崩しにより、より一層厳しい財政運営が求められることが予測されるため、引き続き行財政改革を進め、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熊本県天草市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決算剰余金等として財政調整基金を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百万円、橋梁維持補修事業費（瀬戸歩道橋改修）等に伴う起債償還の財源として減債基金を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百万円、ふるさと応援寄附金の増加によりふるさと応援寄附基金を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百万円を積み立てた。一方で、ふるさと応援寄附金を活用した事業の財源としてふるさと応援寄附基金を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百万円、コミュニティセンターの指定管理料の財源として地域振興基金を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百万円など取り崩したことにより、基金全体で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少子高齢化や人口減少に伴う税収及び普通交付税の減収や施設の老朽化に伴う更新費用の増加等に対応するため、決算状況等を踏まえて可能な限り財政調整基金に積み立てる。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・ふるさと応援寄附基金：ふるさと応援寄附金を活用した魅力的な天草の実現に資することを目的とする事業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・地域振興基金：地域住民が自主的、主体的に取り組む創造的な地域づくりを支援する事業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・福祉基金：社会福祉の充実発展を図り、住民の福祉増進に資する事業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・森林環境贈与税基金：森林の整備の促進に関する事業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・新型コロナウイルス感染症対策基金：新型コロナウイルス感染症に関する対策事業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・ふるさと応援寄附基金：ふるさと応援寄附金を活用した事業の財源として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百万円を取り崩した一方で、寄付金の増加により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1,064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個所のコミュニティセンターの指定管理委託料の財源として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・福祉基金：福祉基金を活用した事業の財源として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百万円を積み立てたが、森林整備促進に関する事業の財源として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・新型コロナウイルス感染症対策基金：新型コロナウイルス感染症に関する経費の財源として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・ふるさと応援寄附基金については、寄附の状況により増減するが、寄付金を有効に活用するため、基金に必要以上に残らないよう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・地域振興基金については、コミュニティセンターの指定管理委託料の財源として毎年度同規模の額を取り崩す予定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・福祉基金については、地域福祉の充実を図るため毎年度同規模の額を取り崩す予定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・森林環境譲与税基金については、譲与税を有効に活用するため基金に必要以上に残らないよう取り崩す予定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・新型コロナウイルス感染症対策基金については、新型コロナウイルス感染症に関する対策経費の財源に充てるため取り崩す予定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決算剰余金及び運用利息として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百万円を積み立てた一方、人件費の増や赤潮被害支援事業等の実施に伴い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少子高齢化や人口減少に伴う税収及び普通交付税の減収や施設の老朽化に伴う更新費用の増加等に対応するため、決算状況等を踏まえて可能な限り積み立てを行い、標準財政規模の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庁舎及び複合施設建設等に伴う起債償還の財源として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橋梁維持補修事業費（瀬戸歩道橋改修）の元利償還金に係る普通交付税未算入相当額の一部、御所浦診療所建設事業の起債償還の財源とするために受けた県補助金及び運用利息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庁舎、複合施設及び御所浦診療所建設等の起債償還の財源として取り崩す予定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98E132F-5039-46A6-8A57-C8A538E4B0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B8E2BC0-0BB6-4DA3-A706-2AB69F8CC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51F5F525-BAF0-4EE4-BF3E-97734177D53C}"/>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1DFB248D-533F-4182-843F-F772103B67B5}"/>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F68F84FE-E62F-46A9-8FDA-F5A8A6A4C0E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DC97CADA-948A-429D-BBAD-3DFD003C7BC3}"/>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294DCFEB-AB9D-4399-8C14-5052A020E118}"/>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A56946FD-D6F2-459D-9FD4-DADD3DFF9062}"/>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CA42ABE7-98C1-4F0C-85AB-6673DBAA7BC5}"/>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33C91DBE-A78D-46A9-819A-E3384A37ABF4}"/>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69CB379B-3B65-4BCB-98F7-39F3A557FCCF}"/>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392AAA08-30AD-47AF-8217-67771A4D5DD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7A405FAC-73B2-43A9-977E-D44EA78AAF4A}"/>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7375104-9D6D-4541-8D41-13D404CED88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D0E438BB-0EEC-46B1-A76E-B7487C9AD4C8}"/>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A3DD1077-8EFF-4FC4-B48F-CAF01DDF2C4C}"/>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253B83CE-422B-4997-BA37-DFE3642ACD9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6A99880D-AC9B-4E3C-B0A7-C2C873240570}"/>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553FB78B-F4FB-4F4F-8BB9-4846C1C7B72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244EB5FD-5A00-48DB-B071-7342ED1A1DC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CDF00582-9960-4B4C-BEEE-12263787C17B}"/>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8C0FDAEF-AD8E-4EAB-A81E-F5C19F10702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2590160D-C0FE-47AB-95EC-F146D6F4995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21678AA-E992-4736-B474-9AEEA85B07E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B55412E2-88A9-482E-B48C-CA19B51B7B0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F2BFF390-B455-49A4-AFD0-6AF7356B6110}"/>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5A128D28-C444-4122-BFFE-EC95C4A8B9C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F979F009-44EE-4694-B51F-13A6D216943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C42C0914-6DB4-457D-ACB7-4D8881A6EAF8}"/>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905DE861-A2CF-4506-9973-47AE71CC5743}"/>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55760BC3-7CD4-4B60-B62E-64AB1050580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986D675B-B84F-4B00-8AA8-BA9D91FE81CE}"/>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24BD063F-46C5-4300-9EC5-A92BC2968CA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2DBBB06F-6348-48D0-9063-54BD4D68CE9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F59BE7C4-AF24-478D-B683-679E7B7A234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637C41F7-1854-4C69-9C4B-C4483068CE3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8CB9AC2-370E-4170-B5F9-3B20CBAAA1DC}"/>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C332AA4C-0032-4BB6-BBC1-9B7FF632BA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1DF5E10A-AE15-47DE-B1AD-AE0DC15FCA1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FD59EAB-CC21-4AE8-9E73-7F24A28943F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CAF21C25-1218-41CA-A259-C6A16D5D806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EAE08A12-FF6C-41A0-B0BB-0B982951592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54430A68-B4AC-42C1-BFCC-2A3CE0272FEA}"/>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5AFF140E-312C-4D8A-86B1-BD8A0886500C}"/>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B96E5925-5BFC-491E-8DE2-5FBC29125850}"/>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4EFB6DAA-96B2-4471-A627-4F52A7FF4B86}"/>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2320CF77-13B3-444C-A874-58B4F458A6D3}"/>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DFCBAB76-1510-41B2-94CF-2515429176DA}"/>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2FF7E9B2-F699-4837-AF88-6BEDF1BC896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840F125C-6741-4CED-AD0C-48C43614FF62}"/>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43F8972D-8859-41BC-ACF1-A5E3D60EDE4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50B3ED5E-CCAA-4D91-979C-91AEB8AAA78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9E7B101C-ADE3-4630-9895-1461460F23A7}"/>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合併により市域が広域になっていることから、資産の保有数も多く、毎年の更新費より減価償却費が上回っているため、類似団体内平均値の比率と比較して高い数値となっている。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また更新を迎えている資産も多いため、今後も公共施設等総合管理計画等に基づいた施設管理を進めていく。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65D9D935-A42C-4934-989C-CF477DD33DD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1701DD3-8FDE-438B-B470-3E120FBD0FD1}"/>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202983A5-1C8B-41DC-8991-978765C8AA1F}"/>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1EC99820-76A5-4A8A-8325-950B166B9CA5}"/>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33809840-E49A-47EA-9553-A6D908161D93}"/>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48E12647-B31E-4879-8829-131B08AF616B}"/>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637D0576-87F7-42C4-A3B9-34C8AB38DEE4}"/>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4B8DFE4A-8A45-4ACA-8336-C5A00FFE33DF}"/>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D8A58E8B-5269-4F2C-8094-E5E04EFAD5F6}"/>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D1DA9B7F-B600-4845-A9FC-030C25F79C46}"/>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749036FF-097E-4743-B210-F735190C04A5}"/>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41C67290-9DA8-4540-BB1D-B90213D99B61}"/>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255EA7C9-F020-47B1-86CE-80D6762944A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C9CF9E9-1043-4A6F-BC68-0DDC6AE1FB9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9AC9308C-39C1-4239-8F11-1D1295B8088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8C9DFBB8-0F30-4FAF-8F07-918CAC06CAC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1" name="直線コネクタ 70">
          <a:extLst>
            <a:ext uri="{FF2B5EF4-FFF2-40B4-BE49-F238E27FC236}">
              <a16:creationId xmlns:a16="http://schemas.microsoft.com/office/drawing/2014/main" id="{6E10CBA1-1FE3-47D4-9F88-4B73FB38C5C3}"/>
            </a:ext>
          </a:extLst>
        </xdr:cNvPr>
        <xdr:cNvCxnSpPr/>
      </xdr:nvCxnSpPr>
      <xdr:spPr>
        <a:xfrm flipV="1">
          <a:off x="4295775" y="5322570"/>
          <a:ext cx="1270" cy="1392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2" name="有形固定資産減価償却率最小値テキスト">
          <a:extLst>
            <a:ext uri="{FF2B5EF4-FFF2-40B4-BE49-F238E27FC236}">
              <a16:creationId xmlns:a16="http://schemas.microsoft.com/office/drawing/2014/main" id="{364D17CD-9166-4DAF-A172-28785171C1D5}"/>
            </a:ext>
          </a:extLst>
        </xdr:cNvPr>
        <xdr:cNvSpPr txBox="1"/>
      </xdr:nvSpPr>
      <xdr:spPr>
        <a:xfrm>
          <a:off x="4342765" y="6711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3" name="直線コネクタ 72">
          <a:extLst>
            <a:ext uri="{FF2B5EF4-FFF2-40B4-BE49-F238E27FC236}">
              <a16:creationId xmlns:a16="http://schemas.microsoft.com/office/drawing/2014/main" id="{F617BB59-22DF-4143-9468-282B8976243A}"/>
            </a:ext>
          </a:extLst>
        </xdr:cNvPr>
        <xdr:cNvCxnSpPr/>
      </xdr:nvCxnSpPr>
      <xdr:spPr>
        <a:xfrm>
          <a:off x="4206875" y="671533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4" name="有形固定資産減価償却率最大値テキスト">
          <a:extLst>
            <a:ext uri="{FF2B5EF4-FFF2-40B4-BE49-F238E27FC236}">
              <a16:creationId xmlns:a16="http://schemas.microsoft.com/office/drawing/2014/main" id="{2B64D2B0-AAA1-4A28-AFED-8D7A6666A337}"/>
            </a:ext>
          </a:extLst>
        </xdr:cNvPr>
        <xdr:cNvSpPr txBox="1"/>
      </xdr:nvSpPr>
      <xdr:spPr>
        <a:xfrm>
          <a:off x="4342765" y="509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5" name="直線コネクタ 74">
          <a:extLst>
            <a:ext uri="{FF2B5EF4-FFF2-40B4-BE49-F238E27FC236}">
              <a16:creationId xmlns:a16="http://schemas.microsoft.com/office/drawing/2014/main" id="{8293DA33-DA75-411F-BF25-DA1B4E004019}"/>
            </a:ext>
          </a:extLst>
        </xdr:cNvPr>
        <xdr:cNvCxnSpPr/>
      </xdr:nvCxnSpPr>
      <xdr:spPr>
        <a:xfrm>
          <a:off x="4206875" y="532257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6" name="有形固定資産減価償却率平均値テキスト">
          <a:extLst>
            <a:ext uri="{FF2B5EF4-FFF2-40B4-BE49-F238E27FC236}">
              <a16:creationId xmlns:a16="http://schemas.microsoft.com/office/drawing/2014/main" id="{0F4B9A5A-3408-4BBC-9360-D80CE551A96D}"/>
            </a:ext>
          </a:extLst>
        </xdr:cNvPr>
        <xdr:cNvSpPr txBox="1"/>
      </xdr:nvSpPr>
      <xdr:spPr>
        <a:xfrm>
          <a:off x="4342765" y="59992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7" name="フローチャート: 判断 76">
          <a:extLst>
            <a:ext uri="{FF2B5EF4-FFF2-40B4-BE49-F238E27FC236}">
              <a16:creationId xmlns:a16="http://schemas.microsoft.com/office/drawing/2014/main" id="{885C93D3-2BA5-4B19-83B6-D2B995DEF9C4}"/>
            </a:ext>
          </a:extLst>
        </xdr:cNvPr>
        <xdr:cNvSpPr/>
      </xdr:nvSpPr>
      <xdr:spPr>
        <a:xfrm>
          <a:off x="4244975" y="61516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8" name="フローチャート: 判断 77">
          <a:extLst>
            <a:ext uri="{FF2B5EF4-FFF2-40B4-BE49-F238E27FC236}">
              <a16:creationId xmlns:a16="http://schemas.microsoft.com/office/drawing/2014/main" id="{A85B5EEA-A3C5-4E1E-84F0-8C1C22520BE8}"/>
            </a:ext>
          </a:extLst>
        </xdr:cNvPr>
        <xdr:cNvSpPr/>
      </xdr:nvSpPr>
      <xdr:spPr>
        <a:xfrm>
          <a:off x="3611880" y="6121188"/>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9" name="フローチャート: 判断 78">
          <a:extLst>
            <a:ext uri="{FF2B5EF4-FFF2-40B4-BE49-F238E27FC236}">
              <a16:creationId xmlns:a16="http://schemas.microsoft.com/office/drawing/2014/main" id="{40150806-A91F-410A-A738-053BA58FAE5D}"/>
            </a:ext>
          </a:extLst>
        </xdr:cNvPr>
        <xdr:cNvSpPr/>
      </xdr:nvSpPr>
      <xdr:spPr>
        <a:xfrm>
          <a:off x="29260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0" name="フローチャート: 判断 79">
          <a:extLst>
            <a:ext uri="{FF2B5EF4-FFF2-40B4-BE49-F238E27FC236}">
              <a16:creationId xmlns:a16="http://schemas.microsoft.com/office/drawing/2014/main" id="{1A1EC688-5908-4E52-AA3F-FF355FED1170}"/>
            </a:ext>
          </a:extLst>
        </xdr:cNvPr>
        <xdr:cNvSpPr/>
      </xdr:nvSpPr>
      <xdr:spPr>
        <a:xfrm>
          <a:off x="2240280" y="602763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1" name="フローチャート: 判断 80">
          <a:extLst>
            <a:ext uri="{FF2B5EF4-FFF2-40B4-BE49-F238E27FC236}">
              <a16:creationId xmlns:a16="http://schemas.microsoft.com/office/drawing/2014/main" id="{F9776795-AF7A-43AA-8C56-6BFB0B553F17}"/>
            </a:ext>
          </a:extLst>
        </xdr:cNvPr>
        <xdr:cNvSpPr/>
      </xdr:nvSpPr>
      <xdr:spPr>
        <a:xfrm>
          <a:off x="1554480" y="60308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3DAC4FF-0656-4B91-9FD9-DD7BCAED7742}"/>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424C0B8-56BC-49F1-9CA1-926168D59624}"/>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588F0CC-9109-45A3-9946-08E6379BCE8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1BAB980-BC35-4F9D-9C4D-9851F898923F}"/>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4588493-1906-449A-9A4D-C3EA1602C9D2}"/>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169968</xdr:rowOff>
    </xdr:from>
    <xdr:to>
      <xdr:col>23</xdr:col>
      <xdr:colOff>136525</xdr:colOff>
      <xdr:row>33</xdr:row>
      <xdr:rowOff>100118</xdr:rowOff>
    </xdr:to>
    <xdr:sp macro="" textlink="">
      <xdr:nvSpPr>
        <xdr:cNvPr id="87" name="楕円 86">
          <a:extLst>
            <a:ext uri="{FF2B5EF4-FFF2-40B4-BE49-F238E27FC236}">
              <a16:creationId xmlns:a16="http://schemas.microsoft.com/office/drawing/2014/main" id="{48E35F87-157E-43FB-86F3-963BC99A807D}"/>
            </a:ext>
          </a:extLst>
        </xdr:cNvPr>
        <xdr:cNvSpPr/>
      </xdr:nvSpPr>
      <xdr:spPr>
        <a:xfrm>
          <a:off x="4244975" y="641265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148395</xdr:rowOff>
    </xdr:from>
    <xdr:ext cx="405111" cy="259045"/>
    <xdr:sp macro="" textlink="">
      <xdr:nvSpPr>
        <xdr:cNvPr id="88" name="有形固定資産減価償却率該当値テキスト">
          <a:extLst>
            <a:ext uri="{FF2B5EF4-FFF2-40B4-BE49-F238E27FC236}">
              <a16:creationId xmlns:a16="http://schemas.microsoft.com/office/drawing/2014/main" id="{553F379D-0E73-4619-8D0B-2E8F32E63777}"/>
            </a:ext>
          </a:extLst>
        </xdr:cNvPr>
        <xdr:cNvSpPr txBox="1"/>
      </xdr:nvSpPr>
      <xdr:spPr>
        <a:xfrm>
          <a:off x="4342765" y="638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133985</xdr:rowOff>
    </xdr:from>
    <xdr:to>
      <xdr:col>19</xdr:col>
      <xdr:colOff>187325</xdr:colOff>
      <xdr:row>33</xdr:row>
      <xdr:rowOff>64135</xdr:rowOff>
    </xdr:to>
    <xdr:sp macro="" textlink="">
      <xdr:nvSpPr>
        <xdr:cNvPr id="89" name="楕円 88">
          <a:extLst>
            <a:ext uri="{FF2B5EF4-FFF2-40B4-BE49-F238E27FC236}">
              <a16:creationId xmlns:a16="http://schemas.microsoft.com/office/drawing/2014/main" id="{590BAD38-FA05-4CFE-9751-D0C52483BD94}"/>
            </a:ext>
          </a:extLst>
        </xdr:cNvPr>
        <xdr:cNvSpPr/>
      </xdr:nvSpPr>
      <xdr:spPr>
        <a:xfrm>
          <a:off x="3611880" y="63690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13335</xdr:rowOff>
    </xdr:from>
    <xdr:to>
      <xdr:col>23</xdr:col>
      <xdr:colOff>85725</xdr:colOff>
      <xdr:row>33</xdr:row>
      <xdr:rowOff>49318</xdr:rowOff>
    </xdr:to>
    <xdr:cxnSp macro="">
      <xdr:nvCxnSpPr>
        <xdr:cNvPr id="90" name="直線コネクタ 89">
          <a:extLst>
            <a:ext uri="{FF2B5EF4-FFF2-40B4-BE49-F238E27FC236}">
              <a16:creationId xmlns:a16="http://schemas.microsoft.com/office/drawing/2014/main" id="{24A5DFCE-F6ED-48F9-A5A7-FC069EB3D060}"/>
            </a:ext>
          </a:extLst>
        </xdr:cNvPr>
        <xdr:cNvCxnSpPr/>
      </xdr:nvCxnSpPr>
      <xdr:spPr>
        <a:xfrm>
          <a:off x="3656965" y="6427470"/>
          <a:ext cx="640715" cy="3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101600</xdr:rowOff>
    </xdr:from>
    <xdr:to>
      <xdr:col>15</xdr:col>
      <xdr:colOff>187325</xdr:colOff>
      <xdr:row>33</xdr:row>
      <xdr:rowOff>31750</xdr:rowOff>
    </xdr:to>
    <xdr:sp macro="" textlink="">
      <xdr:nvSpPr>
        <xdr:cNvPr id="91" name="楕円 90">
          <a:extLst>
            <a:ext uri="{FF2B5EF4-FFF2-40B4-BE49-F238E27FC236}">
              <a16:creationId xmlns:a16="http://schemas.microsoft.com/office/drawing/2014/main" id="{827D0B5E-14B8-4305-BBF9-FA2BC78B3209}"/>
            </a:ext>
          </a:extLst>
        </xdr:cNvPr>
        <xdr:cNvSpPr/>
      </xdr:nvSpPr>
      <xdr:spPr>
        <a:xfrm>
          <a:off x="2926080" y="633666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152400</xdr:rowOff>
    </xdr:from>
    <xdr:to>
      <xdr:col>19</xdr:col>
      <xdr:colOff>136525</xdr:colOff>
      <xdr:row>33</xdr:row>
      <xdr:rowOff>13335</xdr:rowOff>
    </xdr:to>
    <xdr:cxnSp macro="">
      <xdr:nvCxnSpPr>
        <xdr:cNvPr id="92" name="直線コネクタ 91">
          <a:extLst>
            <a:ext uri="{FF2B5EF4-FFF2-40B4-BE49-F238E27FC236}">
              <a16:creationId xmlns:a16="http://schemas.microsoft.com/office/drawing/2014/main" id="{D21FD26A-6987-4FC1-8C37-02441E5C4FA3}"/>
            </a:ext>
          </a:extLst>
        </xdr:cNvPr>
        <xdr:cNvCxnSpPr/>
      </xdr:nvCxnSpPr>
      <xdr:spPr>
        <a:xfrm>
          <a:off x="2971165" y="6391275"/>
          <a:ext cx="6858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83608</xdr:rowOff>
    </xdr:from>
    <xdr:to>
      <xdr:col>11</xdr:col>
      <xdr:colOff>187325</xdr:colOff>
      <xdr:row>33</xdr:row>
      <xdr:rowOff>13758</xdr:rowOff>
    </xdr:to>
    <xdr:sp macro="" textlink="">
      <xdr:nvSpPr>
        <xdr:cNvPr id="93" name="楕円 92">
          <a:extLst>
            <a:ext uri="{FF2B5EF4-FFF2-40B4-BE49-F238E27FC236}">
              <a16:creationId xmlns:a16="http://schemas.microsoft.com/office/drawing/2014/main" id="{FBDB93EA-0666-4882-B6C7-70D48217B4CE}"/>
            </a:ext>
          </a:extLst>
        </xdr:cNvPr>
        <xdr:cNvSpPr/>
      </xdr:nvSpPr>
      <xdr:spPr>
        <a:xfrm>
          <a:off x="2240280" y="632438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134408</xdr:rowOff>
    </xdr:from>
    <xdr:to>
      <xdr:col>15</xdr:col>
      <xdr:colOff>136525</xdr:colOff>
      <xdr:row>32</xdr:row>
      <xdr:rowOff>152400</xdr:rowOff>
    </xdr:to>
    <xdr:cxnSp macro="">
      <xdr:nvCxnSpPr>
        <xdr:cNvPr id="94" name="直線コネクタ 93">
          <a:extLst>
            <a:ext uri="{FF2B5EF4-FFF2-40B4-BE49-F238E27FC236}">
              <a16:creationId xmlns:a16="http://schemas.microsoft.com/office/drawing/2014/main" id="{5A1BFC5E-9DE6-4E09-B83E-020F7B9ED7C8}"/>
            </a:ext>
          </a:extLst>
        </xdr:cNvPr>
        <xdr:cNvCxnSpPr/>
      </xdr:nvCxnSpPr>
      <xdr:spPr>
        <a:xfrm>
          <a:off x="2285365" y="6369473"/>
          <a:ext cx="685800" cy="2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36830</xdr:rowOff>
    </xdr:from>
    <xdr:to>
      <xdr:col>7</xdr:col>
      <xdr:colOff>187325</xdr:colOff>
      <xdr:row>32</xdr:row>
      <xdr:rowOff>138430</xdr:rowOff>
    </xdr:to>
    <xdr:sp macro="" textlink="">
      <xdr:nvSpPr>
        <xdr:cNvPr id="95" name="楕円 94">
          <a:extLst>
            <a:ext uri="{FF2B5EF4-FFF2-40B4-BE49-F238E27FC236}">
              <a16:creationId xmlns:a16="http://schemas.microsoft.com/office/drawing/2014/main" id="{608F86DF-0E1F-4F54-8DB6-F55A9FF2E26A}"/>
            </a:ext>
          </a:extLst>
        </xdr:cNvPr>
        <xdr:cNvSpPr/>
      </xdr:nvSpPr>
      <xdr:spPr>
        <a:xfrm>
          <a:off x="1554480" y="627570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87630</xdr:rowOff>
    </xdr:from>
    <xdr:to>
      <xdr:col>11</xdr:col>
      <xdr:colOff>136525</xdr:colOff>
      <xdr:row>32</xdr:row>
      <xdr:rowOff>134408</xdr:rowOff>
    </xdr:to>
    <xdr:cxnSp macro="">
      <xdr:nvCxnSpPr>
        <xdr:cNvPr id="96" name="直線コネクタ 95">
          <a:extLst>
            <a:ext uri="{FF2B5EF4-FFF2-40B4-BE49-F238E27FC236}">
              <a16:creationId xmlns:a16="http://schemas.microsoft.com/office/drawing/2014/main" id="{C0C436F4-1FE6-4841-9992-E1DAA019D61C}"/>
            </a:ext>
          </a:extLst>
        </xdr:cNvPr>
        <xdr:cNvCxnSpPr/>
      </xdr:nvCxnSpPr>
      <xdr:spPr>
        <a:xfrm>
          <a:off x="1599565" y="6330315"/>
          <a:ext cx="685800" cy="3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7" name="n_1aveValue有形固定資産減価償却率">
          <a:extLst>
            <a:ext uri="{FF2B5EF4-FFF2-40B4-BE49-F238E27FC236}">
              <a16:creationId xmlns:a16="http://schemas.microsoft.com/office/drawing/2014/main" id="{8BD622D7-4F6B-4907-B87E-4BE55270513B}"/>
            </a:ext>
          </a:extLst>
        </xdr:cNvPr>
        <xdr:cNvSpPr txBox="1"/>
      </xdr:nvSpPr>
      <xdr:spPr>
        <a:xfrm>
          <a:off x="3464569" y="5896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8" name="n_2aveValue有形固定資産減価償却率">
          <a:extLst>
            <a:ext uri="{FF2B5EF4-FFF2-40B4-BE49-F238E27FC236}">
              <a16:creationId xmlns:a16="http://schemas.microsoft.com/office/drawing/2014/main" id="{CEBB12AB-EF3A-4904-A81E-2A222B530376}"/>
            </a:ext>
          </a:extLst>
        </xdr:cNvPr>
        <xdr:cNvSpPr txBox="1"/>
      </xdr:nvSpPr>
      <xdr:spPr>
        <a:xfrm>
          <a:off x="279337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9" name="n_3aveValue有形固定資産減価償却率">
          <a:extLst>
            <a:ext uri="{FF2B5EF4-FFF2-40B4-BE49-F238E27FC236}">
              <a16:creationId xmlns:a16="http://schemas.microsoft.com/office/drawing/2014/main" id="{EC3E6BCF-A4B7-48FF-9B13-2333607F19F3}"/>
            </a:ext>
          </a:extLst>
        </xdr:cNvPr>
        <xdr:cNvSpPr txBox="1"/>
      </xdr:nvSpPr>
      <xdr:spPr>
        <a:xfrm>
          <a:off x="2107574"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0" name="n_4aveValue有形固定資産減価償却率">
          <a:extLst>
            <a:ext uri="{FF2B5EF4-FFF2-40B4-BE49-F238E27FC236}">
              <a16:creationId xmlns:a16="http://schemas.microsoft.com/office/drawing/2014/main" id="{1DC35F0D-2F2F-45E5-AD5F-023630691D88}"/>
            </a:ext>
          </a:extLst>
        </xdr:cNvPr>
        <xdr:cNvSpPr txBox="1"/>
      </xdr:nvSpPr>
      <xdr:spPr>
        <a:xfrm>
          <a:off x="1421774" y="5811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55262</xdr:rowOff>
    </xdr:from>
    <xdr:ext cx="405111" cy="259045"/>
    <xdr:sp macro="" textlink="">
      <xdr:nvSpPr>
        <xdr:cNvPr id="101" name="n_1mainValue有形固定資産減価償却率">
          <a:extLst>
            <a:ext uri="{FF2B5EF4-FFF2-40B4-BE49-F238E27FC236}">
              <a16:creationId xmlns:a16="http://schemas.microsoft.com/office/drawing/2014/main" id="{A914D67D-EF4E-40B6-B2B9-C3D714814EBA}"/>
            </a:ext>
          </a:extLst>
        </xdr:cNvPr>
        <xdr:cNvSpPr txBox="1"/>
      </xdr:nvSpPr>
      <xdr:spPr>
        <a:xfrm>
          <a:off x="3464569"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22877</xdr:rowOff>
    </xdr:from>
    <xdr:ext cx="405111" cy="259045"/>
    <xdr:sp macro="" textlink="">
      <xdr:nvSpPr>
        <xdr:cNvPr id="102" name="n_2mainValue有形固定資産減価償却率">
          <a:extLst>
            <a:ext uri="{FF2B5EF4-FFF2-40B4-BE49-F238E27FC236}">
              <a16:creationId xmlns:a16="http://schemas.microsoft.com/office/drawing/2014/main" id="{A6120DB0-DAEF-49C3-9FD4-97D16E78A106}"/>
            </a:ext>
          </a:extLst>
        </xdr:cNvPr>
        <xdr:cNvSpPr txBox="1"/>
      </xdr:nvSpPr>
      <xdr:spPr>
        <a:xfrm>
          <a:off x="279337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4885</xdr:rowOff>
    </xdr:from>
    <xdr:ext cx="405111" cy="259045"/>
    <xdr:sp macro="" textlink="">
      <xdr:nvSpPr>
        <xdr:cNvPr id="103" name="n_3mainValue有形固定資産減価償却率">
          <a:extLst>
            <a:ext uri="{FF2B5EF4-FFF2-40B4-BE49-F238E27FC236}">
              <a16:creationId xmlns:a16="http://schemas.microsoft.com/office/drawing/2014/main" id="{DE7593E4-C898-4627-A83D-E3DA246A54F4}"/>
            </a:ext>
          </a:extLst>
        </xdr:cNvPr>
        <xdr:cNvSpPr txBox="1"/>
      </xdr:nvSpPr>
      <xdr:spPr>
        <a:xfrm>
          <a:off x="2107574" y="6417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129557</xdr:rowOff>
    </xdr:from>
    <xdr:ext cx="405111" cy="259045"/>
    <xdr:sp macro="" textlink="">
      <xdr:nvSpPr>
        <xdr:cNvPr id="104" name="n_4mainValue有形固定資産減価償却率">
          <a:extLst>
            <a:ext uri="{FF2B5EF4-FFF2-40B4-BE49-F238E27FC236}">
              <a16:creationId xmlns:a16="http://schemas.microsoft.com/office/drawing/2014/main" id="{023B9EDA-2A6C-4590-9EC1-AAA503BD6FC3}"/>
            </a:ext>
          </a:extLst>
        </xdr:cNvPr>
        <xdr:cNvSpPr txBox="1"/>
      </xdr:nvSpPr>
      <xdr:spPr>
        <a:xfrm>
          <a:off x="142177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E753FFB8-30F5-4225-8ABE-F3C7D0E6055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2AC6AAEF-AB51-4CA9-AE21-10C9C381ADF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936F262B-2829-443C-9B31-263B56656DD7}"/>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ACD3790A-5B99-48A4-B67D-768B48C2324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CA149E1-86A8-4A29-9EF9-D3C6D255D0C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E9D34B73-CC23-46DC-9BA1-2265AFD9E0B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E2CDC374-4AD9-4A06-8011-4E90C69B5F7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A26137E5-3E6B-43BA-A20E-BD94C045DFCD}"/>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64761833-CDB5-4189-A7E4-BD38BDC8770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3C82E5FE-E066-4501-940F-DBF996CAF13D}"/>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7C6458AD-99DA-4635-A2C0-AD378509F19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E6390BC-DE81-45B8-B08F-B326F0B3AF77}"/>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86F3273D-819C-43D2-A7E4-AF47E42B25A5}"/>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過疎対策事業債の増加はあるものの、一般単独事業債や災害復旧事業債、臨時財政対策債などが減少したことにより、地方債の総額は減少している。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本市では例年、公債費の元金償還額を超えない範囲で地方債の借入を行うこととしているため、類似団体内平均値と比較して低い数値を維持している。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C09A9594-5CEC-47A0-BF60-D0B804A94321}"/>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D345F9A5-E7AA-437A-AE2D-D704C640A82A}"/>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3B56AB7-BEBE-40D7-871F-1DE45115BEC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1788CF15-1268-4A2D-9A9B-B9C6DE498BC2}"/>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A8AF1CDF-92A7-4F6D-A028-DE87E7F1BCA4}"/>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FE5C7ED-08AC-4DEC-84AA-0762101422D6}"/>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B61C6D67-F5E6-4F65-AC71-262363C03A2E}"/>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4E9616C9-EFD7-4910-ABD4-4DF0FBEB8AD9}"/>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D923F4CC-589D-4E39-B633-658C6FEA3960}"/>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1EFD9B6E-03DD-4964-AD01-0F50450F8EB9}"/>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8DD88062-8098-42FC-9F0E-2D0333B8824D}"/>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597E631C-C2BA-47F4-98A7-2D66335C9377}"/>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DC62DF22-F88C-4903-910A-998434D6A45C}"/>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1AAE1F9-BBAF-4D46-9E53-BB194BF1D861}"/>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90CA036-7E14-449A-8949-2B1F1032F44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3" name="直線コネクタ 132">
          <a:extLst>
            <a:ext uri="{FF2B5EF4-FFF2-40B4-BE49-F238E27FC236}">
              <a16:creationId xmlns:a16="http://schemas.microsoft.com/office/drawing/2014/main" id="{519749AE-6E1A-471B-B5CA-A951812CC821}"/>
            </a:ext>
          </a:extLst>
        </xdr:cNvPr>
        <xdr:cNvCxnSpPr/>
      </xdr:nvCxnSpPr>
      <xdr:spPr>
        <a:xfrm flipV="1">
          <a:off x="13313410" y="5295688"/>
          <a:ext cx="1269" cy="1387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4" name="債務償還比率最小値テキスト">
          <a:extLst>
            <a:ext uri="{FF2B5EF4-FFF2-40B4-BE49-F238E27FC236}">
              <a16:creationId xmlns:a16="http://schemas.microsoft.com/office/drawing/2014/main" id="{BFFBB3EC-0774-4468-A4D4-E1174F2AEEE5}"/>
            </a:ext>
          </a:extLst>
        </xdr:cNvPr>
        <xdr:cNvSpPr txBox="1"/>
      </xdr:nvSpPr>
      <xdr:spPr>
        <a:xfrm>
          <a:off x="13369925" y="668682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5" name="直線コネクタ 134">
          <a:extLst>
            <a:ext uri="{FF2B5EF4-FFF2-40B4-BE49-F238E27FC236}">
              <a16:creationId xmlns:a16="http://schemas.microsoft.com/office/drawing/2014/main" id="{267E63E8-DF44-4975-B0FE-5893912BA5D6}"/>
            </a:ext>
          </a:extLst>
        </xdr:cNvPr>
        <xdr:cNvCxnSpPr/>
      </xdr:nvCxnSpPr>
      <xdr:spPr>
        <a:xfrm>
          <a:off x="13251180" y="6682994"/>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7385649-CF02-405F-89D6-B83148F358CE}"/>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E92686A3-BC4C-4951-863C-875FFC14C3E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38" name="債務償還比率平均値テキスト">
          <a:extLst>
            <a:ext uri="{FF2B5EF4-FFF2-40B4-BE49-F238E27FC236}">
              <a16:creationId xmlns:a16="http://schemas.microsoft.com/office/drawing/2014/main" id="{A9DF0A60-4540-4F98-A6B3-661D9CE17635}"/>
            </a:ext>
          </a:extLst>
        </xdr:cNvPr>
        <xdr:cNvSpPr txBox="1"/>
      </xdr:nvSpPr>
      <xdr:spPr>
        <a:xfrm>
          <a:off x="13369925" y="5913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9" name="フローチャート: 判断 138">
          <a:extLst>
            <a:ext uri="{FF2B5EF4-FFF2-40B4-BE49-F238E27FC236}">
              <a16:creationId xmlns:a16="http://schemas.microsoft.com/office/drawing/2014/main" id="{E3459E68-4871-44C5-9C22-FCB3DDD916D9}"/>
            </a:ext>
          </a:extLst>
        </xdr:cNvPr>
        <xdr:cNvSpPr/>
      </xdr:nvSpPr>
      <xdr:spPr>
        <a:xfrm>
          <a:off x="13289280" y="593086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0" name="フローチャート: 判断 139">
          <a:extLst>
            <a:ext uri="{FF2B5EF4-FFF2-40B4-BE49-F238E27FC236}">
              <a16:creationId xmlns:a16="http://schemas.microsoft.com/office/drawing/2014/main" id="{2F70D61B-4919-4470-95D3-B07325EB2642}"/>
            </a:ext>
          </a:extLst>
        </xdr:cNvPr>
        <xdr:cNvSpPr/>
      </xdr:nvSpPr>
      <xdr:spPr>
        <a:xfrm>
          <a:off x="12629515" y="58758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1" name="フローチャート: 判断 140">
          <a:extLst>
            <a:ext uri="{FF2B5EF4-FFF2-40B4-BE49-F238E27FC236}">
              <a16:creationId xmlns:a16="http://schemas.microsoft.com/office/drawing/2014/main" id="{2B21D9CF-72EA-4E77-8D08-4925AE7954D2}"/>
            </a:ext>
          </a:extLst>
        </xdr:cNvPr>
        <xdr:cNvSpPr/>
      </xdr:nvSpPr>
      <xdr:spPr>
        <a:xfrm>
          <a:off x="11943715" y="5883832"/>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2" name="フローチャート: 判断 141">
          <a:extLst>
            <a:ext uri="{FF2B5EF4-FFF2-40B4-BE49-F238E27FC236}">
              <a16:creationId xmlns:a16="http://schemas.microsoft.com/office/drawing/2014/main" id="{D7E8DB94-55A0-4F41-9410-60217EE4A0C7}"/>
            </a:ext>
          </a:extLst>
        </xdr:cNvPr>
        <xdr:cNvSpPr/>
      </xdr:nvSpPr>
      <xdr:spPr>
        <a:xfrm>
          <a:off x="11257915" y="587928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3" name="フローチャート: 判断 142">
          <a:extLst>
            <a:ext uri="{FF2B5EF4-FFF2-40B4-BE49-F238E27FC236}">
              <a16:creationId xmlns:a16="http://schemas.microsoft.com/office/drawing/2014/main" id="{CAB60B2E-D65C-45D0-8F61-B10746B5864B}"/>
            </a:ext>
          </a:extLst>
        </xdr:cNvPr>
        <xdr:cNvSpPr/>
      </xdr:nvSpPr>
      <xdr:spPr>
        <a:xfrm>
          <a:off x="105721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00C2921-7D4D-4E35-991D-F6348CB5845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CC7BB3B-7F1C-46D3-9E31-4073FAA2955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910B8FB-5F75-4AC4-B9C6-B6162A56741B}"/>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75AEFC6-463D-463B-AD8E-36AB139DD347}"/>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0F774CC-BA2D-4DEE-A49F-609AB553F58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119909</xdr:rowOff>
    </xdr:from>
    <xdr:to>
      <xdr:col>76</xdr:col>
      <xdr:colOff>73025</xdr:colOff>
      <xdr:row>29</xdr:row>
      <xdr:rowOff>50059</xdr:rowOff>
    </xdr:to>
    <xdr:sp macro="" textlink="">
      <xdr:nvSpPr>
        <xdr:cNvPr id="149" name="楕円 148">
          <a:extLst>
            <a:ext uri="{FF2B5EF4-FFF2-40B4-BE49-F238E27FC236}">
              <a16:creationId xmlns:a16="http://schemas.microsoft.com/office/drawing/2014/main" id="{4A94BC9F-2F49-48EA-93B5-00CB4A62ABA8}"/>
            </a:ext>
          </a:extLst>
        </xdr:cNvPr>
        <xdr:cNvSpPr/>
      </xdr:nvSpPr>
      <xdr:spPr>
        <a:xfrm>
          <a:off x="13289280" y="567488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142786</xdr:rowOff>
    </xdr:from>
    <xdr:ext cx="469744" cy="259045"/>
    <xdr:sp macro="" textlink="">
      <xdr:nvSpPr>
        <xdr:cNvPr id="150" name="債務償還比率該当値テキスト">
          <a:extLst>
            <a:ext uri="{FF2B5EF4-FFF2-40B4-BE49-F238E27FC236}">
              <a16:creationId xmlns:a16="http://schemas.microsoft.com/office/drawing/2014/main" id="{462C2ACE-91FF-4694-A7CB-1307455C8843}"/>
            </a:ext>
          </a:extLst>
        </xdr:cNvPr>
        <xdr:cNvSpPr txBox="1"/>
      </xdr:nvSpPr>
      <xdr:spPr>
        <a:xfrm>
          <a:off x="13369925" y="5522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137061</xdr:rowOff>
    </xdr:from>
    <xdr:to>
      <xdr:col>72</xdr:col>
      <xdr:colOff>123825</xdr:colOff>
      <xdr:row>29</xdr:row>
      <xdr:rowOff>67211</xdr:rowOff>
    </xdr:to>
    <xdr:sp macro="" textlink="">
      <xdr:nvSpPr>
        <xdr:cNvPr id="151" name="楕円 150">
          <a:extLst>
            <a:ext uri="{FF2B5EF4-FFF2-40B4-BE49-F238E27FC236}">
              <a16:creationId xmlns:a16="http://schemas.microsoft.com/office/drawing/2014/main" id="{B8A34DD9-F20B-4436-82DC-51050DAF358B}"/>
            </a:ext>
          </a:extLst>
        </xdr:cNvPr>
        <xdr:cNvSpPr/>
      </xdr:nvSpPr>
      <xdr:spPr>
        <a:xfrm>
          <a:off x="12629515" y="568632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170709</xdr:rowOff>
    </xdr:from>
    <xdr:to>
      <xdr:col>76</xdr:col>
      <xdr:colOff>22225</xdr:colOff>
      <xdr:row>29</xdr:row>
      <xdr:rowOff>16411</xdr:rowOff>
    </xdr:to>
    <xdr:cxnSp macro="">
      <xdr:nvCxnSpPr>
        <xdr:cNvPr id="152" name="直線コネクタ 151">
          <a:extLst>
            <a:ext uri="{FF2B5EF4-FFF2-40B4-BE49-F238E27FC236}">
              <a16:creationId xmlns:a16="http://schemas.microsoft.com/office/drawing/2014/main" id="{D88DA98F-9C00-45DA-B522-E43E39CD67C8}"/>
            </a:ext>
          </a:extLst>
        </xdr:cNvPr>
        <xdr:cNvCxnSpPr/>
      </xdr:nvCxnSpPr>
      <xdr:spPr>
        <a:xfrm flipV="1">
          <a:off x="12684125" y="5727594"/>
          <a:ext cx="631190" cy="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165488</xdr:rowOff>
    </xdr:from>
    <xdr:to>
      <xdr:col>68</xdr:col>
      <xdr:colOff>123825</xdr:colOff>
      <xdr:row>29</xdr:row>
      <xdr:rowOff>95638</xdr:rowOff>
    </xdr:to>
    <xdr:sp macro="" textlink="">
      <xdr:nvSpPr>
        <xdr:cNvPr id="153" name="楕円 152">
          <a:extLst>
            <a:ext uri="{FF2B5EF4-FFF2-40B4-BE49-F238E27FC236}">
              <a16:creationId xmlns:a16="http://schemas.microsoft.com/office/drawing/2014/main" id="{D1429F7D-F98B-48AA-9913-4215E6796E35}"/>
            </a:ext>
          </a:extLst>
        </xdr:cNvPr>
        <xdr:cNvSpPr/>
      </xdr:nvSpPr>
      <xdr:spPr>
        <a:xfrm>
          <a:off x="11943715" y="5722373"/>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16411</xdr:rowOff>
    </xdr:from>
    <xdr:to>
      <xdr:col>72</xdr:col>
      <xdr:colOff>73025</xdr:colOff>
      <xdr:row>29</xdr:row>
      <xdr:rowOff>44838</xdr:rowOff>
    </xdr:to>
    <xdr:cxnSp macro="">
      <xdr:nvCxnSpPr>
        <xdr:cNvPr id="154" name="直線コネクタ 153">
          <a:extLst>
            <a:ext uri="{FF2B5EF4-FFF2-40B4-BE49-F238E27FC236}">
              <a16:creationId xmlns:a16="http://schemas.microsoft.com/office/drawing/2014/main" id="{F66DAB45-02B0-4DE5-862F-7255C350C368}"/>
            </a:ext>
          </a:extLst>
        </xdr:cNvPr>
        <xdr:cNvCxnSpPr/>
      </xdr:nvCxnSpPr>
      <xdr:spPr>
        <a:xfrm flipV="1">
          <a:off x="11998325" y="5744746"/>
          <a:ext cx="685800" cy="2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161530</xdr:rowOff>
    </xdr:from>
    <xdr:to>
      <xdr:col>64</xdr:col>
      <xdr:colOff>123825</xdr:colOff>
      <xdr:row>29</xdr:row>
      <xdr:rowOff>91680</xdr:rowOff>
    </xdr:to>
    <xdr:sp macro="" textlink="">
      <xdr:nvSpPr>
        <xdr:cNvPr id="155" name="楕円 154">
          <a:extLst>
            <a:ext uri="{FF2B5EF4-FFF2-40B4-BE49-F238E27FC236}">
              <a16:creationId xmlns:a16="http://schemas.microsoft.com/office/drawing/2014/main" id="{FAEBFDB6-93DF-4B2D-AD26-1EDCAD5C68D1}"/>
            </a:ext>
          </a:extLst>
        </xdr:cNvPr>
        <xdr:cNvSpPr/>
      </xdr:nvSpPr>
      <xdr:spPr>
        <a:xfrm>
          <a:off x="11257915" y="571651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40880</xdr:rowOff>
    </xdr:from>
    <xdr:to>
      <xdr:col>68</xdr:col>
      <xdr:colOff>73025</xdr:colOff>
      <xdr:row>29</xdr:row>
      <xdr:rowOff>44838</xdr:rowOff>
    </xdr:to>
    <xdr:cxnSp macro="">
      <xdr:nvCxnSpPr>
        <xdr:cNvPr id="156" name="直線コネクタ 155">
          <a:extLst>
            <a:ext uri="{FF2B5EF4-FFF2-40B4-BE49-F238E27FC236}">
              <a16:creationId xmlns:a16="http://schemas.microsoft.com/office/drawing/2014/main" id="{869947BC-38E2-4697-B6CF-94C734379A13}"/>
            </a:ext>
          </a:extLst>
        </xdr:cNvPr>
        <xdr:cNvCxnSpPr/>
      </xdr:nvCxnSpPr>
      <xdr:spPr>
        <a:xfrm>
          <a:off x="11312525" y="5765405"/>
          <a:ext cx="685800" cy="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132814</xdr:rowOff>
    </xdr:from>
    <xdr:to>
      <xdr:col>60</xdr:col>
      <xdr:colOff>123825</xdr:colOff>
      <xdr:row>30</xdr:row>
      <xdr:rowOff>62964</xdr:rowOff>
    </xdr:to>
    <xdr:sp macro="" textlink="">
      <xdr:nvSpPr>
        <xdr:cNvPr id="157" name="楕円 156">
          <a:extLst>
            <a:ext uri="{FF2B5EF4-FFF2-40B4-BE49-F238E27FC236}">
              <a16:creationId xmlns:a16="http://schemas.microsoft.com/office/drawing/2014/main" id="{3DE3C3F9-5C6D-4102-9B85-D560605E8C9E}"/>
            </a:ext>
          </a:extLst>
        </xdr:cNvPr>
        <xdr:cNvSpPr/>
      </xdr:nvSpPr>
      <xdr:spPr>
        <a:xfrm>
          <a:off x="10572115" y="586114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40880</xdr:rowOff>
    </xdr:from>
    <xdr:to>
      <xdr:col>64</xdr:col>
      <xdr:colOff>73025</xdr:colOff>
      <xdr:row>30</xdr:row>
      <xdr:rowOff>12164</xdr:rowOff>
    </xdr:to>
    <xdr:cxnSp macro="">
      <xdr:nvCxnSpPr>
        <xdr:cNvPr id="158" name="直線コネクタ 157">
          <a:extLst>
            <a:ext uri="{FF2B5EF4-FFF2-40B4-BE49-F238E27FC236}">
              <a16:creationId xmlns:a16="http://schemas.microsoft.com/office/drawing/2014/main" id="{830215CA-284F-457A-BC33-9260A74A48F9}"/>
            </a:ext>
          </a:extLst>
        </xdr:cNvPr>
        <xdr:cNvCxnSpPr/>
      </xdr:nvCxnSpPr>
      <xdr:spPr>
        <a:xfrm flipV="1">
          <a:off x="10626725" y="5765405"/>
          <a:ext cx="685800" cy="14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59" name="n_1aveValue債務償還比率">
          <a:extLst>
            <a:ext uri="{FF2B5EF4-FFF2-40B4-BE49-F238E27FC236}">
              <a16:creationId xmlns:a16="http://schemas.microsoft.com/office/drawing/2014/main" id="{AEE8BAB0-0E62-47DE-84AF-9F25098B77C4}"/>
            </a:ext>
          </a:extLst>
        </xdr:cNvPr>
        <xdr:cNvSpPr txBox="1"/>
      </xdr:nvSpPr>
      <xdr:spPr>
        <a:xfrm>
          <a:off x="12459412" y="596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0" name="n_2aveValue債務償還比率">
          <a:extLst>
            <a:ext uri="{FF2B5EF4-FFF2-40B4-BE49-F238E27FC236}">
              <a16:creationId xmlns:a16="http://schemas.microsoft.com/office/drawing/2014/main" id="{5CD45750-D728-4F46-9F66-93D4A5A9E965}"/>
            </a:ext>
          </a:extLst>
        </xdr:cNvPr>
        <xdr:cNvSpPr txBox="1"/>
      </xdr:nvSpPr>
      <xdr:spPr>
        <a:xfrm>
          <a:off x="11780597" y="597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1" name="n_3aveValue債務償還比率">
          <a:extLst>
            <a:ext uri="{FF2B5EF4-FFF2-40B4-BE49-F238E27FC236}">
              <a16:creationId xmlns:a16="http://schemas.microsoft.com/office/drawing/2014/main" id="{C3892D82-2715-44FF-8596-AB17A5A95EAD}"/>
            </a:ext>
          </a:extLst>
        </xdr:cNvPr>
        <xdr:cNvSpPr txBox="1"/>
      </xdr:nvSpPr>
      <xdr:spPr>
        <a:xfrm>
          <a:off x="11094797" y="59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2" name="n_4aveValue債務償還比率">
          <a:extLst>
            <a:ext uri="{FF2B5EF4-FFF2-40B4-BE49-F238E27FC236}">
              <a16:creationId xmlns:a16="http://schemas.microsoft.com/office/drawing/2014/main" id="{9BA7CCDA-156F-4A04-B456-B0463C5224DF}"/>
            </a:ext>
          </a:extLst>
        </xdr:cNvPr>
        <xdr:cNvSpPr txBox="1"/>
      </xdr:nvSpPr>
      <xdr:spPr>
        <a:xfrm>
          <a:off x="10408997" y="610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83738</xdr:rowOff>
    </xdr:from>
    <xdr:ext cx="469744" cy="259045"/>
    <xdr:sp macro="" textlink="">
      <xdr:nvSpPr>
        <xdr:cNvPr id="163" name="n_1mainValue債務償還比率">
          <a:extLst>
            <a:ext uri="{FF2B5EF4-FFF2-40B4-BE49-F238E27FC236}">
              <a16:creationId xmlns:a16="http://schemas.microsoft.com/office/drawing/2014/main" id="{4035C132-DB8B-491D-9B2E-C0757CA3F947}"/>
            </a:ext>
          </a:extLst>
        </xdr:cNvPr>
        <xdr:cNvSpPr txBox="1"/>
      </xdr:nvSpPr>
      <xdr:spPr>
        <a:xfrm>
          <a:off x="12459412" y="546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112165</xdr:rowOff>
    </xdr:from>
    <xdr:ext cx="469744" cy="259045"/>
    <xdr:sp macro="" textlink="">
      <xdr:nvSpPr>
        <xdr:cNvPr id="164" name="n_2mainValue債務償還比率">
          <a:extLst>
            <a:ext uri="{FF2B5EF4-FFF2-40B4-BE49-F238E27FC236}">
              <a16:creationId xmlns:a16="http://schemas.microsoft.com/office/drawing/2014/main" id="{18DB726E-E316-4CF5-B317-4007EA45F3C7}"/>
            </a:ext>
          </a:extLst>
        </xdr:cNvPr>
        <xdr:cNvSpPr txBox="1"/>
      </xdr:nvSpPr>
      <xdr:spPr>
        <a:xfrm>
          <a:off x="11780597" y="549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108207</xdr:rowOff>
    </xdr:from>
    <xdr:ext cx="469744" cy="259045"/>
    <xdr:sp macro="" textlink="">
      <xdr:nvSpPr>
        <xdr:cNvPr id="165" name="n_3mainValue債務償還比率">
          <a:extLst>
            <a:ext uri="{FF2B5EF4-FFF2-40B4-BE49-F238E27FC236}">
              <a16:creationId xmlns:a16="http://schemas.microsoft.com/office/drawing/2014/main" id="{1982FC51-6267-4E06-90CF-FEDF22BC0850}"/>
            </a:ext>
          </a:extLst>
        </xdr:cNvPr>
        <xdr:cNvSpPr txBox="1"/>
      </xdr:nvSpPr>
      <xdr:spPr>
        <a:xfrm>
          <a:off x="11094797" y="548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79491</xdr:rowOff>
    </xdr:from>
    <xdr:ext cx="469744" cy="259045"/>
    <xdr:sp macro="" textlink="">
      <xdr:nvSpPr>
        <xdr:cNvPr id="166" name="n_4mainValue債務償還比率">
          <a:extLst>
            <a:ext uri="{FF2B5EF4-FFF2-40B4-BE49-F238E27FC236}">
              <a16:creationId xmlns:a16="http://schemas.microsoft.com/office/drawing/2014/main" id="{11C991E1-D237-4BB5-A082-2B50BBF15FD6}"/>
            </a:ext>
          </a:extLst>
        </xdr:cNvPr>
        <xdr:cNvSpPr txBox="1"/>
      </xdr:nvSpPr>
      <xdr:spPr>
        <a:xfrm>
          <a:off x="10408997" y="563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C80B9E8F-8C8B-4A69-A029-677E507D0E4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49C3787-C272-4535-A7EC-2FF8B3068558}"/>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E88AE71E-5153-4DF1-B1CF-9721CCDCCF3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89ADFA55-EA5B-46C0-B725-D0CFAC4D3240}"/>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46C5216-D47E-4D14-8487-31654D0066C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531825F-ACF4-49AD-B731-B79EEC22F8F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0D91EB-4D9D-4E71-B64E-09392ED514C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2BADC1-0D4E-49E4-AE55-DEB6E634807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86C4E41-CD5F-4102-8234-E8598711821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E9652AA-9CDF-4FA8-BAC2-B2E3F7B1A30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F75211-2DEA-4436-82A5-249CB78BB48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AE47B7-73C8-4256-A1C1-588DB98E1C5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FF71A4-78A3-4A23-A83E-565FF4D81C8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426DFE-0155-4EA0-9239-96FB0E2A0FE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CDE6EA-B2B4-4528-B111-578DFD58129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3ACC5A-A70C-4DD7-B63E-B6C608F6711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2874E4-4831-450A-A9A7-62258F3ECB3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8D40C0-5E7B-47B8-8921-E0B771FD1A6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E310B1-2C61-44DB-B6A4-2B5E7E82615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466D58-A296-4971-ADDC-A109B2B39AD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43E916-91E0-47BC-AEEE-05D560CFD25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5A7A4A5-12C2-455F-88BB-9B89D575CB2E}"/>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436CE2-6E43-424F-95EC-FF74BC1FF92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2812E1-964B-420E-9E99-92236F5FC65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25EDAF-E2A1-4D65-BFEA-7935DAA0E61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52A576-24B5-410A-814D-BDBEC4F1F83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E5222D-455D-4EEA-8B21-18928469039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658074-4692-4D7F-B873-09CB423BA68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CC2F92-3824-4DB2-8C29-6BD8C5806C2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404E86-FE51-4EF1-AFE5-D119AA622C4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8F8E86-64CB-44B4-A8D0-42B2A3A6BCF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31EABB6-77C4-4E93-AE06-A07CE06AD1D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CFDDC3-E25D-485E-9AAA-31ED491AEDA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A28AE4-53B7-4248-837C-ABC662C2A0B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CA8324-8ABC-4019-B816-819EACEF451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623E6C-554C-4FF3-A61E-D32137BB453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0ECD3E-17CF-4D85-8D05-B6A9BE05983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DFE31C-0941-48A1-B63E-9DF7033F867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00170E-353B-479E-9058-23515385C05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D2A322-6065-4FE7-9EA4-1C51F38A025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28F530-29C0-4823-B962-87A394D75FB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72B149-1E07-4545-811C-F4F7EDDB4F7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B3E13E-481A-4C0B-A35F-C6919DE58DC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665631-49E4-4A0A-A35E-0E9AD5BDE5A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0CF145-A245-4A86-8CC9-40A6994AC69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C5B5EF-03F0-4D40-ABE4-872C8A77777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6104C5-801B-4AE5-BB42-94F54BE405E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8FAAE62-BBAF-489C-9A5B-5B5B4AF50EC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44CDB3A-791D-4730-B385-061A906458FB}"/>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643BC7E-4490-4AEE-A7C9-2C09643C6EFC}"/>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49E3260-B75F-4A06-89A8-249A813EAAFE}"/>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FFAC8D6-07D2-433B-8F99-40FA53844F6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8374B0-A242-4F7F-AF2A-BB61F67D0CCA}"/>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9308EE-AA0F-449C-B8BF-8195D70ED27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B09741A-6B65-4FB3-9F01-573AC93A7D5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687108-7662-48AA-A2B0-7C0A4AA41D09}"/>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0CEDD93-D30F-4418-B766-AB9022AABB1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FCDC394-5954-48EF-AC3E-AA8FF7B3800A}"/>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100A8CC-E742-4865-9E0E-10460F0A4CE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CD2D34D-BE78-4FD8-BB94-98609FD65EEB}"/>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0F6D417-82E7-4611-A727-22AAFA13C7A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8B8560F6-7846-4C15-83BE-1AB430F98401}"/>
            </a:ext>
          </a:extLst>
        </xdr:cNvPr>
        <xdr:cNvCxnSpPr/>
      </xdr:nvCxnSpPr>
      <xdr:spPr>
        <a:xfrm flipV="1">
          <a:off x="4173855" y="5863590"/>
          <a:ext cx="0"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799D2B1-A969-47C0-8528-21FF814B2C31}"/>
            </a:ext>
          </a:extLst>
        </xdr:cNvPr>
        <xdr:cNvSpPr txBox="1"/>
      </xdr:nvSpPr>
      <xdr:spPr>
        <a:xfrm>
          <a:off x="421259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74F5C58-3D67-4915-A4D7-C8A45CAAD81C}"/>
            </a:ext>
          </a:extLst>
        </xdr:cNvPr>
        <xdr:cNvCxnSpPr/>
      </xdr:nvCxnSpPr>
      <xdr:spPr>
        <a:xfrm>
          <a:off x="4112260" y="695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AC0BD090-AF3E-4B2A-A1BA-5E7CC616C36A}"/>
            </a:ext>
          </a:extLst>
        </xdr:cNvPr>
        <xdr:cNvSpPr txBox="1"/>
      </xdr:nvSpPr>
      <xdr:spPr>
        <a:xfrm>
          <a:off x="421259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68FF6D11-1D15-48A6-B609-4A26A6494917}"/>
            </a:ext>
          </a:extLst>
        </xdr:cNvPr>
        <xdr:cNvCxnSpPr/>
      </xdr:nvCxnSpPr>
      <xdr:spPr>
        <a:xfrm>
          <a:off x="4112260" y="5863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392E04E1-CDAF-4265-B8DB-7802C382617E}"/>
            </a:ext>
          </a:extLst>
        </xdr:cNvPr>
        <xdr:cNvSpPr txBox="1"/>
      </xdr:nvSpPr>
      <xdr:spPr>
        <a:xfrm>
          <a:off x="421259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E3FA0DFB-1D16-4ED8-BE38-93B596A56D56}"/>
            </a:ext>
          </a:extLst>
        </xdr:cNvPr>
        <xdr:cNvSpPr/>
      </xdr:nvSpPr>
      <xdr:spPr>
        <a:xfrm>
          <a:off x="4131310" y="65690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76E2BD66-22A7-4FFC-B632-564C1EA904FE}"/>
            </a:ext>
          </a:extLst>
        </xdr:cNvPr>
        <xdr:cNvSpPr/>
      </xdr:nvSpPr>
      <xdr:spPr>
        <a:xfrm>
          <a:off x="3388360" y="654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72FF0034-EE69-4D07-A00D-5543627170A4}"/>
            </a:ext>
          </a:extLst>
        </xdr:cNvPr>
        <xdr:cNvSpPr/>
      </xdr:nvSpPr>
      <xdr:spPr>
        <a:xfrm>
          <a:off x="2571750" y="651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A603D2CA-8316-4C6B-8723-E62EFD573BA9}"/>
            </a:ext>
          </a:extLst>
        </xdr:cNvPr>
        <xdr:cNvSpPr/>
      </xdr:nvSpPr>
      <xdr:spPr>
        <a:xfrm>
          <a:off x="17741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2E8343B9-E8D7-4155-8C3E-8B510D3529D5}"/>
            </a:ext>
          </a:extLst>
        </xdr:cNvPr>
        <xdr:cNvSpPr/>
      </xdr:nvSpPr>
      <xdr:spPr>
        <a:xfrm>
          <a:off x="988060" y="6494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AA3547B-D6EB-4B06-AE18-55EFB6A8101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F3B2C4-1044-4C7B-BFAB-384247B6D9D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5133BF-6F3F-4481-B3E8-092F64327C1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A83230-8ABC-43BE-A221-134682D7444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7D286C4-1F8D-44CE-BCED-AB9E4E21F7D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120650</xdr:rowOff>
    </xdr:from>
    <xdr:to>
      <xdr:col>24</xdr:col>
      <xdr:colOff>114300</xdr:colOff>
      <xdr:row>39</xdr:row>
      <xdr:rowOff>50800</xdr:rowOff>
    </xdr:to>
    <xdr:sp macro="" textlink="">
      <xdr:nvSpPr>
        <xdr:cNvPr id="73" name="楕円 72">
          <a:extLst>
            <a:ext uri="{FF2B5EF4-FFF2-40B4-BE49-F238E27FC236}">
              <a16:creationId xmlns:a16="http://schemas.microsoft.com/office/drawing/2014/main" id="{A056EB27-4DB9-4FEF-951D-2DB47F4A6FAC}"/>
            </a:ext>
          </a:extLst>
        </xdr:cNvPr>
        <xdr:cNvSpPr/>
      </xdr:nvSpPr>
      <xdr:spPr>
        <a:xfrm>
          <a:off x="4131310" y="6637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AEC8702F-F562-4DC6-9882-6C737E36BF27}"/>
            </a:ext>
          </a:extLst>
        </xdr:cNvPr>
        <xdr:cNvSpPr txBox="1"/>
      </xdr:nvSpPr>
      <xdr:spPr>
        <a:xfrm>
          <a:off x="421259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9B166BDE-F67D-4E67-B829-8371C62767B0}"/>
            </a:ext>
          </a:extLst>
        </xdr:cNvPr>
        <xdr:cNvSpPr/>
      </xdr:nvSpPr>
      <xdr:spPr>
        <a:xfrm>
          <a:off x="3388360" y="6622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0</xdr:rowOff>
    </xdr:to>
    <xdr:cxnSp macro="">
      <xdr:nvCxnSpPr>
        <xdr:cNvPr id="76" name="直線コネクタ 75">
          <a:extLst>
            <a:ext uri="{FF2B5EF4-FFF2-40B4-BE49-F238E27FC236}">
              <a16:creationId xmlns:a16="http://schemas.microsoft.com/office/drawing/2014/main" id="{4A21F068-E526-4099-BDE6-B336029E9EAD}"/>
            </a:ext>
          </a:extLst>
        </xdr:cNvPr>
        <xdr:cNvCxnSpPr/>
      </xdr:nvCxnSpPr>
      <xdr:spPr>
        <a:xfrm>
          <a:off x="3431540" y="66770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90170</xdr:rowOff>
    </xdr:from>
    <xdr:to>
      <xdr:col>15</xdr:col>
      <xdr:colOff>101600</xdr:colOff>
      <xdr:row>39</xdr:row>
      <xdr:rowOff>20320</xdr:rowOff>
    </xdr:to>
    <xdr:sp macro="" textlink="">
      <xdr:nvSpPr>
        <xdr:cNvPr id="77" name="楕円 76">
          <a:extLst>
            <a:ext uri="{FF2B5EF4-FFF2-40B4-BE49-F238E27FC236}">
              <a16:creationId xmlns:a16="http://schemas.microsoft.com/office/drawing/2014/main" id="{3E1FCA6B-F3C3-4FF7-9DAD-CAE9FE3F3D40}"/>
            </a:ext>
          </a:extLst>
        </xdr:cNvPr>
        <xdr:cNvSpPr/>
      </xdr:nvSpPr>
      <xdr:spPr>
        <a:xfrm>
          <a:off x="2571750" y="6609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140970</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6858BD41-8951-4856-A3B3-6526CA380748}"/>
            </a:ext>
          </a:extLst>
        </xdr:cNvPr>
        <xdr:cNvCxnSpPr/>
      </xdr:nvCxnSpPr>
      <xdr:spPr>
        <a:xfrm>
          <a:off x="2626360" y="665416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74930</xdr:rowOff>
    </xdr:from>
    <xdr:to>
      <xdr:col>10</xdr:col>
      <xdr:colOff>165100</xdr:colOff>
      <xdr:row>39</xdr:row>
      <xdr:rowOff>5080</xdr:rowOff>
    </xdr:to>
    <xdr:sp macro="" textlink="">
      <xdr:nvSpPr>
        <xdr:cNvPr id="79" name="楕円 78">
          <a:extLst>
            <a:ext uri="{FF2B5EF4-FFF2-40B4-BE49-F238E27FC236}">
              <a16:creationId xmlns:a16="http://schemas.microsoft.com/office/drawing/2014/main" id="{73B65967-6B72-472E-BDF9-242933FD6373}"/>
            </a:ext>
          </a:extLst>
        </xdr:cNvPr>
        <xdr:cNvSpPr/>
      </xdr:nvSpPr>
      <xdr:spPr>
        <a:xfrm>
          <a:off x="1774190" y="6590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125730</xdr:rowOff>
    </xdr:from>
    <xdr:to>
      <xdr:col>15</xdr:col>
      <xdr:colOff>50800</xdr:colOff>
      <xdr:row>38</xdr:row>
      <xdr:rowOff>140970</xdr:rowOff>
    </xdr:to>
    <xdr:cxnSp macro="">
      <xdr:nvCxnSpPr>
        <xdr:cNvPr id="80" name="直線コネクタ 79">
          <a:extLst>
            <a:ext uri="{FF2B5EF4-FFF2-40B4-BE49-F238E27FC236}">
              <a16:creationId xmlns:a16="http://schemas.microsoft.com/office/drawing/2014/main" id="{AAF41446-D5AA-4526-B257-1B15CB3A95EA}"/>
            </a:ext>
          </a:extLst>
        </xdr:cNvPr>
        <xdr:cNvCxnSpPr/>
      </xdr:nvCxnSpPr>
      <xdr:spPr>
        <a:xfrm>
          <a:off x="1828800" y="664464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2CBC9931-A5F5-4ADC-9FB5-77CBCE606E28}"/>
            </a:ext>
          </a:extLst>
        </xdr:cNvPr>
        <xdr:cNvSpPr/>
      </xdr:nvSpPr>
      <xdr:spPr>
        <a:xfrm>
          <a:off x="988060" y="656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97155</xdr:rowOff>
    </xdr:from>
    <xdr:to>
      <xdr:col>10</xdr:col>
      <xdr:colOff>114300</xdr:colOff>
      <xdr:row>38</xdr:row>
      <xdr:rowOff>125730</xdr:rowOff>
    </xdr:to>
    <xdr:cxnSp macro="">
      <xdr:nvCxnSpPr>
        <xdr:cNvPr id="82" name="直線コネクタ 81">
          <a:extLst>
            <a:ext uri="{FF2B5EF4-FFF2-40B4-BE49-F238E27FC236}">
              <a16:creationId xmlns:a16="http://schemas.microsoft.com/office/drawing/2014/main" id="{68E7F6D4-7CF3-45B2-9C6C-A4720E2886D7}"/>
            </a:ext>
          </a:extLst>
        </xdr:cNvPr>
        <xdr:cNvCxnSpPr/>
      </xdr:nvCxnSpPr>
      <xdr:spPr>
        <a:xfrm>
          <a:off x="1031240" y="66084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C8FCA2F7-6027-4041-8D75-04FA26C814D5}"/>
            </a:ext>
          </a:extLst>
        </xdr:cNvPr>
        <xdr:cNvSpPr txBox="1"/>
      </xdr:nvSpPr>
      <xdr:spPr>
        <a:xfrm>
          <a:off x="32391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21C42636-06AB-497B-B1ED-F4602E4AE544}"/>
            </a:ext>
          </a:extLst>
        </xdr:cNvPr>
        <xdr:cNvSpPr txBox="1"/>
      </xdr:nvSpPr>
      <xdr:spPr>
        <a:xfrm>
          <a:off x="2439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F4D417C5-368E-4C52-B0B6-E26D8862E679}"/>
            </a:ext>
          </a:extLst>
        </xdr:cNvPr>
        <xdr:cNvSpPr txBox="1"/>
      </xdr:nvSpPr>
      <xdr:spPr>
        <a:xfrm>
          <a:off x="164148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2D8B54DB-933E-4EEB-B5D1-20FAEE3BFF5A}"/>
            </a:ext>
          </a:extLst>
        </xdr:cNvPr>
        <xdr:cNvSpPr txBox="1"/>
      </xdr:nvSpPr>
      <xdr:spPr>
        <a:xfrm>
          <a:off x="85535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A5D3789B-A8EC-40DE-8B3E-D5C0A6467E82}"/>
            </a:ext>
          </a:extLst>
        </xdr:cNvPr>
        <xdr:cNvSpPr txBox="1"/>
      </xdr:nvSpPr>
      <xdr:spPr>
        <a:xfrm>
          <a:off x="32391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11447</xdr:rowOff>
    </xdr:from>
    <xdr:ext cx="405111" cy="259045"/>
    <xdr:sp macro="" textlink="">
      <xdr:nvSpPr>
        <xdr:cNvPr id="88" name="n_2mainValue【道路】&#10;有形固定資産減価償却率">
          <a:extLst>
            <a:ext uri="{FF2B5EF4-FFF2-40B4-BE49-F238E27FC236}">
              <a16:creationId xmlns:a16="http://schemas.microsoft.com/office/drawing/2014/main" id="{423F011A-431E-440E-BF6E-79FFB01D3FBA}"/>
            </a:ext>
          </a:extLst>
        </xdr:cNvPr>
        <xdr:cNvSpPr txBox="1"/>
      </xdr:nvSpPr>
      <xdr:spPr>
        <a:xfrm>
          <a:off x="2439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03BBA650-DFB7-4124-A518-C42B8AD24903}"/>
            </a:ext>
          </a:extLst>
        </xdr:cNvPr>
        <xdr:cNvSpPr txBox="1"/>
      </xdr:nvSpPr>
      <xdr:spPr>
        <a:xfrm>
          <a:off x="164148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道路】&#10;有形固定資産減価償却率">
          <a:extLst>
            <a:ext uri="{FF2B5EF4-FFF2-40B4-BE49-F238E27FC236}">
              <a16:creationId xmlns:a16="http://schemas.microsoft.com/office/drawing/2014/main" id="{C1B965B9-201D-41A5-A901-2A7341CF06E9}"/>
            </a:ext>
          </a:extLst>
        </xdr:cNvPr>
        <xdr:cNvSpPr txBox="1"/>
      </xdr:nvSpPr>
      <xdr:spPr>
        <a:xfrm>
          <a:off x="85535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48066CA-64EC-4021-99ED-7739B233C8B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F02A6C1-D54A-4399-B029-ACB78EC5B9A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3074D3F-41E6-4572-9C96-28497159793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6EA2799-8291-4C96-A5A5-A4AC0205381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7023ADB-5981-42D1-A635-7AC9CC80181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7B0E034-9DF7-4C02-A1D2-FCADA44BBF2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FA434E6-47DC-4B61-90A2-8199398ACE7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2057901-E7BE-4C50-A3AF-751A5D96BB6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438F2E8-C810-4A19-B68F-D65038C3301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F3FDD2B-7131-41D0-8261-DFF0AE2BE29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A930854-9FE7-4D98-A678-2840CB768CFF}"/>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4AD091C-8E10-4C7E-83B4-82DFC18AAC82}"/>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EA8015E-0CCB-433B-955D-287DCC912139}"/>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073FE5B-4F46-43FD-B968-2F61D5957948}"/>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BF451F7-F4D0-412A-8CA8-F1FD554B0A40}"/>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9499E08-DE46-4752-9CE5-1FB344581DA8}"/>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B02DEE3-0079-443C-900B-F0297C20F546}"/>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8A04A55-8FC5-40F5-B5E5-3EEC167FAEB5}"/>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54E7EE3-00E3-4940-991C-6EF40F648B33}"/>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13D8D9E-C157-4DEA-A786-E0D3AE3E110C}"/>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6E0ECE0-D851-4D2E-8AB6-3695B8FC3E47}"/>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A935AE06-7056-4668-BF64-752F85C52287}"/>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ACDE560-60FE-41F0-A5DA-3D5EFC21962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BC21841-76B7-4723-9BB5-51757A4F6C5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896B746-F3C9-4F6B-B5B5-7F5664E31F8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BDD30673-25D9-48D1-B22C-0C1389C909C6}"/>
            </a:ext>
          </a:extLst>
        </xdr:cNvPr>
        <xdr:cNvCxnSpPr/>
      </xdr:nvCxnSpPr>
      <xdr:spPr>
        <a:xfrm flipV="1">
          <a:off x="9429115" y="5571298"/>
          <a:ext cx="0" cy="1516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34026B87-9A7D-4CA6-9C5F-8D0189E4207D}"/>
            </a:ext>
          </a:extLst>
        </xdr:cNvPr>
        <xdr:cNvSpPr txBox="1"/>
      </xdr:nvSpPr>
      <xdr:spPr>
        <a:xfrm>
          <a:off x="9467850" y="709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65D56B6F-4421-49D9-8450-1BA0FE0A1AF0}"/>
            </a:ext>
          </a:extLst>
        </xdr:cNvPr>
        <xdr:cNvCxnSpPr/>
      </xdr:nvCxnSpPr>
      <xdr:spPr>
        <a:xfrm>
          <a:off x="9356090" y="70874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3E874859-EDC8-4CE3-ABF8-C61BA885453C}"/>
            </a:ext>
          </a:extLst>
        </xdr:cNvPr>
        <xdr:cNvSpPr txBox="1"/>
      </xdr:nvSpPr>
      <xdr:spPr>
        <a:xfrm>
          <a:off x="9467850" y="534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191D2C8-E26C-4C91-9231-4F47004778C5}"/>
            </a:ext>
          </a:extLst>
        </xdr:cNvPr>
        <xdr:cNvCxnSpPr/>
      </xdr:nvCxnSpPr>
      <xdr:spPr>
        <a:xfrm>
          <a:off x="9356090" y="55712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0507F374-E39C-40F9-8114-4C2936126BFA}"/>
            </a:ext>
          </a:extLst>
        </xdr:cNvPr>
        <xdr:cNvSpPr txBox="1"/>
      </xdr:nvSpPr>
      <xdr:spPr>
        <a:xfrm>
          <a:off x="946785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812A9552-BC41-48CF-998F-95FF4A32C7F6}"/>
            </a:ext>
          </a:extLst>
        </xdr:cNvPr>
        <xdr:cNvSpPr/>
      </xdr:nvSpPr>
      <xdr:spPr>
        <a:xfrm>
          <a:off x="9394190" y="64404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9A3DECF9-CF3E-45CD-B10D-ACFE371583B9}"/>
            </a:ext>
          </a:extLst>
        </xdr:cNvPr>
        <xdr:cNvSpPr/>
      </xdr:nvSpPr>
      <xdr:spPr>
        <a:xfrm>
          <a:off x="8632190" y="6444738"/>
          <a:ext cx="10922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DE4670B3-A0C6-43CA-A1C2-CF9409240C3A}"/>
            </a:ext>
          </a:extLst>
        </xdr:cNvPr>
        <xdr:cNvSpPr/>
      </xdr:nvSpPr>
      <xdr:spPr>
        <a:xfrm>
          <a:off x="7846060" y="647563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41498052-B7D8-464A-8923-42556526B32B}"/>
            </a:ext>
          </a:extLst>
        </xdr:cNvPr>
        <xdr:cNvSpPr/>
      </xdr:nvSpPr>
      <xdr:spPr>
        <a:xfrm>
          <a:off x="7029450" y="64930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CCE989D6-8276-4770-ADAD-AD121A3D66D7}"/>
            </a:ext>
          </a:extLst>
        </xdr:cNvPr>
        <xdr:cNvSpPr/>
      </xdr:nvSpPr>
      <xdr:spPr>
        <a:xfrm>
          <a:off x="6231890" y="66175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44BE72C-5392-4A80-81E4-8CA2B846BC2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8F944F-C095-4C4C-AF6C-5928F7C3D8F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B343C7B-32A1-4992-B1B3-AF4C03826A7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45BDF4F-E357-46FC-ACB8-2201FD54273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A8A3333-EA02-46B1-9ADF-777D7B333D6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39116</xdr:rowOff>
    </xdr:from>
    <xdr:to>
      <xdr:col>55</xdr:col>
      <xdr:colOff>50800</xdr:colOff>
      <xdr:row>36</xdr:row>
      <xdr:rowOff>140716</xdr:rowOff>
    </xdr:to>
    <xdr:sp macro="" textlink="">
      <xdr:nvSpPr>
        <xdr:cNvPr id="132" name="楕円 131">
          <a:extLst>
            <a:ext uri="{FF2B5EF4-FFF2-40B4-BE49-F238E27FC236}">
              <a16:creationId xmlns:a16="http://schemas.microsoft.com/office/drawing/2014/main" id="{FC4A500F-6A88-4E37-8621-5B072581F549}"/>
            </a:ext>
          </a:extLst>
        </xdr:cNvPr>
        <xdr:cNvSpPr/>
      </xdr:nvSpPr>
      <xdr:spPr>
        <a:xfrm>
          <a:off x="9394190" y="621131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61993</xdr:rowOff>
    </xdr:from>
    <xdr:ext cx="534377" cy="259045"/>
    <xdr:sp macro="" textlink="">
      <xdr:nvSpPr>
        <xdr:cNvPr id="133" name="【道路】&#10;一人当たり延長該当値テキスト">
          <a:extLst>
            <a:ext uri="{FF2B5EF4-FFF2-40B4-BE49-F238E27FC236}">
              <a16:creationId xmlns:a16="http://schemas.microsoft.com/office/drawing/2014/main" id="{6650D040-E987-40D9-ABE2-3B06BFC50467}"/>
            </a:ext>
          </a:extLst>
        </xdr:cNvPr>
        <xdr:cNvSpPr txBox="1"/>
      </xdr:nvSpPr>
      <xdr:spPr>
        <a:xfrm>
          <a:off x="9467850" y="605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60735</xdr:rowOff>
    </xdr:from>
    <xdr:to>
      <xdr:col>50</xdr:col>
      <xdr:colOff>165100</xdr:colOff>
      <xdr:row>36</xdr:row>
      <xdr:rowOff>162335</xdr:rowOff>
    </xdr:to>
    <xdr:sp macro="" textlink="">
      <xdr:nvSpPr>
        <xdr:cNvPr id="134" name="楕円 133">
          <a:extLst>
            <a:ext uri="{FF2B5EF4-FFF2-40B4-BE49-F238E27FC236}">
              <a16:creationId xmlns:a16="http://schemas.microsoft.com/office/drawing/2014/main" id="{9A0C51CB-D4CB-4C52-B721-2A5E7F17300E}"/>
            </a:ext>
          </a:extLst>
        </xdr:cNvPr>
        <xdr:cNvSpPr/>
      </xdr:nvSpPr>
      <xdr:spPr>
        <a:xfrm>
          <a:off x="8632190" y="622912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89916</xdr:rowOff>
    </xdr:from>
    <xdr:to>
      <xdr:col>55</xdr:col>
      <xdr:colOff>0</xdr:colOff>
      <xdr:row>36</xdr:row>
      <xdr:rowOff>111535</xdr:rowOff>
    </xdr:to>
    <xdr:cxnSp macro="">
      <xdr:nvCxnSpPr>
        <xdr:cNvPr id="135" name="直線コネクタ 134">
          <a:extLst>
            <a:ext uri="{FF2B5EF4-FFF2-40B4-BE49-F238E27FC236}">
              <a16:creationId xmlns:a16="http://schemas.microsoft.com/office/drawing/2014/main" id="{C58B4F2E-BFDA-474F-BD75-FCF0ED62C70E}"/>
            </a:ext>
          </a:extLst>
        </xdr:cNvPr>
        <xdr:cNvCxnSpPr/>
      </xdr:nvCxnSpPr>
      <xdr:spPr>
        <a:xfrm flipV="1">
          <a:off x="8686800" y="6265926"/>
          <a:ext cx="742950" cy="1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81505</xdr:rowOff>
    </xdr:from>
    <xdr:to>
      <xdr:col>46</xdr:col>
      <xdr:colOff>38100</xdr:colOff>
      <xdr:row>37</xdr:row>
      <xdr:rowOff>11655</xdr:rowOff>
    </xdr:to>
    <xdr:sp macro="" textlink="">
      <xdr:nvSpPr>
        <xdr:cNvPr id="136" name="楕円 135">
          <a:extLst>
            <a:ext uri="{FF2B5EF4-FFF2-40B4-BE49-F238E27FC236}">
              <a16:creationId xmlns:a16="http://schemas.microsoft.com/office/drawing/2014/main" id="{F0D626B5-57A7-4FD2-A7A4-B45CD589DCFB}"/>
            </a:ext>
          </a:extLst>
        </xdr:cNvPr>
        <xdr:cNvSpPr/>
      </xdr:nvSpPr>
      <xdr:spPr>
        <a:xfrm>
          <a:off x="7846060" y="62556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111535</xdr:rowOff>
    </xdr:from>
    <xdr:to>
      <xdr:col>50</xdr:col>
      <xdr:colOff>114300</xdr:colOff>
      <xdr:row>36</xdr:row>
      <xdr:rowOff>132305</xdr:rowOff>
    </xdr:to>
    <xdr:cxnSp macro="">
      <xdr:nvCxnSpPr>
        <xdr:cNvPr id="137" name="直線コネクタ 136">
          <a:extLst>
            <a:ext uri="{FF2B5EF4-FFF2-40B4-BE49-F238E27FC236}">
              <a16:creationId xmlns:a16="http://schemas.microsoft.com/office/drawing/2014/main" id="{6B59BF2E-CA9E-4957-A535-11C5A4E42E2A}"/>
            </a:ext>
          </a:extLst>
        </xdr:cNvPr>
        <xdr:cNvCxnSpPr/>
      </xdr:nvCxnSpPr>
      <xdr:spPr>
        <a:xfrm flipV="1">
          <a:off x="7889240" y="6283735"/>
          <a:ext cx="797560" cy="2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98715</xdr:rowOff>
    </xdr:from>
    <xdr:to>
      <xdr:col>41</xdr:col>
      <xdr:colOff>101600</xdr:colOff>
      <xdr:row>37</xdr:row>
      <xdr:rowOff>28865</xdr:rowOff>
    </xdr:to>
    <xdr:sp macro="" textlink="">
      <xdr:nvSpPr>
        <xdr:cNvPr id="138" name="楕円 137">
          <a:extLst>
            <a:ext uri="{FF2B5EF4-FFF2-40B4-BE49-F238E27FC236}">
              <a16:creationId xmlns:a16="http://schemas.microsoft.com/office/drawing/2014/main" id="{885C1DB7-E66A-4BC1-B556-91A596BE3CC4}"/>
            </a:ext>
          </a:extLst>
        </xdr:cNvPr>
        <xdr:cNvSpPr/>
      </xdr:nvSpPr>
      <xdr:spPr>
        <a:xfrm>
          <a:off x="7029450" y="6267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132305</xdr:rowOff>
    </xdr:from>
    <xdr:to>
      <xdr:col>45</xdr:col>
      <xdr:colOff>177800</xdr:colOff>
      <xdr:row>36</xdr:row>
      <xdr:rowOff>149515</xdr:rowOff>
    </xdr:to>
    <xdr:cxnSp macro="">
      <xdr:nvCxnSpPr>
        <xdr:cNvPr id="139" name="直線コネクタ 138">
          <a:extLst>
            <a:ext uri="{FF2B5EF4-FFF2-40B4-BE49-F238E27FC236}">
              <a16:creationId xmlns:a16="http://schemas.microsoft.com/office/drawing/2014/main" id="{A7A75E29-0444-482F-BE79-0816C6954FCB}"/>
            </a:ext>
          </a:extLst>
        </xdr:cNvPr>
        <xdr:cNvCxnSpPr/>
      </xdr:nvCxnSpPr>
      <xdr:spPr>
        <a:xfrm flipV="1">
          <a:off x="7084060" y="6308315"/>
          <a:ext cx="805180" cy="1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120138</xdr:rowOff>
    </xdr:from>
    <xdr:to>
      <xdr:col>36</xdr:col>
      <xdr:colOff>165100</xdr:colOff>
      <xdr:row>37</xdr:row>
      <xdr:rowOff>50288</xdr:rowOff>
    </xdr:to>
    <xdr:sp macro="" textlink="">
      <xdr:nvSpPr>
        <xdr:cNvPr id="140" name="楕円 139">
          <a:extLst>
            <a:ext uri="{FF2B5EF4-FFF2-40B4-BE49-F238E27FC236}">
              <a16:creationId xmlns:a16="http://schemas.microsoft.com/office/drawing/2014/main" id="{EFABA082-CAB1-4ECF-895E-5D470AFAEA2C}"/>
            </a:ext>
          </a:extLst>
        </xdr:cNvPr>
        <xdr:cNvSpPr/>
      </xdr:nvSpPr>
      <xdr:spPr>
        <a:xfrm>
          <a:off x="6231890" y="62942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149515</xdr:rowOff>
    </xdr:from>
    <xdr:to>
      <xdr:col>41</xdr:col>
      <xdr:colOff>50800</xdr:colOff>
      <xdr:row>36</xdr:row>
      <xdr:rowOff>170938</xdr:rowOff>
    </xdr:to>
    <xdr:cxnSp macro="">
      <xdr:nvCxnSpPr>
        <xdr:cNvPr id="141" name="直線コネクタ 140">
          <a:extLst>
            <a:ext uri="{FF2B5EF4-FFF2-40B4-BE49-F238E27FC236}">
              <a16:creationId xmlns:a16="http://schemas.microsoft.com/office/drawing/2014/main" id="{F99A6F45-CCAD-42BB-A15F-BF787E6CA5B1}"/>
            </a:ext>
          </a:extLst>
        </xdr:cNvPr>
        <xdr:cNvCxnSpPr/>
      </xdr:nvCxnSpPr>
      <xdr:spPr>
        <a:xfrm flipV="1">
          <a:off x="6286500" y="6321715"/>
          <a:ext cx="797560" cy="2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F13026EB-0648-4DD8-B8D7-49918ECFE20A}"/>
            </a:ext>
          </a:extLst>
        </xdr:cNvPr>
        <xdr:cNvSpPr txBox="1"/>
      </xdr:nvSpPr>
      <xdr:spPr>
        <a:xfrm>
          <a:off x="8422151" y="653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34D339B8-8C39-44A0-8A23-84F1A6175A7C}"/>
            </a:ext>
          </a:extLst>
        </xdr:cNvPr>
        <xdr:cNvSpPr txBox="1"/>
      </xdr:nvSpPr>
      <xdr:spPr>
        <a:xfrm>
          <a:off x="7641101" y="656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2EB2ECD9-F50D-4985-9E31-F5132566D5E2}"/>
            </a:ext>
          </a:extLst>
        </xdr:cNvPr>
        <xdr:cNvSpPr txBox="1"/>
      </xdr:nvSpPr>
      <xdr:spPr>
        <a:xfrm>
          <a:off x="6854971" y="658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CE82B176-FDFE-4061-8027-C5EA4B5B886D}"/>
            </a:ext>
          </a:extLst>
        </xdr:cNvPr>
        <xdr:cNvSpPr txBox="1"/>
      </xdr:nvSpPr>
      <xdr:spPr>
        <a:xfrm>
          <a:off x="6038361" y="670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7412</xdr:rowOff>
    </xdr:from>
    <xdr:ext cx="534377" cy="259045"/>
    <xdr:sp macro="" textlink="">
      <xdr:nvSpPr>
        <xdr:cNvPr id="146" name="n_1mainValue【道路】&#10;一人当たり延長">
          <a:extLst>
            <a:ext uri="{FF2B5EF4-FFF2-40B4-BE49-F238E27FC236}">
              <a16:creationId xmlns:a16="http://schemas.microsoft.com/office/drawing/2014/main" id="{9E77DCE7-95F4-427D-AA7D-4323DA24284A}"/>
            </a:ext>
          </a:extLst>
        </xdr:cNvPr>
        <xdr:cNvSpPr txBox="1"/>
      </xdr:nvSpPr>
      <xdr:spPr>
        <a:xfrm>
          <a:off x="8422151" y="601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28182</xdr:rowOff>
    </xdr:from>
    <xdr:ext cx="534377" cy="259045"/>
    <xdr:sp macro="" textlink="">
      <xdr:nvSpPr>
        <xdr:cNvPr id="147" name="n_2mainValue【道路】&#10;一人当たり延長">
          <a:extLst>
            <a:ext uri="{FF2B5EF4-FFF2-40B4-BE49-F238E27FC236}">
              <a16:creationId xmlns:a16="http://schemas.microsoft.com/office/drawing/2014/main" id="{9A7703A1-420C-40E6-A484-2320C703C988}"/>
            </a:ext>
          </a:extLst>
        </xdr:cNvPr>
        <xdr:cNvSpPr txBox="1"/>
      </xdr:nvSpPr>
      <xdr:spPr>
        <a:xfrm>
          <a:off x="7641101" y="602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45392</xdr:rowOff>
    </xdr:from>
    <xdr:ext cx="534377" cy="259045"/>
    <xdr:sp macro="" textlink="">
      <xdr:nvSpPr>
        <xdr:cNvPr id="148" name="n_3mainValue【道路】&#10;一人当たり延長">
          <a:extLst>
            <a:ext uri="{FF2B5EF4-FFF2-40B4-BE49-F238E27FC236}">
              <a16:creationId xmlns:a16="http://schemas.microsoft.com/office/drawing/2014/main" id="{69FD454B-F63C-4F38-BAC8-D416CA1F1413}"/>
            </a:ext>
          </a:extLst>
        </xdr:cNvPr>
        <xdr:cNvSpPr txBox="1"/>
      </xdr:nvSpPr>
      <xdr:spPr>
        <a:xfrm>
          <a:off x="6854971" y="604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66815</xdr:rowOff>
    </xdr:from>
    <xdr:ext cx="534377" cy="259045"/>
    <xdr:sp macro="" textlink="">
      <xdr:nvSpPr>
        <xdr:cNvPr id="149" name="n_4mainValue【道路】&#10;一人当たり延長">
          <a:extLst>
            <a:ext uri="{FF2B5EF4-FFF2-40B4-BE49-F238E27FC236}">
              <a16:creationId xmlns:a16="http://schemas.microsoft.com/office/drawing/2014/main" id="{A33D8D4D-F604-4970-96F8-C3A627F435A4}"/>
            </a:ext>
          </a:extLst>
        </xdr:cNvPr>
        <xdr:cNvSpPr txBox="1"/>
      </xdr:nvSpPr>
      <xdr:spPr>
        <a:xfrm>
          <a:off x="6038361" y="606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B1D8C88-29D6-49B7-A632-68931C8B24D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EF8C171-F2BA-4078-8742-14F8E12425F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B2E2F6B-9DD3-40C7-AF59-16C760324ED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76C38EF-B4A2-4ACB-8892-71033812D9D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095A234-C584-441A-8D0D-86CE52C6369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7401520-F1EE-4B61-A53F-72690DB5ECE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94E9901-EE7E-4544-B3C0-4A701A4567D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31D3C2B-AD31-401E-9A1F-815C2107043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A67D45E-5EF1-49E9-B2F9-AC0C99B1BB9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3F04E3C-016B-444B-B470-9077C48D1A6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9A23E52-7EA4-4FB6-B54C-C56CE4E1F70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84C66F20-A4A6-4A05-AD74-3646BBCCC29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A77AB88C-AF16-4F7B-87F4-D0574BA286FE}"/>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E22C5E8A-4B7C-4226-8305-A8329CDD3581}"/>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2724A19E-DD00-4F11-A492-22EF7D736C0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6264BAEC-3189-45FA-A13A-AFC9263659C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C9E00A4A-2B67-41A1-BB8A-58042D0B8D3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EC31C937-BA6B-445D-826C-5823461BBB9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E83FA78B-6830-47B9-8E88-51945588809F}"/>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2718BDB5-FF66-4BC8-BC26-25D302CDB9D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D30ECD5C-2430-4297-A2D5-268BE1BC343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F16AE31-2133-4724-8BD4-3D82A7CEA79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D3A4953E-CC29-4035-A0AF-29D44DB5A34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EEBBAC96-11D6-49EF-B3BD-6BD5D8311EE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34E9DE1E-2BF8-4A60-8944-10289FB96FF1}"/>
            </a:ext>
          </a:extLst>
        </xdr:cNvPr>
        <xdr:cNvCxnSpPr/>
      </xdr:nvCxnSpPr>
      <xdr:spPr>
        <a:xfrm flipV="1">
          <a:off x="4173855" y="960310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FCBCB04-FD0D-46C1-BDF1-A7CE65F84E1B}"/>
            </a:ext>
          </a:extLst>
        </xdr:cNvPr>
        <xdr:cNvSpPr txBox="1"/>
      </xdr:nvSpPr>
      <xdr:spPr>
        <a:xfrm>
          <a:off x="421259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3CE05847-CE7B-4DD9-9BDB-3981ED3873EE}"/>
            </a:ext>
          </a:extLst>
        </xdr:cNvPr>
        <xdr:cNvCxnSpPr/>
      </xdr:nvCxnSpPr>
      <xdr:spPr>
        <a:xfrm>
          <a:off x="411226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58A6970D-6175-4AF7-ABF1-E980E5E79492}"/>
            </a:ext>
          </a:extLst>
        </xdr:cNvPr>
        <xdr:cNvSpPr txBox="1"/>
      </xdr:nvSpPr>
      <xdr:spPr>
        <a:xfrm>
          <a:off x="421259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24769EA3-5C0C-4E9C-AEFD-0B4BC4450602}"/>
            </a:ext>
          </a:extLst>
        </xdr:cNvPr>
        <xdr:cNvCxnSpPr/>
      </xdr:nvCxnSpPr>
      <xdr:spPr>
        <a:xfrm>
          <a:off x="4112260" y="960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6AAEF526-28BE-4094-822F-920791B829EF}"/>
            </a:ext>
          </a:extLst>
        </xdr:cNvPr>
        <xdr:cNvSpPr txBox="1"/>
      </xdr:nvSpPr>
      <xdr:spPr>
        <a:xfrm>
          <a:off x="4212590" y="1038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D37DD4CC-AA6F-4169-BCB5-CE83CEA1E623}"/>
            </a:ext>
          </a:extLst>
        </xdr:cNvPr>
        <xdr:cNvSpPr/>
      </xdr:nvSpPr>
      <xdr:spPr>
        <a:xfrm>
          <a:off x="4131310" y="104019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29CE5BF4-43B1-4A88-A816-7850B6D3888F}"/>
            </a:ext>
          </a:extLst>
        </xdr:cNvPr>
        <xdr:cNvSpPr/>
      </xdr:nvSpPr>
      <xdr:spPr>
        <a:xfrm>
          <a:off x="3388360" y="103752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A58F49A2-3FDA-4BCE-B6B9-0FED7A539777}"/>
            </a:ext>
          </a:extLst>
        </xdr:cNvPr>
        <xdr:cNvSpPr/>
      </xdr:nvSpPr>
      <xdr:spPr>
        <a:xfrm>
          <a:off x="2571750" y="1035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2469B670-971F-4054-A54A-03FAE2322BB0}"/>
            </a:ext>
          </a:extLst>
        </xdr:cNvPr>
        <xdr:cNvSpPr/>
      </xdr:nvSpPr>
      <xdr:spPr>
        <a:xfrm>
          <a:off x="1774190" y="10335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E3B02E0-7263-46C9-8A6B-C23075825F65}"/>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DCEFFC-9594-492D-9B2D-E19E453F867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476E75C-E093-42CA-8837-F948D8098EC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451DAA7-8EF2-4F89-89A7-1C97DDED8AE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A81AE0E-1EB1-41A1-83BA-14A3C721DD0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F4B6711-23E4-4352-90FA-6E5A738AB70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xdr:rowOff>
    </xdr:from>
    <xdr:to>
      <xdr:col>24</xdr:col>
      <xdr:colOff>114300</xdr:colOff>
      <xdr:row>60</xdr:row>
      <xdr:rowOff>115570</xdr:rowOff>
    </xdr:to>
    <xdr:sp macro="" textlink="">
      <xdr:nvSpPr>
        <xdr:cNvPr id="190" name="楕円 189">
          <a:extLst>
            <a:ext uri="{FF2B5EF4-FFF2-40B4-BE49-F238E27FC236}">
              <a16:creationId xmlns:a16="http://schemas.microsoft.com/office/drawing/2014/main" id="{24B3AC90-9429-4670-A8BA-2740F26D9144}"/>
            </a:ext>
          </a:extLst>
        </xdr:cNvPr>
        <xdr:cNvSpPr/>
      </xdr:nvSpPr>
      <xdr:spPr>
        <a:xfrm>
          <a:off x="4131310" y="10304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36847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C92BE3F1-D3F4-4C51-80D2-466D8F17189D}"/>
            </a:ext>
          </a:extLst>
        </xdr:cNvPr>
        <xdr:cNvSpPr txBox="1"/>
      </xdr:nvSpPr>
      <xdr:spPr>
        <a:xfrm>
          <a:off x="4212590"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160655</xdr:rowOff>
    </xdr:from>
    <xdr:to>
      <xdr:col>20</xdr:col>
      <xdr:colOff>38100</xdr:colOff>
      <xdr:row>60</xdr:row>
      <xdr:rowOff>90805</xdr:rowOff>
    </xdr:to>
    <xdr:sp macro="" textlink="">
      <xdr:nvSpPr>
        <xdr:cNvPr id="192" name="楕円 191">
          <a:extLst>
            <a:ext uri="{FF2B5EF4-FFF2-40B4-BE49-F238E27FC236}">
              <a16:creationId xmlns:a16="http://schemas.microsoft.com/office/drawing/2014/main" id="{2042F510-7294-4321-B3F0-3D270F42BC1E}"/>
            </a:ext>
          </a:extLst>
        </xdr:cNvPr>
        <xdr:cNvSpPr/>
      </xdr:nvSpPr>
      <xdr:spPr>
        <a:xfrm>
          <a:off x="3388360" y="102781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40005</xdr:rowOff>
    </xdr:from>
    <xdr:to>
      <xdr:col>24</xdr:col>
      <xdr:colOff>63500</xdr:colOff>
      <xdr:row>60</xdr:row>
      <xdr:rowOff>64770</xdr:rowOff>
    </xdr:to>
    <xdr:cxnSp macro="">
      <xdr:nvCxnSpPr>
        <xdr:cNvPr id="193" name="直線コネクタ 192">
          <a:extLst>
            <a:ext uri="{FF2B5EF4-FFF2-40B4-BE49-F238E27FC236}">
              <a16:creationId xmlns:a16="http://schemas.microsoft.com/office/drawing/2014/main" id="{3E66348E-9B65-4FCE-861F-C6ACDF8A12B8}"/>
            </a:ext>
          </a:extLst>
        </xdr:cNvPr>
        <xdr:cNvCxnSpPr/>
      </xdr:nvCxnSpPr>
      <xdr:spPr>
        <a:xfrm>
          <a:off x="3431540" y="1032700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4" name="楕円 193">
          <a:extLst>
            <a:ext uri="{FF2B5EF4-FFF2-40B4-BE49-F238E27FC236}">
              <a16:creationId xmlns:a16="http://schemas.microsoft.com/office/drawing/2014/main" id="{45B6C35D-3B2D-4076-8E3B-FE97487D4641}"/>
            </a:ext>
          </a:extLst>
        </xdr:cNvPr>
        <xdr:cNvSpPr/>
      </xdr:nvSpPr>
      <xdr:spPr>
        <a:xfrm>
          <a:off x="2571750" y="1025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40005</xdr:rowOff>
    </xdr:to>
    <xdr:cxnSp macro="">
      <xdr:nvCxnSpPr>
        <xdr:cNvPr id="195" name="直線コネクタ 194">
          <a:extLst>
            <a:ext uri="{FF2B5EF4-FFF2-40B4-BE49-F238E27FC236}">
              <a16:creationId xmlns:a16="http://schemas.microsoft.com/office/drawing/2014/main" id="{E2B3ED7D-60B3-4E63-B589-536C36B16CD4}"/>
            </a:ext>
          </a:extLst>
        </xdr:cNvPr>
        <xdr:cNvCxnSpPr/>
      </xdr:nvCxnSpPr>
      <xdr:spPr>
        <a:xfrm>
          <a:off x="2626360" y="1030224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96" name="楕円 195">
          <a:extLst>
            <a:ext uri="{FF2B5EF4-FFF2-40B4-BE49-F238E27FC236}">
              <a16:creationId xmlns:a16="http://schemas.microsoft.com/office/drawing/2014/main" id="{23DF50A9-09CC-4A9C-A9D1-73D46197BFFD}"/>
            </a:ext>
          </a:extLst>
        </xdr:cNvPr>
        <xdr:cNvSpPr/>
      </xdr:nvSpPr>
      <xdr:spPr>
        <a:xfrm>
          <a:off x="1774190" y="102400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1905</xdr:rowOff>
    </xdr:from>
    <xdr:to>
      <xdr:col>15</xdr:col>
      <xdr:colOff>50800</xdr:colOff>
      <xdr:row>60</xdr:row>
      <xdr:rowOff>11430</xdr:rowOff>
    </xdr:to>
    <xdr:cxnSp macro="">
      <xdr:nvCxnSpPr>
        <xdr:cNvPr id="197" name="直線コネクタ 196">
          <a:extLst>
            <a:ext uri="{FF2B5EF4-FFF2-40B4-BE49-F238E27FC236}">
              <a16:creationId xmlns:a16="http://schemas.microsoft.com/office/drawing/2014/main" id="{867AB55B-FC2D-4580-A4DC-07EA83BE5808}"/>
            </a:ext>
          </a:extLst>
        </xdr:cNvPr>
        <xdr:cNvCxnSpPr/>
      </xdr:nvCxnSpPr>
      <xdr:spPr>
        <a:xfrm>
          <a:off x="1828800" y="1028890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95885</xdr:rowOff>
    </xdr:from>
    <xdr:to>
      <xdr:col>6</xdr:col>
      <xdr:colOff>38100</xdr:colOff>
      <xdr:row>60</xdr:row>
      <xdr:rowOff>26035</xdr:rowOff>
    </xdr:to>
    <xdr:sp macro="" textlink="">
      <xdr:nvSpPr>
        <xdr:cNvPr id="198" name="楕円 197">
          <a:extLst>
            <a:ext uri="{FF2B5EF4-FFF2-40B4-BE49-F238E27FC236}">
              <a16:creationId xmlns:a16="http://schemas.microsoft.com/office/drawing/2014/main" id="{B85A3FA2-3318-4E13-8D8D-AC8B12BF67F9}"/>
            </a:ext>
          </a:extLst>
        </xdr:cNvPr>
        <xdr:cNvSpPr/>
      </xdr:nvSpPr>
      <xdr:spPr>
        <a:xfrm>
          <a:off x="988060" y="1020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146685</xdr:rowOff>
    </xdr:from>
    <xdr:to>
      <xdr:col>10</xdr:col>
      <xdr:colOff>114300</xdr:colOff>
      <xdr:row>60</xdr:row>
      <xdr:rowOff>1905</xdr:rowOff>
    </xdr:to>
    <xdr:cxnSp macro="">
      <xdr:nvCxnSpPr>
        <xdr:cNvPr id="199" name="直線コネクタ 198">
          <a:extLst>
            <a:ext uri="{FF2B5EF4-FFF2-40B4-BE49-F238E27FC236}">
              <a16:creationId xmlns:a16="http://schemas.microsoft.com/office/drawing/2014/main" id="{163E2392-4F91-4538-9D11-C83B78FD2263}"/>
            </a:ext>
          </a:extLst>
        </xdr:cNvPr>
        <xdr:cNvCxnSpPr/>
      </xdr:nvCxnSpPr>
      <xdr:spPr>
        <a:xfrm>
          <a:off x="1031240" y="1026033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FADB3B34-249E-4B97-B8F2-3CEF57CD3F80}"/>
            </a:ext>
          </a:extLst>
        </xdr:cNvPr>
        <xdr:cNvSpPr txBox="1"/>
      </xdr:nvSpPr>
      <xdr:spPr>
        <a:xfrm>
          <a:off x="32391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ECA61E6E-9152-44E7-9498-125059A1997E}"/>
            </a:ext>
          </a:extLst>
        </xdr:cNvPr>
        <xdr:cNvSpPr txBox="1"/>
      </xdr:nvSpPr>
      <xdr:spPr>
        <a:xfrm>
          <a:off x="2439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6F5DCAC4-B7C9-4E2D-B15C-34BA4FBA30F6}"/>
            </a:ext>
          </a:extLst>
        </xdr:cNvPr>
        <xdr:cNvSpPr txBox="1"/>
      </xdr:nvSpPr>
      <xdr:spPr>
        <a:xfrm>
          <a:off x="164148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79CF4BEE-6792-424E-BB69-B3477768EB85}"/>
            </a:ext>
          </a:extLst>
        </xdr:cNvPr>
        <xdr:cNvSpPr txBox="1"/>
      </xdr:nvSpPr>
      <xdr:spPr>
        <a:xfrm>
          <a:off x="85535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107332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20B1E06C-DB62-4D4A-95F6-211CA1B907F2}"/>
            </a:ext>
          </a:extLst>
        </xdr:cNvPr>
        <xdr:cNvSpPr txBox="1"/>
      </xdr:nvSpPr>
      <xdr:spPr>
        <a:xfrm>
          <a:off x="32391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CED167E3-FEDF-4E60-B966-4623C3DE052B}"/>
            </a:ext>
          </a:extLst>
        </xdr:cNvPr>
        <xdr:cNvSpPr txBox="1"/>
      </xdr:nvSpPr>
      <xdr:spPr>
        <a:xfrm>
          <a:off x="2439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680ABA31-FD73-44F7-BD1E-BF5CAD8E88EF}"/>
            </a:ext>
          </a:extLst>
        </xdr:cNvPr>
        <xdr:cNvSpPr txBox="1"/>
      </xdr:nvSpPr>
      <xdr:spPr>
        <a:xfrm>
          <a:off x="164148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F235597D-F8E9-43C5-ADC2-C5E817934F10}"/>
            </a:ext>
          </a:extLst>
        </xdr:cNvPr>
        <xdr:cNvSpPr txBox="1"/>
      </xdr:nvSpPr>
      <xdr:spPr>
        <a:xfrm>
          <a:off x="85535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3A14BD96-F6AD-40DE-9DAA-31EA65FEE9E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06B4404-7841-4143-B6BB-178070E64EB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7DE38E2-71B5-4FB2-A6FF-FB503DBB524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018D8FD-0630-46DC-B9E2-4088F5B28B3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BED663F-6B5D-44F5-9379-CF5949C58A8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E44E949-8BE0-4AE8-9E60-9024BB99419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1866D41-9C0A-4A3A-B86D-6EDB14C2012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288A55D-ACA1-4B7F-9886-F0FE5D545E4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1FCF7C9-24F9-4B69-8616-7E168FC8908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F034B17-693C-41E3-9F3D-07D6602D53C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3D99C69-5775-468E-B5DF-A1C4BDBF96C4}"/>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6B710994-A95E-4373-A933-1CF5CF390D6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7173E8B-8136-4D23-8062-ADCF03FEAFC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A1ADE40F-A0D7-4A5F-96A1-02789891937E}"/>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8701278-E151-45B9-B5C4-504330A7FCE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51D9DEE5-67F3-4A3A-B444-FC5B3A024688}"/>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25930542-5E3F-457F-B851-AD8AECF268A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B2731388-5DE1-479F-900B-626DF3245AF3}"/>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D56611E-BC7F-40A0-90C2-2351EA17D96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13367C14-99E4-4F8D-AA95-0A5C6B327664}"/>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F67103E-595F-4854-840F-D9A4891ED6B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91774D3-8C25-44FB-9958-0C6299E1103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346FF12-1A76-44BA-94CC-E045779139B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EE4192A4-4982-4541-B5C6-DC9CAA77D923}"/>
            </a:ext>
          </a:extLst>
        </xdr:cNvPr>
        <xdr:cNvCxnSpPr/>
      </xdr:nvCxnSpPr>
      <xdr:spPr>
        <a:xfrm flipV="1">
          <a:off x="9429115" y="9619396"/>
          <a:ext cx="0" cy="142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3DD5B6B6-2582-40BF-B694-0D74F062D85D}"/>
            </a:ext>
          </a:extLst>
        </xdr:cNvPr>
        <xdr:cNvSpPr txBox="1"/>
      </xdr:nvSpPr>
      <xdr:spPr>
        <a:xfrm>
          <a:off x="946785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67836024-F14E-48FD-8034-72BFA711DEF2}"/>
            </a:ext>
          </a:extLst>
        </xdr:cNvPr>
        <xdr:cNvCxnSpPr/>
      </xdr:nvCxnSpPr>
      <xdr:spPr>
        <a:xfrm>
          <a:off x="9356090" y="1104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568FB523-CE83-4C23-A1FA-14589B6EA590}"/>
            </a:ext>
          </a:extLst>
        </xdr:cNvPr>
        <xdr:cNvSpPr txBox="1"/>
      </xdr:nvSpPr>
      <xdr:spPr>
        <a:xfrm>
          <a:off x="9467850" y="9394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F9B07AAF-2027-490C-BAF7-BA667C708531}"/>
            </a:ext>
          </a:extLst>
        </xdr:cNvPr>
        <xdr:cNvCxnSpPr/>
      </xdr:nvCxnSpPr>
      <xdr:spPr>
        <a:xfrm>
          <a:off x="9356090" y="96193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54828355-66F3-4E90-8034-F68CA0E0DE1F}"/>
            </a:ext>
          </a:extLst>
        </xdr:cNvPr>
        <xdr:cNvSpPr txBox="1"/>
      </xdr:nvSpPr>
      <xdr:spPr>
        <a:xfrm>
          <a:off x="9467850" y="108075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001A5C01-D09C-4098-9D8B-A0437A0E95F1}"/>
            </a:ext>
          </a:extLst>
        </xdr:cNvPr>
        <xdr:cNvSpPr/>
      </xdr:nvSpPr>
      <xdr:spPr>
        <a:xfrm>
          <a:off x="9394190" y="1082338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800D767C-CABF-4B4F-9D68-BBBA85D21F40}"/>
            </a:ext>
          </a:extLst>
        </xdr:cNvPr>
        <xdr:cNvSpPr/>
      </xdr:nvSpPr>
      <xdr:spPr>
        <a:xfrm>
          <a:off x="8632190" y="1082120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60C1DF1A-F598-49D3-95E9-139FEBDA9439}"/>
            </a:ext>
          </a:extLst>
        </xdr:cNvPr>
        <xdr:cNvSpPr/>
      </xdr:nvSpPr>
      <xdr:spPr>
        <a:xfrm>
          <a:off x="7846060" y="1082957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18F54231-2635-4210-B053-C704A0D791CF}"/>
            </a:ext>
          </a:extLst>
        </xdr:cNvPr>
        <xdr:cNvSpPr/>
      </xdr:nvSpPr>
      <xdr:spPr>
        <a:xfrm>
          <a:off x="7029450" y="1084097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61B22863-D880-416B-BA2D-A35CC3E2B577}"/>
            </a:ext>
          </a:extLst>
        </xdr:cNvPr>
        <xdr:cNvSpPr/>
      </xdr:nvSpPr>
      <xdr:spPr>
        <a:xfrm>
          <a:off x="6231890" y="108667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E76E993-6DAA-440B-84A5-EEAE2E30D0C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EE6D7F9-6C26-46C7-ACFB-06310B92475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126D7F2-710D-41DE-B88C-D3EAAEFFA47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62C880-5C01-4607-9408-39CAE491364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52521A2-6DC0-40B0-9144-0C664660D12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117278</xdr:rowOff>
    </xdr:from>
    <xdr:to>
      <xdr:col>55</xdr:col>
      <xdr:colOff>50800</xdr:colOff>
      <xdr:row>60</xdr:row>
      <xdr:rowOff>47428</xdr:rowOff>
    </xdr:to>
    <xdr:sp macro="" textlink="">
      <xdr:nvSpPr>
        <xdr:cNvPr id="247" name="楕円 246">
          <a:extLst>
            <a:ext uri="{FF2B5EF4-FFF2-40B4-BE49-F238E27FC236}">
              <a16:creationId xmlns:a16="http://schemas.microsoft.com/office/drawing/2014/main" id="{096C65C2-068D-486D-BC67-1435D1A73958}"/>
            </a:ext>
          </a:extLst>
        </xdr:cNvPr>
        <xdr:cNvSpPr/>
      </xdr:nvSpPr>
      <xdr:spPr>
        <a:xfrm>
          <a:off x="9394190" y="1023282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140155</xdr:rowOff>
    </xdr:from>
    <xdr:ext cx="690189" cy="259045"/>
    <xdr:sp macro="" textlink="">
      <xdr:nvSpPr>
        <xdr:cNvPr id="248" name="【橋りょう・トンネル】&#10;一人当たり有形固定資産（償却資産）額該当値テキスト">
          <a:extLst>
            <a:ext uri="{FF2B5EF4-FFF2-40B4-BE49-F238E27FC236}">
              <a16:creationId xmlns:a16="http://schemas.microsoft.com/office/drawing/2014/main" id="{A7854593-E3DD-493F-84BE-9AD47AFD0CB6}"/>
            </a:ext>
          </a:extLst>
        </xdr:cNvPr>
        <xdr:cNvSpPr txBox="1"/>
      </xdr:nvSpPr>
      <xdr:spPr>
        <a:xfrm>
          <a:off x="9467850" y="100804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133852</xdr:rowOff>
    </xdr:from>
    <xdr:to>
      <xdr:col>50</xdr:col>
      <xdr:colOff>165100</xdr:colOff>
      <xdr:row>60</xdr:row>
      <xdr:rowOff>64002</xdr:rowOff>
    </xdr:to>
    <xdr:sp macro="" textlink="">
      <xdr:nvSpPr>
        <xdr:cNvPr id="249" name="楕円 248">
          <a:extLst>
            <a:ext uri="{FF2B5EF4-FFF2-40B4-BE49-F238E27FC236}">
              <a16:creationId xmlns:a16="http://schemas.microsoft.com/office/drawing/2014/main" id="{D6B811E7-13E4-4BC8-9304-23EEF9C644C6}"/>
            </a:ext>
          </a:extLst>
        </xdr:cNvPr>
        <xdr:cNvSpPr/>
      </xdr:nvSpPr>
      <xdr:spPr>
        <a:xfrm>
          <a:off x="8632190" y="1024559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168078</xdr:rowOff>
    </xdr:from>
    <xdr:to>
      <xdr:col>55</xdr:col>
      <xdr:colOff>0</xdr:colOff>
      <xdr:row>60</xdr:row>
      <xdr:rowOff>13202</xdr:rowOff>
    </xdr:to>
    <xdr:cxnSp macro="">
      <xdr:nvCxnSpPr>
        <xdr:cNvPr id="250" name="直線コネクタ 249">
          <a:extLst>
            <a:ext uri="{FF2B5EF4-FFF2-40B4-BE49-F238E27FC236}">
              <a16:creationId xmlns:a16="http://schemas.microsoft.com/office/drawing/2014/main" id="{7EE3C9B2-F9A0-4E81-A21D-073CE4BEE445}"/>
            </a:ext>
          </a:extLst>
        </xdr:cNvPr>
        <xdr:cNvCxnSpPr/>
      </xdr:nvCxnSpPr>
      <xdr:spPr>
        <a:xfrm flipV="1">
          <a:off x="8686800" y="10287438"/>
          <a:ext cx="74295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150779</xdr:rowOff>
    </xdr:from>
    <xdr:to>
      <xdr:col>46</xdr:col>
      <xdr:colOff>38100</xdr:colOff>
      <xdr:row>60</xdr:row>
      <xdr:rowOff>80929</xdr:rowOff>
    </xdr:to>
    <xdr:sp macro="" textlink="">
      <xdr:nvSpPr>
        <xdr:cNvPr id="251" name="楕円 250">
          <a:extLst>
            <a:ext uri="{FF2B5EF4-FFF2-40B4-BE49-F238E27FC236}">
              <a16:creationId xmlns:a16="http://schemas.microsoft.com/office/drawing/2014/main" id="{014799E5-1ABA-4D95-BF68-54DC10B5767B}"/>
            </a:ext>
          </a:extLst>
        </xdr:cNvPr>
        <xdr:cNvSpPr/>
      </xdr:nvSpPr>
      <xdr:spPr>
        <a:xfrm>
          <a:off x="7846060" y="10266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13202</xdr:rowOff>
    </xdr:from>
    <xdr:to>
      <xdr:col>50</xdr:col>
      <xdr:colOff>114300</xdr:colOff>
      <xdr:row>60</xdr:row>
      <xdr:rowOff>30129</xdr:rowOff>
    </xdr:to>
    <xdr:cxnSp macro="">
      <xdr:nvCxnSpPr>
        <xdr:cNvPr id="252" name="直線コネクタ 251">
          <a:extLst>
            <a:ext uri="{FF2B5EF4-FFF2-40B4-BE49-F238E27FC236}">
              <a16:creationId xmlns:a16="http://schemas.microsoft.com/office/drawing/2014/main" id="{D1C677A5-90F2-4917-B3F0-A3652167E56C}"/>
            </a:ext>
          </a:extLst>
        </xdr:cNvPr>
        <xdr:cNvCxnSpPr/>
      </xdr:nvCxnSpPr>
      <xdr:spPr>
        <a:xfrm flipV="1">
          <a:off x="7889240" y="10304012"/>
          <a:ext cx="79756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5336</xdr:rowOff>
    </xdr:from>
    <xdr:to>
      <xdr:col>41</xdr:col>
      <xdr:colOff>101600</xdr:colOff>
      <xdr:row>60</xdr:row>
      <xdr:rowOff>106936</xdr:rowOff>
    </xdr:to>
    <xdr:sp macro="" textlink="">
      <xdr:nvSpPr>
        <xdr:cNvPr id="253" name="楕円 252">
          <a:extLst>
            <a:ext uri="{FF2B5EF4-FFF2-40B4-BE49-F238E27FC236}">
              <a16:creationId xmlns:a16="http://schemas.microsoft.com/office/drawing/2014/main" id="{307D1E42-E7BD-488A-BA32-274AAB6F9EF9}"/>
            </a:ext>
          </a:extLst>
        </xdr:cNvPr>
        <xdr:cNvSpPr/>
      </xdr:nvSpPr>
      <xdr:spPr>
        <a:xfrm>
          <a:off x="7029450" y="1029424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30129</xdr:rowOff>
    </xdr:from>
    <xdr:to>
      <xdr:col>45</xdr:col>
      <xdr:colOff>177800</xdr:colOff>
      <xdr:row>60</xdr:row>
      <xdr:rowOff>56136</xdr:rowOff>
    </xdr:to>
    <xdr:cxnSp macro="">
      <xdr:nvCxnSpPr>
        <xdr:cNvPr id="254" name="直線コネクタ 253">
          <a:extLst>
            <a:ext uri="{FF2B5EF4-FFF2-40B4-BE49-F238E27FC236}">
              <a16:creationId xmlns:a16="http://schemas.microsoft.com/office/drawing/2014/main" id="{62B90A35-4465-42C2-A853-31FFCE4C45C6}"/>
            </a:ext>
          </a:extLst>
        </xdr:cNvPr>
        <xdr:cNvCxnSpPr/>
      </xdr:nvCxnSpPr>
      <xdr:spPr>
        <a:xfrm flipV="1">
          <a:off x="7084060" y="10315224"/>
          <a:ext cx="80518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20627</xdr:rowOff>
    </xdr:from>
    <xdr:to>
      <xdr:col>36</xdr:col>
      <xdr:colOff>165100</xdr:colOff>
      <xdr:row>60</xdr:row>
      <xdr:rowOff>122227</xdr:rowOff>
    </xdr:to>
    <xdr:sp macro="" textlink="">
      <xdr:nvSpPr>
        <xdr:cNvPr id="255" name="楕円 254">
          <a:extLst>
            <a:ext uri="{FF2B5EF4-FFF2-40B4-BE49-F238E27FC236}">
              <a16:creationId xmlns:a16="http://schemas.microsoft.com/office/drawing/2014/main" id="{0269511F-E194-4D25-84C9-073C5BF30F6C}"/>
            </a:ext>
          </a:extLst>
        </xdr:cNvPr>
        <xdr:cNvSpPr/>
      </xdr:nvSpPr>
      <xdr:spPr>
        <a:xfrm>
          <a:off x="6231890" y="103038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56136</xdr:rowOff>
    </xdr:from>
    <xdr:to>
      <xdr:col>41</xdr:col>
      <xdr:colOff>50800</xdr:colOff>
      <xdr:row>60</xdr:row>
      <xdr:rowOff>71427</xdr:rowOff>
    </xdr:to>
    <xdr:cxnSp macro="">
      <xdr:nvCxnSpPr>
        <xdr:cNvPr id="256" name="直線コネクタ 255">
          <a:extLst>
            <a:ext uri="{FF2B5EF4-FFF2-40B4-BE49-F238E27FC236}">
              <a16:creationId xmlns:a16="http://schemas.microsoft.com/office/drawing/2014/main" id="{6991E8D4-BB6D-4F6B-8C8D-8394544487EC}"/>
            </a:ext>
          </a:extLst>
        </xdr:cNvPr>
        <xdr:cNvCxnSpPr/>
      </xdr:nvCxnSpPr>
      <xdr:spPr>
        <a:xfrm flipV="1">
          <a:off x="6286500" y="10346946"/>
          <a:ext cx="797560"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254C12F9-8EE4-496D-BB8E-0C2F764DC001}"/>
            </a:ext>
          </a:extLst>
        </xdr:cNvPr>
        <xdr:cNvSpPr txBox="1"/>
      </xdr:nvSpPr>
      <xdr:spPr>
        <a:xfrm>
          <a:off x="8401265" y="109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B01A6878-FB24-4C41-BA8C-DA03D4DC55E2}"/>
            </a:ext>
          </a:extLst>
        </xdr:cNvPr>
        <xdr:cNvSpPr txBox="1"/>
      </xdr:nvSpPr>
      <xdr:spPr>
        <a:xfrm>
          <a:off x="7610690" y="10926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3CFA0D8F-440B-4CEE-B128-BBF3B3DE13EF}"/>
            </a:ext>
          </a:extLst>
        </xdr:cNvPr>
        <xdr:cNvSpPr txBox="1"/>
      </xdr:nvSpPr>
      <xdr:spPr>
        <a:xfrm>
          <a:off x="6822655" y="1093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993DCF6D-881A-4A45-8A3C-35EB630F59C4}"/>
            </a:ext>
          </a:extLst>
        </xdr:cNvPr>
        <xdr:cNvSpPr txBox="1"/>
      </xdr:nvSpPr>
      <xdr:spPr>
        <a:xfrm>
          <a:off x="6007950" y="1096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80529</xdr:rowOff>
    </xdr:from>
    <xdr:ext cx="690189" cy="259045"/>
    <xdr:sp macro="" textlink="">
      <xdr:nvSpPr>
        <xdr:cNvPr id="261" name="n_1mainValue【橋りょう・トンネル】&#10;一人当たり有形固定資産（償却資産）額">
          <a:extLst>
            <a:ext uri="{FF2B5EF4-FFF2-40B4-BE49-F238E27FC236}">
              <a16:creationId xmlns:a16="http://schemas.microsoft.com/office/drawing/2014/main" id="{A9B27A31-F215-4C82-934D-1669DBF797FA}"/>
            </a:ext>
          </a:extLst>
        </xdr:cNvPr>
        <xdr:cNvSpPr txBox="1"/>
      </xdr:nvSpPr>
      <xdr:spPr>
        <a:xfrm>
          <a:off x="8363295" y="100265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97456</xdr:rowOff>
    </xdr:from>
    <xdr:ext cx="690189" cy="259045"/>
    <xdr:sp macro="" textlink="">
      <xdr:nvSpPr>
        <xdr:cNvPr id="262" name="n_2mainValue【橋りょう・トンネル】&#10;一人当たり有形固定資産（償却資産）額">
          <a:extLst>
            <a:ext uri="{FF2B5EF4-FFF2-40B4-BE49-F238E27FC236}">
              <a16:creationId xmlns:a16="http://schemas.microsoft.com/office/drawing/2014/main" id="{A1452FCA-3C36-43C3-A5D3-7790F628BE31}"/>
            </a:ext>
          </a:extLst>
        </xdr:cNvPr>
        <xdr:cNvSpPr txBox="1"/>
      </xdr:nvSpPr>
      <xdr:spPr>
        <a:xfrm>
          <a:off x="7563195" y="100377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123463</xdr:rowOff>
    </xdr:from>
    <xdr:ext cx="690189" cy="259045"/>
    <xdr:sp macro="" textlink="">
      <xdr:nvSpPr>
        <xdr:cNvPr id="263" name="n_3mainValue【橋りょう・トンネル】&#10;一人当たり有形固定資産（償却資産）額">
          <a:extLst>
            <a:ext uri="{FF2B5EF4-FFF2-40B4-BE49-F238E27FC236}">
              <a16:creationId xmlns:a16="http://schemas.microsoft.com/office/drawing/2014/main" id="{2D924EA6-8139-459C-B4C5-518A946D4BF8}"/>
            </a:ext>
          </a:extLst>
        </xdr:cNvPr>
        <xdr:cNvSpPr txBox="1"/>
      </xdr:nvSpPr>
      <xdr:spPr>
        <a:xfrm>
          <a:off x="6775160" y="100694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138754</xdr:rowOff>
    </xdr:from>
    <xdr:ext cx="690189" cy="259045"/>
    <xdr:sp macro="" textlink="">
      <xdr:nvSpPr>
        <xdr:cNvPr id="264" name="n_4mainValue【橋りょう・トンネル】&#10;一人当たり有形固定資産（償却資産）額">
          <a:extLst>
            <a:ext uri="{FF2B5EF4-FFF2-40B4-BE49-F238E27FC236}">
              <a16:creationId xmlns:a16="http://schemas.microsoft.com/office/drawing/2014/main" id="{ED07FADF-36A8-4641-9902-BC84C12DF564}"/>
            </a:ext>
          </a:extLst>
        </xdr:cNvPr>
        <xdr:cNvSpPr txBox="1"/>
      </xdr:nvSpPr>
      <xdr:spPr>
        <a:xfrm>
          <a:off x="5979505" y="10079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149BC76-B111-49A7-A6C5-9DD915AC300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714D5436-5E2C-46D0-B345-A515D89E8ED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2C4CB5E-FC59-4E4C-AA5A-4EA69A99B76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09F4F01-B1FD-422A-8BE1-B246F87BD6C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AA1E81E-CB11-43F6-9F37-FD365666DC2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A634AB95-7D9B-4FD0-BA76-7FC35C060AD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A4BD53D7-C4F7-4808-8356-46D4E81A896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1347423-4369-4068-8179-75F37CEAE83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9636476-8CDC-406D-B30A-1CDB650B5BE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A29808-4715-48D1-926B-4ED7BC2035F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FF18D79D-DF19-455B-8D38-CE2153DC79E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715AA6E-2F5A-43F6-913B-1DE02C1B37B9}"/>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EAB532F8-E46D-45AE-A3D3-886566F0873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4AB5EC60-BD63-4D55-90B1-7A9D700F3660}"/>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DB0B7FED-EAD0-4FF8-9FFE-EC461A350796}"/>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15395A5-C573-46AD-9BF1-034B0007C8D4}"/>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4EA6097D-C7D7-40BC-9077-0E0EDB6DE091}"/>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7C06F835-A61E-498E-B01D-CB2562E5F27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FD2250C-3EE3-4625-B190-0E1C4F7A012F}"/>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A678625-CAA0-4084-BE2C-173FD96DEF63}"/>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85F8CBC0-0E4A-4E04-895C-E02203937E7D}"/>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5607F70-34F3-4D3A-801E-CB7FC8946F5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F6B57DCA-B2EB-4AB5-B956-E5C981A32863}"/>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32EE4B6B-ABF1-4459-8EC4-8296878F1C3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C7C06B9D-6B5D-4697-9A82-7E86B5FE8BFC}"/>
            </a:ext>
          </a:extLst>
        </xdr:cNvPr>
        <xdr:cNvCxnSpPr/>
      </xdr:nvCxnSpPr>
      <xdr:spPr>
        <a:xfrm flipV="1">
          <a:off x="4173855" y="1327975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D8788544-E663-4263-8393-56BA38F28D6B}"/>
            </a:ext>
          </a:extLst>
        </xdr:cNvPr>
        <xdr:cNvSpPr txBox="1"/>
      </xdr:nvSpPr>
      <xdr:spPr>
        <a:xfrm>
          <a:off x="4212590" y="1470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6838F17-E8A9-4C56-9BE9-EA71E05BBC94}"/>
            </a:ext>
          </a:extLst>
        </xdr:cNvPr>
        <xdr:cNvCxnSpPr/>
      </xdr:nvCxnSpPr>
      <xdr:spPr>
        <a:xfrm>
          <a:off x="4112260" y="1469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AA040E0D-91A2-46C0-8313-95CB6955DE9D}"/>
            </a:ext>
          </a:extLst>
        </xdr:cNvPr>
        <xdr:cNvSpPr txBox="1"/>
      </xdr:nvSpPr>
      <xdr:spPr>
        <a:xfrm>
          <a:off x="421259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C84FAA48-8560-4A07-B83B-57789AA4CCFB}"/>
            </a:ext>
          </a:extLst>
        </xdr:cNvPr>
        <xdr:cNvCxnSpPr/>
      </xdr:nvCxnSpPr>
      <xdr:spPr>
        <a:xfrm>
          <a:off x="4112260" y="1327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15A1F085-F19F-43FF-9E59-D3A20915265E}"/>
            </a:ext>
          </a:extLst>
        </xdr:cNvPr>
        <xdr:cNvSpPr txBox="1"/>
      </xdr:nvSpPr>
      <xdr:spPr>
        <a:xfrm>
          <a:off x="4212590" y="14112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FBB43E4E-3061-4901-943C-2A6EE97BA604}"/>
            </a:ext>
          </a:extLst>
        </xdr:cNvPr>
        <xdr:cNvSpPr/>
      </xdr:nvSpPr>
      <xdr:spPr>
        <a:xfrm>
          <a:off x="4131310" y="142557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D7BF2FFF-2809-4BA9-871B-56A5AB4D583B}"/>
            </a:ext>
          </a:extLst>
        </xdr:cNvPr>
        <xdr:cNvSpPr/>
      </xdr:nvSpPr>
      <xdr:spPr>
        <a:xfrm>
          <a:off x="3388360" y="14251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9EAC8B07-FFFB-447C-ADAC-2B24E4EB8863}"/>
            </a:ext>
          </a:extLst>
        </xdr:cNvPr>
        <xdr:cNvSpPr/>
      </xdr:nvSpPr>
      <xdr:spPr>
        <a:xfrm>
          <a:off x="25717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423A0F78-F4AE-429A-B82D-8BE14F6E297E}"/>
            </a:ext>
          </a:extLst>
        </xdr:cNvPr>
        <xdr:cNvSpPr/>
      </xdr:nvSpPr>
      <xdr:spPr>
        <a:xfrm>
          <a:off x="1774190" y="142005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3C6C008D-136A-43FD-B4C0-13A6D7A8ED82}"/>
            </a:ext>
          </a:extLst>
        </xdr:cNvPr>
        <xdr:cNvSpPr/>
      </xdr:nvSpPr>
      <xdr:spPr>
        <a:xfrm>
          <a:off x="988060" y="1421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F941F99-058C-4534-BDD8-DA8B4456560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73408DD-1AB2-42EB-94BD-F65DB8C862E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0666F2D-88E0-4F96-B232-C87A076A000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673D2D5-90FD-4A06-A07E-6D9B27689D5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C5B55F2-C021-47FE-8446-F135010AC50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130175</xdr:rowOff>
    </xdr:from>
    <xdr:to>
      <xdr:col>24</xdr:col>
      <xdr:colOff>114300</xdr:colOff>
      <xdr:row>85</xdr:row>
      <xdr:rowOff>60325</xdr:rowOff>
    </xdr:to>
    <xdr:sp macro="" textlink="">
      <xdr:nvSpPr>
        <xdr:cNvPr id="305" name="楕円 304">
          <a:extLst>
            <a:ext uri="{FF2B5EF4-FFF2-40B4-BE49-F238E27FC236}">
              <a16:creationId xmlns:a16="http://schemas.microsoft.com/office/drawing/2014/main" id="{F32B2F18-21FB-47C8-AAE7-D05F46CC7823}"/>
            </a:ext>
          </a:extLst>
        </xdr:cNvPr>
        <xdr:cNvSpPr/>
      </xdr:nvSpPr>
      <xdr:spPr>
        <a:xfrm>
          <a:off x="4131310" y="14535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45102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38788F86-C4DC-4515-92A0-231EDCDC6A8E}"/>
            </a:ext>
          </a:extLst>
        </xdr:cNvPr>
        <xdr:cNvSpPr txBox="1"/>
      </xdr:nvSpPr>
      <xdr:spPr>
        <a:xfrm>
          <a:off x="4212590" y="1444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7" name="楕円 306">
          <a:extLst>
            <a:ext uri="{FF2B5EF4-FFF2-40B4-BE49-F238E27FC236}">
              <a16:creationId xmlns:a16="http://schemas.microsoft.com/office/drawing/2014/main" id="{B0CE5338-95B7-42CC-AC20-7C93C3649151}"/>
            </a:ext>
          </a:extLst>
        </xdr:cNvPr>
        <xdr:cNvSpPr/>
      </xdr:nvSpPr>
      <xdr:spPr>
        <a:xfrm>
          <a:off x="3388360" y="14522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9525</xdr:rowOff>
    </xdr:to>
    <xdr:cxnSp macro="">
      <xdr:nvCxnSpPr>
        <xdr:cNvPr id="308" name="直線コネクタ 307">
          <a:extLst>
            <a:ext uri="{FF2B5EF4-FFF2-40B4-BE49-F238E27FC236}">
              <a16:creationId xmlns:a16="http://schemas.microsoft.com/office/drawing/2014/main" id="{8437C520-0C5B-4178-AC3D-0CA55C6B6F16}"/>
            </a:ext>
          </a:extLst>
        </xdr:cNvPr>
        <xdr:cNvCxnSpPr/>
      </xdr:nvCxnSpPr>
      <xdr:spPr>
        <a:xfrm>
          <a:off x="3431540" y="1457515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103505</xdr:rowOff>
    </xdr:from>
    <xdr:to>
      <xdr:col>15</xdr:col>
      <xdr:colOff>101600</xdr:colOff>
      <xdr:row>85</xdr:row>
      <xdr:rowOff>33655</xdr:rowOff>
    </xdr:to>
    <xdr:sp macro="" textlink="">
      <xdr:nvSpPr>
        <xdr:cNvPr id="309" name="楕円 308">
          <a:extLst>
            <a:ext uri="{FF2B5EF4-FFF2-40B4-BE49-F238E27FC236}">
              <a16:creationId xmlns:a16="http://schemas.microsoft.com/office/drawing/2014/main" id="{485F58C7-D281-4454-83BD-910787399B9B}"/>
            </a:ext>
          </a:extLst>
        </xdr:cNvPr>
        <xdr:cNvSpPr/>
      </xdr:nvSpPr>
      <xdr:spPr>
        <a:xfrm>
          <a:off x="2571750" y="145034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154305</xdr:rowOff>
    </xdr:from>
    <xdr:to>
      <xdr:col>19</xdr:col>
      <xdr:colOff>177800</xdr:colOff>
      <xdr:row>84</xdr:row>
      <xdr:rowOff>169545</xdr:rowOff>
    </xdr:to>
    <xdr:cxnSp macro="">
      <xdr:nvCxnSpPr>
        <xdr:cNvPr id="310" name="直線コネクタ 309">
          <a:extLst>
            <a:ext uri="{FF2B5EF4-FFF2-40B4-BE49-F238E27FC236}">
              <a16:creationId xmlns:a16="http://schemas.microsoft.com/office/drawing/2014/main" id="{338DEE83-84CD-4D89-8D63-B71BDBDDEB06}"/>
            </a:ext>
          </a:extLst>
        </xdr:cNvPr>
        <xdr:cNvCxnSpPr/>
      </xdr:nvCxnSpPr>
      <xdr:spPr>
        <a:xfrm>
          <a:off x="2626360" y="1455610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311" name="楕円 310">
          <a:extLst>
            <a:ext uri="{FF2B5EF4-FFF2-40B4-BE49-F238E27FC236}">
              <a16:creationId xmlns:a16="http://schemas.microsoft.com/office/drawing/2014/main" id="{E42CB553-82BC-4780-979C-941A45CD0045}"/>
            </a:ext>
          </a:extLst>
        </xdr:cNvPr>
        <xdr:cNvSpPr/>
      </xdr:nvSpPr>
      <xdr:spPr>
        <a:xfrm>
          <a:off x="1774190" y="144957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84</xdr:row>
      <xdr:rowOff>154305</xdr:rowOff>
    </xdr:to>
    <xdr:cxnSp macro="">
      <xdr:nvCxnSpPr>
        <xdr:cNvPr id="312" name="直線コネクタ 311">
          <a:extLst>
            <a:ext uri="{FF2B5EF4-FFF2-40B4-BE49-F238E27FC236}">
              <a16:creationId xmlns:a16="http://schemas.microsoft.com/office/drawing/2014/main" id="{B392C0B5-7F23-449B-93F7-9BB30AD0E1A4}"/>
            </a:ext>
          </a:extLst>
        </xdr:cNvPr>
        <xdr:cNvCxnSpPr/>
      </xdr:nvCxnSpPr>
      <xdr:spPr>
        <a:xfrm>
          <a:off x="1828800" y="1454086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59689</xdr:rowOff>
    </xdr:from>
    <xdr:to>
      <xdr:col>6</xdr:col>
      <xdr:colOff>38100</xdr:colOff>
      <xdr:row>84</xdr:row>
      <xdr:rowOff>161289</xdr:rowOff>
    </xdr:to>
    <xdr:sp macro="" textlink="">
      <xdr:nvSpPr>
        <xdr:cNvPr id="313" name="楕円 312">
          <a:extLst>
            <a:ext uri="{FF2B5EF4-FFF2-40B4-BE49-F238E27FC236}">
              <a16:creationId xmlns:a16="http://schemas.microsoft.com/office/drawing/2014/main" id="{1127DA3D-CD2B-437E-9D95-EA9C1C698E52}"/>
            </a:ext>
          </a:extLst>
        </xdr:cNvPr>
        <xdr:cNvSpPr/>
      </xdr:nvSpPr>
      <xdr:spPr>
        <a:xfrm>
          <a:off x="988060" y="144576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110489</xdr:rowOff>
    </xdr:from>
    <xdr:to>
      <xdr:col>10</xdr:col>
      <xdr:colOff>114300</xdr:colOff>
      <xdr:row>84</xdr:row>
      <xdr:rowOff>140970</xdr:rowOff>
    </xdr:to>
    <xdr:cxnSp macro="">
      <xdr:nvCxnSpPr>
        <xdr:cNvPr id="314" name="直線コネクタ 313">
          <a:extLst>
            <a:ext uri="{FF2B5EF4-FFF2-40B4-BE49-F238E27FC236}">
              <a16:creationId xmlns:a16="http://schemas.microsoft.com/office/drawing/2014/main" id="{26B71DFF-FBAF-4F1D-B9F4-3FD0B1F0F376}"/>
            </a:ext>
          </a:extLst>
        </xdr:cNvPr>
        <xdr:cNvCxnSpPr/>
      </xdr:nvCxnSpPr>
      <xdr:spPr>
        <a:xfrm>
          <a:off x="1031240" y="14510384"/>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5A56F993-0112-4FCE-B310-86C3167AB4C7}"/>
            </a:ext>
          </a:extLst>
        </xdr:cNvPr>
        <xdr:cNvSpPr txBox="1"/>
      </xdr:nvSpPr>
      <xdr:spPr>
        <a:xfrm>
          <a:off x="32391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9EF118EA-D2FB-417D-B39D-AD63831A0AA8}"/>
            </a:ext>
          </a:extLst>
        </xdr:cNvPr>
        <xdr:cNvSpPr txBox="1"/>
      </xdr:nvSpPr>
      <xdr:spPr>
        <a:xfrm>
          <a:off x="2439044"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68B95193-45D4-4D5D-8A9E-0DB1D68C1B9F}"/>
            </a:ext>
          </a:extLst>
        </xdr:cNvPr>
        <xdr:cNvSpPr txBox="1"/>
      </xdr:nvSpPr>
      <xdr:spPr>
        <a:xfrm>
          <a:off x="1641484" y="13981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C0464A63-B585-4587-8500-F3ED31DB9BB3}"/>
            </a:ext>
          </a:extLst>
        </xdr:cNvPr>
        <xdr:cNvSpPr txBox="1"/>
      </xdr:nvSpPr>
      <xdr:spPr>
        <a:xfrm>
          <a:off x="85535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9" name="n_1mainValue【公営住宅】&#10;有形固定資産減価償却率">
          <a:extLst>
            <a:ext uri="{FF2B5EF4-FFF2-40B4-BE49-F238E27FC236}">
              <a16:creationId xmlns:a16="http://schemas.microsoft.com/office/drawing/2014/main" id="{4C6A55DA-0EA5-4AFF-84C7-849FFB2DAEE7}"/>
            </a:ext>
          </a:extLst>
        </xdr:cNvPr>
        <xdr:cNvSpPr txBox="1"/>
      </xdr:nvSpPr>
      <xdr:spPr>
        <a:xfrm>
          <a:off x="32391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24782</xdr:rowOff>
    </xdr:from>
    <xdr:ext cx="405111" cy="259045"/>
    <xdr:sp macro="" textlink="">
      <xdr:nvSpPr>
        <xdr:cNvPr id="320" name="n_2mainValue【公営住宅】&#10;有形固定資産減価償却率">
          <a:extLst>
            <a:ext uri="{FF2B5EF4-FFF2-40B4-BE49-F238E27FC236}">
              <a16:creationId xmlns:a16="http://schemas.microsoft.com/office/drawing/2014/main" id="{FBF5BE11-54C7-42FB-9685-01E618D794CD}"/>
            </a:ext>
          </a:extLst>
        </xdr:cNvPr>
        <xdr:cNvSpPr txBox="1"/>
      </xdr:nvSpPr>
      <xdr:spPr>
        <a:xfrm>
          <a:off x="24390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321" name="n_3mainValue【公営住宅】&#10;有形固定資産減価償却率">
          <a:extLst>
            <a:ext uri="{FF2B5EF4-FFF2-40B4-BE49-F238E27FC236}">
              <a16:creationId xmlns:a16="http://schemas.microsoft.com/office/drawing/2014/main" id="{E9899DCD-301B-473F-9889-1982F0C23E34}"/>
            </a:ext>
          </a:extLst>
        </xdr:cNvPr>
        <xdr:cNvSpPr txBox="1"/>
      </xdr:nvSpPr>
      <xdr:spPr>
        <a:xfrm>
          <a:off x="164148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152416</xdr:rowOff>
    </xdr:from>
    <xdr:ext cx="405111" cy="259045"/>
    <xdr:sp macro="" textlink="">
      <xdr:nvSpPr>
        <xdr:cNvPr id="322" name="n_4mainValue【公営住宅】&#10;有形固定資産減価償却率">
          <a:extLst>
            <a:ext uri="{FF2B5EF4-FFF2-40B4-BE49-F238E27FC236}">
              <a16:creationId xmlns:a16="http://schemas.microsoft.com/office/drawing/2014/main" id="{5EAA7C2A-169E-408D-8DDC-6922ED85ADD1}"/>
            </a:ext>
          </a:extLst>
        </xdr:cNvPr>
        <xdr:cNvSpPr txBox="1"/>
      </xdr:nvSpPr>
      <xdr:spPr>
        <a:xfrm>
          <a:off x="85535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7FA18BC-5C4E-4E0B-A2D9-804C1634342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FFD60CB-13EF-44F8-AA38-3B82594AC85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EB4FDF7-297B-4326-BCBA-0B38F95F15C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07C340A-049A-4334-820F-1D0F05B917D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FF9CF56-05C7-4A0C-91BA-3E9E445989C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34DE1E-1218-4757-8C0A-68D608EDA9D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FA63D09-45D3-4FF0-9D29-204C5BA7119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9E46CA4-F745-4278-B7DC-5A15CDE7D36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69838DC-0DD0-495B-82D6-A168396F336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541CCF4-37C9-4E07-A24E-8A01BE3855E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C2C32C8-D373-4BF7-9BCF-AAAFA48E2A3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E566A8E7-F6CD-4143-B9BE-53948F7440B1}"/>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C592A0F-98C0-4529-90BD-B6C68201A43E}"/>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977759A-41D0-46D9-BF0D-F062F9C28E4D}"/>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DE118259-BC1B-4877-B801-89479E0AD1DB}"/>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CDFD73E-6307-4DC6-A709-086F145FB9C1}"/>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F346B04B-76EB-471C-B9BB-E6D4EF7A357A}"/>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8738BE18-DD32-460A-BBAF-7814CCA6E7A1}"/>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539CAD0-E61C-4C23-B840-DB4669A6612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7CE30A8-E021-4933-879B-76AA7558341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13B4B50-50FE-4A05-BFEC-891CC83F269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93687381-A89C-4037-871D-EC7BB6D3EF09}"/>
            </a:ext>
          </a:extLst>
        </xdr:cNvPr>
        <xdr:cNvCxnSpPr/>
      </xdr:nvCxnSpPr>
      <xdr:spPr>
        <a:xfrm flipV="1">
          <a:off x="9429115" y="13305053"/>
          <a:ext cx="0" cy="147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E53BBC4D-8CC6-4A90-8852-AAD18FD723FA}"/>
            </a:ext>
          </a:extLst>
        </xdr:cNvPr>
        <xdr:cNvSpPr txBox="1"/>
      </xdr:nvSpPr>
      <xdr:spPr>
        <a:xfrm>
          <a:off x="946785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54B68A93-B018-4474-8360-63719861107E}"/>
            </a:ext>
          </a:extLst>
        </xdr:cNvPr>
        <xdr:cNvCxnSpPr/>
      </xdr:nvCxnSpPr>
      <xdr:spPr>
        <a:xfrm>
          <a:off x="9356090" y="147809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B550E49C-0D3C-45D7-A551-FBF821DD9435}"/>
            </a:ext>
          </a:extLst>
        </xdr:cNvPr>
        <xdr:cNvSpPr txBox="1"/>
      </xdr:nvSpPr>
      <xdr:spPr>
        <a:xfrm>
          <a:off x="9467850" y="1308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92682A40-9320-446F-A9D1-6EC49C9DC24A}"/>
            </a:ext>
          </a:extLst>
        </xdr:cNvPr>
        <xdr:cNvCxnSpPr/>
      </xdr:nvCxnSpPr>
      <xdr:spPr>
        <a:xfrm>
          <a:off x="9356090" y="133050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70569C8C-58D5-4A29-B142-07406D11CEEE}"/>
            </a:ext>
          </a:extLst>
        </xdr:cNvPr>
        <xdr:cNvSpPr txBox="1"/>
      </xdr:nvSpPr>
      <xdr:spPr>
        <a:xfrm>
          <a:off x="9467850" y="14338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4644C1A0-DB5D-471E-8A1C-B3D5632F2942}"/>
            </a:ext>
          </a:extLst>
        </xdr:cNvPr>
        <xdr:cNvSpPr/>
      </xdr:nvSpPr>
      <xdr:spPr>
        <a:xfrm>
          <a:off x="9394190" y="1436593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01691F85-9BFB-4ADF-9E77-210336D2489D}"/>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E4F9612F-2454-4860-89AC-BF8DC31ACDEC}"/>
            </a:ext>
          </a:extLst>
        </xdr:cNvPr>
        <xdr:cNvSpPr/>
      </xdr:nvSpPr>
      <xdr:spPr>
        <a:xfrm>
          <a:off x="7846060" y="143743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24165547-71B1-4113-AFF0-F49B78D55CC8}"/>
            </a:ext>
          </a:extLst>
        </xdr:cNvPr>
        <xdr:cNvSpPr/>
      </xdr:nvSpPr>
      <xdr:spPr>
        <a:xfrm>
          <a:off x="7029450" y="1436014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CC7DB58C-84B0-47D9-8DF6-A307216A2F3D}"/>
            </a:ext>
          </a:extLst>
        </xdr:cNvPr>
        <xdr:cNvSpPr/>
      </xdr:nvSpPr>
      <xdr:spPr>
        <a:xfrm>
          <a:off x="6231890" y="143836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49E2E98-A5FD-4C25-9FF0-C413ABE054B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ED8EC11-FEF2-4F5B-83AF-A28D3ADA021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0BDB798-DD52-4240-B44A-28CDFFBE6A0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8B8101-ED69-4DBF-B231-12E82FF8160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8D5C05A-10DA-4E72-B544-8333B2AD248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154178</xdr:rowOff>
    </xdr:from>
    <xdr:to>
      <xdr:col>55</xdr:col>
      <xdr:colOff>50800</xdr:colOff>
      <xdr:row>82</xdr:row>
      <xdr:rowOff>84328</xdr:rowOff>
    </xdr:to>
    <xdr:sp macro="" textlink="">
      <xdr:nvSpPr>
        <xdr:cNvPr id="360" name="楕円 359">
          <a:extLst>
            <a:ext uri="{FF2B5EF4-FFF2-40B4-BE49-F238E27FC236}">
              <a16:creationId xmlns:a16="http://schemas.microsoft.com/office/drawing/2014/main" id="{A5522393-6023-4E76-AC46-42EF009A36D8}"/>
            </a:ext>
          </a:extLst>
        </xdr:cNvPr>
        <xdr:cNvSpPr/>
      </xdr:nvSpPr>
      <xdr:spPr>
        <a:xfrm>
          <a:off x="9394190" y="1404162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5605</xdr:rowOff>
    </xdr:from>
    <xdr:ext cx="469744" cy="259045"/>
    <xdr:sp macro="" textlink="">
      <xdr:nvSpPr>
        <xdr:cNvPr id="361" name="【公営住宅】&#10;一人当たり面積該当値テキスト">
          <a:extLst>
            <a:ext uri="{FF2B5EF4-FFF2-40B4-BE49-F238E27FC236}">
              <a16:creationId xmlns:a16="http://schemas.microsoft.com/office/drawing/2014/main" id="{1F6ED5BF-CD0F-4F23-B5F3-982B25CACE5B}"/>
            </a:ext>
          </a:extLst>
        </xdr:cNvPr>
        <xdr:cNvSpPr txBox="1"/>
      </xdr:nvSpPr>
      <xdr:spPr>
        <a:xfrm>
          <a:off x="9467850" y="1389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164694</xdr:rowOff>
    </xdr:from>
    <xdr:to>
      <xdr:col>50</xdr:col>
      <xdr:colOff>165100</xdr:colOff>
      <xdr:row>82</xdr:row>
      <xdr:rowOff>94844</xdr:rowOff>
    </xdr:to>
    <xdr:sp macro="" textlink="">
      <xdr:nvSpPr>
        <xdr:cNvPr id="362" name="楕円 361">
          <a:extLst>
            <a:ext uri="{FF2B5EF4-FFF2-40B4-BE49-F238E27FC236}">
              <a16:creationId xmlns:a16="http://schemas.microsoft.com/office/drawing/2014/main" id="{CE584087-53D5-46A4-9017-482D02465507}"/>
            </a:ext>
          </a:extLst>
        </xdr:cNvPr>
        <xdr:cNvSpPr/>
      </xdr:nvSpPr>
      <xdr:spPr>
        <a:xfrm>
          <a:off x="8632190" y="1405595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33528</xdr:rowOff>
    </xdr:from>
    <xdr:to>
      <xdr:col>55</xdr:col>
      <xdr:colOff>0</xdr:colOff>
      <xdr:row>82</xdr:row>
      <xdr:rowOff>44044</xdr:rowOff>
    </xdr:to>
    <xdr:cxnSp macro="">
      <xdr:nvCxnSpPr>
        <xdr:cNvPr id="363" name="直線コネクタ 362">
          <a:extLst>
            <a:ext uri="{FF2B5EF4-FFF2-40B4-BE49-F238E27FC236}">
              <a16:creationId xmlns:a16="http://schemas.microsoft.com/office/drawing/2014/main" id="{F0658676-1BD5-471B-9328-86348DD0EA58}"/>
            </a:ext>
          </a:extLst>
        </xdr:cNvPr>
        <xdr:cNvCxnSpPr/>
      </xdr:nvCxnSpPr>
      <xdr:spPr>
        <a:xfrm flipV="1">
          <a:off x="8686800" y="14090523"/>
          <a:ext cx="74295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5131</xdr:rowOff>
    </xdr:from>
    <xdr:to>
      <xdr:col>46</xdr:col>
      <xdr:colOff>38100</xdr:colOff>
      <xdr:row>82</xdr:row>
      <xdr:rowOff>106731</xdr:rowOff>
    </xdr:to>
    <xdr:sp macro="" textlink="">
      <xdr:nvSpPr>
        <xdr:cNvPr id="364" name="楕円 363">
          <a:extLst>
            <a:ext uri="{FF2B5EF4-FFF2-40B4-BE49-F238E27FC236}">
              <a16:creationId xmlns:a16="http://schemas.microsoft.com/office/drawing/2014/main" id="{2D5309CE-48DD-4526-84F6-73521757A686}"/>
            </a:ext>
          </a:extLst>
        </xdr:cNvPr>
        <xdr:cNvSpPr/>
      </xdr:nvSpPr>
      <xdr:spPr>
        <a:xfrm>
          <a:off x="7846060" y="14065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44044</xdr:rowOff>
    </xdr:from>
    <xdr:to>
      <xdr:col>50</xdr:col>
      <xdr:colOff>114300</xdr:colOff>
      <xdr:row>82</xdr:row>
      <xdr:rowOff>55931</xdr:rowOff>
    </xdr:to>
    <xdr:cxnSp macro="">
      <xdr:nvCxnSpPr>
        <xdr:cNvPr id="365" name="直線コネクタ 364">
          <a:extLst>
            <a:ext uri="{FF2B5EF4-FFF2-40B4-BE49-F238E27FC236}">
              <a16:creationId xmlns:a16="http://schemas.microsoft.com/office/drawing/2014/main" id="{39820180-1279-4285-AD70-1E2997561D42}"/>
            </a:ext>
          </a:extLst>
        </xdr:cNvPr>
        <xdr:cNvCxnSpPr/>
      </xdr:nvCxnSpPr>
      <xdr:spPr>
        <a:xfrm flipV="1">
          <a:off x="7889240" y="14104849"/>
          <a:ext cx="79756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16560</xdr:rowOff>
    </xdr:from>
    <xdr:to>
      <xdr:col>41</xdr:col>
      <xdr:colOff>101600</xdr:colOff>
      <xdr:row>82</xdr:row>
      <xdr:rowOff>118160</xdr:rowOff>
    </xdr:to>
    <xdr:sp macro="" textlink="">
      <xdr:nvSpPr>
        <xdr:cNvPr id="366" name="楕円 365">
          <a:extLst>
            <a:ext uri="{FF2B5EF4-FFF2-40B4-BE49-F238E27FC236}">
              <a16:creationId xmlns:a16="http://schemas.microsoft.com/office/drawing/2014/main" id="{C88F1338-FA96-43E7-A22A-1555D725FD80}"/>
            </a:ext>
          </a:extLst>
        </xdr:cNvPr>
        <xdr:cNvSpPr/>
      </xdr:nvSpPr>
      <xdr:spPr>
        <a:xfrm>
          <a:off x="7029450" y="140792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55931</xdr:rowOff>
    </xdr:from>
    <xdr:to>
      <xdr:col>45</xdr:col>
      <xdr:colOff>177800</xdr:colOff>
      <xdr:row>82</xdr:row>
      <xdr:rowOff>67360</xdr:rowOff>
    </xdr:to>
    <xdr:cxnSp macro="">
      <xdr:nvCxnSpPr>
        <xdr:cNvPr id="367" name="直線コネクタ 366">
          <a:extLst>
            <a:ext uri="{FF2B5EF4-FFF2-40B4-BE49-F238E27FC236}">
              <a16:creationId xmlns:a16="http://schemas.microsoft.com/office/drawing/2014/main" id="{B32582EC-7175-4176-9252-4FBFD8153BBF}"/>
            </a:ext>
          </a:extLst>
        </xdr:cNvPr>
        <xdr:cNvCxnSpPr/>
      </xdr:nvCxnSpPr>
      <xdr:spPr>
        <a:xfrm flipV="1">
          <a:off x="7084060" y="14118641"/>
          <a:ext cx="80518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24791</xdr:rowOff>
    </xdr:from>
    <xdr:to>
      <xdr:col>36</xdr:col>
      <xdr:colOff>165100</xdr:colOff>
      <xdr:row>82</xdr:row>
      <xdr:rowOff>126391</xdr:rowOff>
    </xdr:to>
    <xdr:sp macro="" textlink="">
      <xdr:nvSpPr>
        <xdr:cNvPr id="368" name="楕円 367">
          <a:extLst>
            <a:ext uri="{FF2B5EF4-FFF2-40B4-BE49-F238E27FC236}">
              <a16:creationId xmlns:a16="http://schemas.microsoft.com/office/drawing/2014/main" id="{AD0B2A4D-F05C-4BD4-8E9D-DED4C8C791FE}"/>
            </a:ext>
          </a:extLst>
        </xdr:cNvPr>
        <xdr:cNvSpPr/>
      </xdr:nvSpPr>
      <xdr:spPr>
        <a:xfrm>
          <a:off x="6231890" y="1407988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67360</xdr:rowOff>
    </xdr:from>
    <xdr:to>
      <xdr:col>41</xdr:col>
      <xdr:colOff>50800</xdr:colOff>
      <xdr:row>82</xdr:row>
      <xdr:rowOff>75591</xdr:rowOff>
    </xdr:to>
    <xdr:cxnSp macro="">
      <xdr:nvCxnSpPr>
        <xdr:cNvPr id="369" name="直線コネクタ 368">
          <a:extLst>
            <a:ext uri="{FF2B5EF4-FFF2-40B4-BE49-F238E27FC236}">
              <a16:creationId xmlns:a16="http://schemas.microsoft.com/office/drawing/2014/main" id="{3F99847C-3F47-4F23-AFC4-1029220C02F1}"/>
            </a:ext>
          </a:extLst>
        </xdr:cNvPr>
        <xdr:cNvCxnSpPr/>
      </xdr:nvCxnSpPr>
      <xdr:spPr>
        <a:xfrm flipV="1">
          <a:off x="6286500" y="14124355"/>
          <a:ext cx="79756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DFC0D0F7-6788-4516-834F-D8A071678B78}"/>
            </a:ext>
          </a:extLst>
        </xdr:cNvPr>
        <xdr:cNvSpPr txBox="1"/>
      </xdr:nvSpPr>
      <xdr:spPr>
        <a:xfrm>
          <a:off x="8454467" y="1445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C9EC3C0D-2C98-4A87-977F-93FAF5A02B2D}"/>
            </a:ext>
          </a:extLst>
        </xdr:cNvPr>
        <xdr:cNvSpPr txBox="1"/>
      </xdr:nvSpPr>
      <xdr:spPr>
        <a:xfrm>
          <a:off x="7673417" y="144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CE42E64F-C445-4E82-9669-C4F67CD4FF32}"/>
            </a:ext>
          </a:extLst>
        </xdr:cNvPr>
        <xdr:cNvSpPr txBox="1"/>
      </xdr:nvSpPr>
      <xdr:spPr>
        <a:xfrm>
          <a:off x="6866332" y="1446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63BEE56D-F32E-4CF2-9DF1-495D5023B858}"/>
            </a:ext>
          </a:extLst>
        </xdr:cNvPr>
        <xdr:cNvSpPr txBox="1"/>
      </xdr:nvSpPr>
      <xdr:spPr>
        <a:xfrm>
          <a:off x="6068772"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111371</xdr:rowOff>
    </xdr:from>
    <xdr:ext cx="469744" cy="259045"/>
    <xdr:sp macro="" textlink="">
      <xdr:nvSpPr>
        <xdr:cNvPr id="374" name="n_1mainValue【公営住宅】&#10;一人当たり面積">
          <a:extLst>
            <a:ext uri="{FF2B5EF4-FFF2-40B4-BE49-F238E27FC236}">
              <a16:creationId xmlns:a16="http://schemas.microsoft.com/office/drawing/2014/main" id="{34F8155F-5A39-4B9E-93FA-2E24B49A7058}"/>
            </a:ext>
          </a:extLst>
        </xdr:cNvPr>
        <xdr:cNvSpPr txBox="1"/>
      </xdr:nvSpPr>
      <xdr:spPr>
        <a:xfrm>
          <a:off x="8454467" y="1382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123258</xdr:rowOff>
    </xdr:from>
    <xdr:ext cx="469744" cy="259045"/>
    <xdr:sp macro="" textlink="">
      <xdr:nvSpPr>
        <xdr:cNvPr id="375" name="n_2mainValue【公営住宅】&#10;一人当たり面積">
          <a:extLst>
            <a:ext uri="{FF2B5EF4-FFF2-40B4-BE49-F238E27FC236}">
              <a16:creationId xmlns:a16="http://schemas.microsoft.com/office/drawing/2014/main" id="{F9F9F529-377B-4681-91F1-F456EE6F0CBF}"/>
            </a:ext>
          </a:extLst>
        </xdr:cNvPr>
        <xdr:cNvSpPr txBox="1"/>
      </xdr:nvSpPr>
      <xdr:spPr>
        <a:xfrm>
          <a:off x="7673417" y="1384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134687</xdr:rowOff>
    </xdr:from>
    <xdr:ext cx="469744" cy="259045"/>
    <xdr:sp macro="" textlink="">
      <xdr:nvSpPr>
        <xdr:cNvPr id="376" name="n_3mainValue【公営住宅】&#10;一人当たり面積">
          <a:extLst>
            <a:ext uri="{FF2B5EF4-FFF2-40B4-BE49-F238E27FC236}">
              <a16:creationId xmlns:a16="http://schemas.microsoft.com/office/drawing/2014/main" id="{146D5338-32C1-4A27-8E50-DEE50F5505AD}"/>
            </a:ext>
          </a:extLst>
        </xdr:cNvPr>
        <xdr:cNvSpPr txBox="1"/>
      </xdr:nvSpPr>
      <xdr:spPr>
        <a:xfrm>
          <a:off x="6866332" y="138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142918</xdr:rowOff>
    </xdr:from>
    <xdr:ext cx="469744" cy="259045"/>
    <xdr:sp macro="" textlink="">
      <xdr:nvSpPr>
        <xdr:cNvPr id="377" name="n_4mainValue【公営住宅】&#10;一人当たり面積">
          <a:extLst>
            <a:ext uri="{FF2B5EF4-FFF2-40B4-BE49-F238E27FC236}">
              <a16:creationId xmlns:a16="http://schemas.microsoft.com/office/drawing/2014/main" id="{3DEF7E08-546D-4981-A6D4-002EECEC0A20}"/>
            </a:ext>
          </a:extLst>
        </xdr:cNvPr>
        <xdr:cNvSpPr txBox="1"/>
      </xdr:nvSpPr>
      <xdr:spPr>
        <a:xfrm>
          <a:off x="6068772" y="138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682881A-04FE-4D82-A788-08C47910543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21F0FB9A-2453-4AD9-BAAA-ED04D1A7E7B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B7F3612-3604-4FEA-A5DA-EC13D2C6F9F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6F89D13-45F2-46F1-A706-7A2549916D9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CD5FE87-12DD-400E-878F-7C49717E64C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1B04BB2-0A41-4A9A-B41A-25EBE0C75D1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D56FB44-DE14-458F-B956-867F36F2885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AA2F665-5E83-4FD3-B49A-7E2D75A45B4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FEC01A9-7555-4B23-8770-6FADA3F2F53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F94CAF17-23BB-49D3-8E1E-233785C2BCF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2BECDAEA-4CC4-4D91-9925-9B8A465EEDB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9DDA16B1-FB31-443E-A03B-120739EF9312}"/>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A0BE6D1E-F052-44DB-ADD0-DD3EECA32F2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431D4FE7-B2FF-4167-9329-29A0277573C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57ED5FCC-666B-48C0-86D2-3F766380D895}"/>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6E87AAEF-0DF4-41DE-8088-FE3B646E367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DB3C5638-7576-45B2-A0FB-9B49864E0181}"/>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C4B83BFA-F7CB-47C0-8340-C16DA7081121}"/>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32A369C4-7F15-4831-BC02-FE1FB3E975B7}"/>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2E935C2F-595B-40CD-B86E-4A8C27F1BF15}"/>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50BE869-8109-410C-8BD4-96217924A2FC}"/>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D2BA0693-6A7D-4223-AB64-EC625ECCF14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20371618-5496-4F00-A5EF-037B7E1AC52C}"/>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4358D5AE-1000-4813-9392-EDCBA049C528}"/>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58F08471-D635-46A8-A620-611B0D72D6BB}"/>
            </a:ext>
          </a:extLst>
        </xdr:cNvPr>
        <xdr:cNvCxnSpPr/>
      </xdr:nvCxnSpPr>
      <xdr:spPr>
        <a:xfrm flipV="1">
          <a:off x="4173855" y="1737360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BB1C5FA2-A00B-40F5-B90F-04FB6DDECBA4}"/>
            </a:ext>
          </a:extLst>
        </xdr:cNvPr>
        <xdr:cNvSpPr txBox="1"/>
      </xdr:nvSpPr>
      <xdr:spPr>
        <a:xfrm>
          <a:off x="4212590" y="186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8BE6C3E8-C8DA-47CE-99F1-DA38E728237C}"/>
            </a:ext>
          </a:extLst>
        </xdr:cNvPr>
        <xdr:cNvCxnSpPr/>
      </xdr:nvCxnSpPr>
      <xdr:spPr>
        <a:xfrm>
          <a:off x="4112260" y="18617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8EB3EAF9-61DA-4FA1-8C5B-9FDBF2B8B56F}"/>
            </a:ext>
          </a:extLst>
        </xdr:cNvPr>
        <xdr:cNvSpPr txBox="1"/>
      </xdr:nvSpPr>
      <xdr:spPr>
        <a:xfrm>
          <a:off x="4212590" y="17154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8D00DAB5-CA28-4996-8D29-5DF7CBF7F062}"/>
            </a:ext>
          </a:extLst>
        </xdr:cNvPr>
        <xdr:cNvCxnSpPr/>
      </xdr:nvCxnSpPr>
      <xdr:spPr>
        <a:xfrm>
          <a:off x="4112260" y="1737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1EED7A04-43BD-44E5-902A-A8AEDEEC12A4}"/>
            </a:ext>
          </a:extLst>
        </xdr:cNvPr>
        <xdr:cNvSpPr txBox="1"/>
      </xdr:nvSpPr>
      <xdr:spPr>
        <a:xfrm>
          <a:off x="4212590" y="17846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9252A202-9BE9-45D5-872D-1C9C3BD9C83D}"/>
            </a:ext>
          </a:extLst>
        </xdr:cNvPr>
        <xdr:cNvSpPr/>
      </xdr:nvSpPr>
      <xdr:spPr>
        <a:xfrm>
          <a:off x="4131310" y="1799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2E9E6743-01AD-46EF-A625-8AA0684DB4E8}"/>
            </a:ext>
          </a:extLst>
        </xdr:cNvPr>
        <xdr:cNvSpPr/>
      </xdr:nvSpPr>
      <xdr:spPr>
        <a:xfrm>
          <a:off x="3388360" y="17964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662928C2-E2D8-4E5F-A999-74E8A501D3AA}"/>
            </a:ext>
          </a:extLst>
        </xdr:cNvPr>
        <xdr:cNvSpPr/>
      </xdr:nvSpPr>
      <xdr:spPr>
        <a:xfrm>
          <a:off x="2571750" y="179457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1AC05844-AC7F-431C-B0CE-6223C5803A51}"/>
            </a:ext>
          </a:extLst>
        </xdr:cNvPr>
        <xdr:cNvSpPr/>
      </xdr:nvSpPr>
      <xdr:spPr>
        <a:xfrm>
          <a:off x="1774190" y="1792287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4DA8C4B4-67B8-47A6-8A85-6B7D3FC92EF9}"/>
            </a:ext>
          </a:extLst>
        </xdr:cNvPr>
        <xdr:cNvSpPr/>
      </xdr:nvSpPr>
      <xdr:spPr>
        <a:xfrm>
          <a:off x="988060" y="178885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FEF0E06-05EA-45CF-A925-6ACE6B199AE2}"/>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E197155-4AD4-4CF1-A645-84DB14821972}"/>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E92B248-EA1A-4F6A-8809-690C3682200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E564F22-7D33-461A-A3E3-3B9958DF66A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9BBC7F0-C66F-48F9-8233-845B0F0E73D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168275</xdr:rowOff>
    </xdr:from>
    <xdr:to>
      <xdr:col>24</xdr:col>
      <xdr:colOff>114300</xdr:colOff>
      <xdr:row>107</xdr:row>
      <xdr:rowOff>98425</xdr:rowOff>
    </xdr:to>
    <xdr:sp macro="" textlink="">
      <xdr:nvSpPr>
        <xdr:cNvPr id="418" name="楕円 417">
          <a:extLst>
            <a:ext uri="{FF2B5EF4-FFF2-40B4-BE49-F238E27FC236}">
              <a16:creationId xmlns:a16="http://schemas.microsoft.com/office/drawing/2014/main" id="{1190FCC3-F5E2-4A15-8869-41E3482CCD1E}"/>
            </a:ext>
          </a:extLst>
        </xdr:cNvPr>
        <xdr:cNvSpPr/>
      </xdr:nvSpPr>
      <xdr:spPr>
        <a:xfrm>
          <a:off x="4131310" y="18345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146702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D291DADE-052A-43CE-80A2-817A73ACC5E3}"/>
            </a:ext>
          </a:extLst>
        </xdr:cNvPr>
        <xdr:cNvSpPr txBox="1"/>
      </xdr:nvSpPr>
      <xdr:spPr>
        <a:xfrm>
          <a:off x="4212590"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153036</xdr:rowOff>
    </xdr:from>
    <xdr:to>
      <xdr:col>20</xdr:col>
      <xdr:colOff>38100</xdr:colOff>
      <xdr:row>107</xdr:row>
      <xdr:rowOff>83186</xdr:rowOff>
    </xdr:to>
    <xdr:sp macro="" textlink="">
      <xdr:nvSpPr>
        <xdr:cNvPr id="420" name="楕円 419">
          <a:extLst>
            <a:ext uri="{FF2B5EF4-FFF2-40B4-BE49-F238E27FC236}">
              <a16:creationId xmlns:a16="http://schemas.microsoft.com/office/drawing/2014/main" id="{4E0EA2AB-A904-4C94-8242-71AB5110016D}"/>
            </a:ext>
          </a:extLst>
        </xdr:cNvPr>
        <xdr:cNvSpPr/>
      </xdr:nvSpPr>
      <xdr:spPr>
        <a:xfrm>
          <a:off x="3388360" y="183267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32386</xdr:rowOff>
    </xdr:from>
    <xdr:to>
      <xdr:col>24</xdr:col>
      <xdr:colOff>63500</xdr:colOff>
      <xdr:row>107</xdr:row>
      <xdr:rowOff>47625</xdr:rowOff>
    </xdr:to>
    <xdr:cxnSp macro="">
      <xdr:nvCxnSpPr>
        <xdr:cNvPr id="421" name="直線コネクタ 420">
          <a:extLst>
            <a:ext uri="{FF2B5EF4-FFF2-40B4-BE49-F238E27FC236}">
              <a16:creationId xmlns:a16="http://schemas.microsoft.com/office/drawing/2014/main" id="{F0519946-86BE-4C97-9B87-1D4D69A5419F}"/>
            </a:ext>
          </a:extLst>
        </xdr:cNvPr>
        <xdr:cNvCxnSpPr/>
      </xdr:nvCxnSpPr>
      <xdr:spPr>
        <a:xfrm>
          <a:off x="3431540" y="18375631"/>
          <a:ext cx="74295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137795</xdr:rowOff>
    </xdr:from>
    <xdr:to>
      <xdr:col>15</xdr:col>
      <xdr:colOff>101600</xdr:colOff>
      <xdr:row>107</xdr:row>
      <xdr:rowOff>67945</xdr:rowOff>
    </xdr:to>
    <xdr:sp macro="" textlink="">
      <xdr:nvSpPr>
        <xdr:cNvPr id="422" name="楕円 421">
          <a:extLst>
            <a:ext uri="{FF2B5EF4-FFF2-40B4-BE49-F238E27FC236}">
              <a16:creationId xmlns:a16="http://schemas.microsoft.com/office/drawing/2014/main" id="{36F9F4A6-C179-465D-9694-4066E26569A1}"/>
            </a:ext>
          </a:extLst>
        </xdr:cNvPr>
        <xdr:cNvSpPr/>
      </xdr:nvSpPr>
      <xdr:spPr>
        <a:xfrm>
          <a:off x="2571750" y="18307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17145</xdr:rowOff>
    </xdr:from>
    <xdr:to>
      <xdr:col>19</xdr:col>
      <xdr:colOff>177800</xdr:colOff>
      <xdr:row>107</xdr:row>
      <xdr:rowOff>32386</xdr:rowOff>
    </xdr:to>
    <xdr:cxnSp macro="">
      <xdr:nvCxnSpPr>
        <xdr:cNvPr id="423" name="直線コネクタ 422">
          <a:extLst>
            <a:ext uri="{FF2B5EF4-FFF2-40B4-BE49-F238E27FC236}">
              <a16:creationId xmlns:a16="http://schemas.microsoft.com/office/drawing/2014/main" id="{50617338-FA6A-4131-A611-344612A08217}"/>
            </a:ext>
          </a:extLst>
        </xdr:cNvPr>
        <xdr:cNvCxnSpPr/>
      </xdr:nvCxnSpPr>
      <xdr:spPr>
        <a:xfrm>
          <a:off x="2626360" y="18366105"/>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120650</xdr:rowOff>
    </xdr:from>
    <xdr:to>
      <xdr:col>10</xdr:col>
      <xdr:colOff>165100</xdr:colOff>
      <xdr:row>107</xdr:row>
      <xdr:rowOff>50800</xdr:rowOff>
    </xdr:to>
    <xdr:sp macro="" textlink="">
      <xdr:nvSpPr>
        <xdr:cNvPr id="424" name="楕円 423">
          <a:extLst>
            <a:ext uri="{FF2B5EF4-FFF2-40B4-BE49-F238E27FC236}">
              <a16:creationId xmlns:a16="http://schemas.microsoft.com/office/drawing/2014/main" id="{E63A0DF3-69C2-4B22-966E-EA42E3062ADF}"/>
            </a:ext>
          </a:extLst>
        </xdr:cNvPr>
        <xdr:cNvSpPr/>
      </xdr:nvSpPr>
      <xdr:spPr>
        <a:xfrm>
          <a:off x="1774190" y="182962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0</xdr:rowOff>
    </xdr:from>
    <xdr:to>
      <xdr:col>15</xdr:col>
      <xdr:colOff>50800</xdr:colOff>
      <xdr:row>107</xdr:row>
      <xdr:rowOff>17145</xdr:rowOff>
    </xdr:to>
    <xdr:cxnSp macro="">
      <xdr:nvCxnSpPr>
        <xdr:cNvPr id="425" name="直線コネクタ 424">
          <a:extLst>
            <a:ext uri="{FF2B5EF4-FFF2-40B4-BE49-F238E27FC236}">
              <a16:creationId xmlns:a16="http://schemas.microsoft.com/office/drawing/2014/main" id="{5011586C-1CA2-4F11-B229-5056D743C5C6}"/>
            </a:ext>
          </a:extLst>
        </xdr:cNvPr>
        <xdr:cNvCxnSpPr/>
      </xdr:nvCxnSpPr>
      <xdr:spPr>
        <a:xfrm>
          <a:off x="1828800" y="1834515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101600</xdr:rowOff>
    </xdr:from>
    <xdr:to>
      <xdr:col>6</xdr:col>
      <xdr:colOff>38100</xdr:colOff>
      <xdr:row>107</xdr:row>
      <xdr:rowOff>31750</xdr:rowOff>
    </xdr:to>
    <xdr:sp macro="" textlink="">
      <xdr:nvSpPr>
        <xdr:cNvPr id="426" name="楕円 425">
          <a:extLst>
            <a:ext uri="{FF2B5EF4-FFF2-40B4-BE49-F238E27FC236}">
              <a16:creationId xmlns:a16="http://schemas.microsoft.com/office/drawing/2014/main" id="{14E5FAE3-22BE-48D5-8000-C6C42DA03E7E}"/>
            </a:ext>
          </a:extLst>
        </xdr:cNvPr>
        <xdr:cNvSpPr/>
      </xdr:nvSpPr>
      <xdr:spPr>
        <a:xfrm>
          <a:off x="988060" y="18271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152400</xdr:rowOff>
    </xdr:from>
    <xdr:to>
      <xdr:col>10</xdr:col>
      <xdr:colOff>114300</xdr:colOff>
      <xdr:row>107</xdr:row>
      <xdr:rowOff>0</xdr:rowOff>
    </xdr:to>
    <xdr:cxnSp macro="">
      <xdr:nvCxnSpPr>
        <xdr:cNvPr id="427" name="直線コネクタ 426">
          <a:extLst>
            <a:ext uri="{FF2B5EF4-FFF2-40B4-BE49-F238E27FC236}">
              <a16:creationId xmlns:a16="http://schemas.microsoft.com/office/drawing/2014/main" id="{A5135813-4617-4A0B-85DC-1D8E2470ABDC}"/>
            </a:ext>
          </a:extLst>
        </xdr:cNvPr>
        <xdr:cNvCxnSpPr/>
      </xdr:nvCxnSpPr>
      <xdr:spPr>
        <a:xfrm>
          <a:off x="1031240" y="183261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1D39F830-0323-4CFB-A773-ED2B04FAFF88}"/>
            </a:ext>
          </a:extLst>
        </xdr:cNvPr>
        <xdr:cNvSpPr txBox="1"/>
      </xdr:nvSpPr>
      <xdr:spPr>
        <a:xfrm>
          <a:off x="32391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0E7A3BDB-C78C-44CC-A325-1E43BC5F5B54}"/>
            </a:ext>
          </a:extLst>
        </xdr:cNvPr>
        <xdr:cNvSpPr txBox="1"/>
      </xdr:nvSpPr>
      <xdr:spPr>
        <a:xfrm>
          <a:off x="2439044" y="17717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79BACDE3-BA52-4F4E-B531-3223CDC7C84F}"/>
            </a:ext>
          </a:extLst>
        </xdr:cNvPr>
        <xdr:cNvSpPr txBox="1"/>
      </xdr:nvSpPr>
      <xdr:spPr>
        <a:xfrm>
          <a:off x="164148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E602434A-A929-4AA5-98AA-03507D4E6A95}"/>
            </a:ext>
          </a:extLst>
        </xdr:cNvPr>
        <xdr:cNvSpPr txBox="1"/>
      </xdr:nvSpPr>
      <xdr:spPr>
        <a:xfrm>
          <a:off x="85535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74313</xdr:rowOff>
    </xdr:from>
    <xdr:ext cx="405111" cy="259045"/>
    <xdr:sp macro="" textlink="">
      <xdr:nvSpPr>
        <xdr:cNvPr id="432" name="n_1mainValue【港湾・漁港】&#10;有形固定資産減価償却率">
          <a:extLst>
            <a:ext uri="{FF2B5EF4-FFF2-40B4-BE49-F238E27FC236}">
              <a16:creationId xmlns:a16="http://schemas.microsoft.com/office/drawing/2014/main" id="{95D557A2-2035-469F-B99D-5C05380111D4}"/>
            </a:ext>
          </a:extLst>
        </xdr:cNvPr>
        <xdr:cNvSpPr txBox="1"/>
      </xdr:nvSpPr>
      <xdr:spPr>
        <a:xfrm>
          <a:off x="32391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59072</xdr:rowOff>
    </xdr:from>
    <xdr:ext cx="405111" cy="259045"/>
    <xdr:sp macro="" textlink="">
      <xdr:nvSpPr>
        <xdr:cNvPr id="433" name="n_2mainValue【港湾・漁港】&#10;有形固定資産減価償却率">
          <a:extLst>
            <a:ext uri="{FF2B5EF4-FFF2-40B4-BE49-F238E27FC236}">
              <a16:creationId xmlns:a16="http://schemas.microsoft.com/office/drawing/2014/main" id="{85CA7B93-EF30-4BF0-AA60-194E9151F658}"/>
            </a:ext>
          </a:extLst>
        </xdr:cNvPr>
        <xdr:cNvSpPr txBox="1"/>
      </xdr:nvSpPr>
      <xdr:spPr>
        <a:xfrm>
          <a:off x="2439044" y="184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41927</xdr:rowOff>
    </xdr:from>
    <xdr:ext cx="405111" cy="259045"/>
    <xdr:sp macro="" textlink="">
      <xdr:nvSpPr>
        <xdr:cNvPr id="434" name="n_3mainValue【港湾・漁港】&#10;有形固定資産減価償却率">
          <a:extLst>
            <a:ext uri="{FF2B5EF4-FFF2-40B4-BE49-F238E27FC236}">
              <a16:creationId xmlns:a16="http://schemas.microsoft.com/office/drawing/2014/main" id="{C5AE1659-8906-4C76-8BAB-D2E45139A32F}"/>
            </a:ext>
          </a:extLst>
        </xdr:cNvPr>
        <xdr:cNvSpPr txBox="1"/>
      </xdr:nvSpPr>
      <xdr:spPr>
        <a:xfrm>
          <a:off x="164148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22877</xdr:rowOff>
    </xdr:from>
    <xdr:ext cx="405111" cy="259045"/>
    <xdr:sp macro="" textlink="">
      <xdr:nvSpPr>
        <xdr:cNvPr id="435" name="n_4mainValue【港湾・漁港】&#10;有形固定資産減価償却率">
          <a:extLst>
            <a:ext uri="{FF2B5EF4-FFF2-40B4-BE49-F238E27FC236}">
              <a16:creationId xmlns:a16="http://schemas.microsoft.com/office/drawing/2014/main" id="{0CC1E107-5A7E-495E-95A4-7C1585C337D7}"/>
            </a:ext>
          </a:extLst>
        </xdr:cNvPr>
        <xdr:cNvSpPr txBox="1"/>
      </xdr:nvSpPr>
      <xdr:spPr>
        <a:xfrm>
          <a:off x="855354" y="183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75AA2097-AB41-471E-A229-A0D93DE64B1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BA190B51-2FBB-4EC3-8D87-8DCDFB2A5A3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AF07556-7462-47CF-BCB3-0A900191A5C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C30D3272-374C-44FD-8F14-32F5E652B65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083F1B9-FB75-43BE-8D0A-E3B635D28C5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A40D0D4-B57A-4A7F-AAEF-8FB9F76FBB2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D2103DD-64B8-4D2C-BDBC-08CE53B1D3F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A0AEA70-A198-4663-A4E3-07FFCFFD5A4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7D00E03E-84EC-4030-8FBF-1482F668790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21947991-FD09-41F2-9C74-65BCD2FDD53B}"/>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EE017454-6E4C-4B7B-A163-221D038B6A80}"/>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87EE7697-2245-42F6-A67B-1DCD48E9F9B8}"/>
            </a:ext>
          </a:extLst>
        </xdr:cNvPr>
        <xdr:cNvSpPr txBox="1"/>
      </xdr:nvSpPr>
      <xdr:spPr>
        <a:xfrm>
          <a:off x="5724659" y="1833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1A9E69EA-6073-467C-B728-FF980FF6601F}"/>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F636708-2272-4906-BDB3-8B8F2C3056DF}"/>
            </a:ext>
          </a:extLst>
        </xdr:cNvPr>
        <xdr:cNvSpPr txBox="1"/>
      </xdr:nvSpPr>
      <xdr:spPr>
        <a:xfrm>
          <a:off x="5331688" y="1776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A92907BF-E8E5-4F37-8C41-9902CEB4E8AF}"/>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69AC8E7C-8107-4FF6-9164-51AFA7177680}"/>
            </a:ext>
          </a:extLst>
        </xdr:cNvPr>
        <xdr:cNvSpPr txBox="1"/>
      </xdr:nvSpPr>
      <xdr:spPr>
        <a:xfrm>
          <a:off x="5331688" y="171951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27096048-E95C-4EFB-96C4-39C30026EB2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284C6125-8848-40E9-84BA-7853BCA731DD}"/>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A8923825-B1DE-4A54-BFB2-4B40DBB46BD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3F57107C-E043-4972-ACED-77DA1631E6F9}"/>
            </a:ext>
          </a:extLst>
        </xdr:cNvPr>
        <xdr:cNvCxnSpPr/>
      </xdr:nvCxnSpPr>
      <xdr:spPr>
        <a:xfrm flipV="1">
          <a:off x="9429115" y="17175192"/>
          <a:ext cx="0" cy="1300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F99A9B93-71AB-42F6-8039-979F579565F5}"/>
            </a:ext>
          </a:extLst>
        </xdr:cNvPr>
        <xdr:cNvSpPr txBox="1"/>
      </xdr:nvSpPr>
      <xdr:spPr>
        <a:xfrm>
          <a:off x="9467850" y="1847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0456A071-FDF4-42AE-A64B-0EBDE23B134D}"/>
            </a:ext>
          </a:extLst>
        </xdr:cNvPr>
        <xdr:cNvCxnSpPr/>
      </xdr:nvCxnSpPr>
      <xdr:spPr>
        <a:xfrm>
          <a:off x="9356090" y="184752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B551E18-BEE3-466E-8C64-07A758F876D1}"/>
            </a:ext>
          </a:extLst>
        </xdr:cNvPr>
        <xdr:cNvSpPr txBox="1"/>
      </xdr:nvSpPr>
      <xdr:spPr>
        <a:xfrm>
          <a:off x="946785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BB5CBAED-D596-43BB-AC10-3A31F468CAAA}"/>
            </a:ext>
          </a:extLst>
        </xdr:cNvPr>
        <xdr:cNvCxnSpPr/>
      </xdr:nvCxnSpPr>
      <xdr:spPr>
        <a:xfrm>
          <a:off x="9356090" y="171751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146691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47EB2F95-5A79-4680-9CE4-646B417C3003}"/>
            </a:ext>
          </a:extLst>
        </xdr:cNvPr>
        <xdr:cNvSpPr txBox="1"/>
      </xdr:nvSpPr>
      <xdr:spPr>
        <a:xfrm>
          <a:off x="9467850" y="18147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D166231F-55FF-44C9-A7E8-7E125CD19CD9}"/>
            </a:ext>
          </a:extLst>
        </xdr:cNvPr>
        <xdr:cNvSpPr/>
      </xdr:nvSpPr>
      <xdr:spPr>
        <a:xfrm>
          <a:off x="9394190" y="1817432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D5C1FA6C-C03D-4539-80F1-628A1A8B348A}"/>
            </a:ext>
          </a:extLst>
        </xdr:cNvPr>
        <xdr:cNvSpPr/>
      </xdr:nvSpPr>
      <xdr:spPr>
        <a:xfrm>
          <a:off x="8632190" y="181749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B8BFDF24-4C41-4C66-AB4E-B98FB7FC80D4}"/>
            </a:ext>
          </a:extLst>
        </xdr:cNvPr>
        <xdr:cNvSpPr/>
      </xdr:nvSpPr>
      <xdr:spPr>
        <a:xfrm>
          <a:off x="7846060" y="181806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13805F26-3B2B-429C-80D9-FD6E44C46773}"/>
            </a:ext>
          </a:extLst>
        </xdr:cNvPr>
        <xdr:cNvSpPr/>
      </xdr:nvSpPr>
      <xdr:spPr>
        <a:xfrm>
          <a:off x="7029450" y="181838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FE098109-24E5-4A8E-9EEB-16D5445991D4}"/>
            </a:ext>
          </a:extLst>
        </xdr:cNvPr>
        <xdr:cNvSpPr/>
      </xdr:nvSpPr>
      <xdr:spPr>
        <a:xfrm>
          <a:off x="6231890" y="182079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76F5381-4F7B-4EAD-B1D8-333450B57DD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F7B051D-4CE3-4FB5-9428-7812F83FCF4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00929A8-93BE-409A-A0A0-84F6A5CDBAD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43E6620-9E74-4339-ADB7-667DF353E0A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1255239-741F-4A63-836C-E4BD30F6707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152747</xdr:rowOff>
    </xdr:from>
    <xdr:to>
      <xdr:col>55</xdr:col>
      <xdr:colOff>50800</xdr:colOff>
      <xdr:row>100</xdr:row>
      <xdr:rowOff>82897</xdr:rowOff>
    </xdr:to>
    <xdr:sp macro="" textlink="">
      <xdr:nvSpPr>
        <xdr:cNvPr id="471" name="楕円 470">
          <a:extLst>
            <a:ext uri="{FF2B5EF4-FFF2-40B4-BE49-F238E27FC236}">
              <a16:creationId xmlns:a16="http://schemas.microsoft.com/office/drawing/2014/main" id="{2F7BCBF4-8E8D-4DFE-8229-3AB3B19B26A4}"/>
            </a:ext>
          </a:extLst>
        </xdr:cNvPr>
        <xdr:cNvSpPr/>
      </xdr:nvSpPr>
      <xdr:spPr>
        <a:xfrm>
          <a:off x="9394190" y="1712629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105774</xdr:rowOff>
    </xdr:from>
    <xdr:ext cx="690189" cy="259045"/>
    <xdr:sp macro="" textlink="">
      <xdr:nvSpPr>
        <xdr:cNvPr id="472" name="【港湾・漁港】&#10;一人当たり有形固定資産（償却資産）額該当値テキスト">
          <a:extLst>
            <a:ext uri="{FF2B5EF4-FFF2-40B4-BE49-F238E27FC236}">
              <a16:creationId xmlns:a16="http://schemas.microsoft.com/office/drawing/2014/main" id="{BC831D45-4602-4BEB-BA02-F56028377ADD}"/>
            </a:ext>
          </a:extLst>
        </xdr:cNvPr>
        <xdr:cNvSpPr txBox="1"/>
      </xdr:nvSpPr>
      <xdr:spPr>
        <a:xfrm>
          <a:off x="9467850" y="17077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10838</xdr:rowOff>
    </xdr:from>
    <xdr:to>
      <xdr:col>50</xdr:col>
      <xdr:colOff>165100</xdr:colOff>
      <xdr:row>100</xdr:row>
      <xdr:rowOff>112438</xdr:rowOff>
    </xdr:to>
    <xdr:sp macro="" textlink="">
      <xdr:nvSpPr>
        <xdr:cNvPr id="473" name="楕円 472">
          <a:extLst>
            <a:ext uri="{FF2B5EF4-FFF2-40B4-BE49-F238E27FC236}">
              <a16:creationId xmlns:a16="http://schemas.microsoft.com/office/drawing/2014/main" id="{201A70ED-645E-4585-A7CA-9EB2CCAF8C64}"/>
            </a:ext>
          </a:extLst>
        </xdr:cNvPr>
        <xdr:cNvSpPr/>
      </xdr:nvSpPr>
      <xdr:spPr>
        <a:xfrm>
          <a:off x="8632190" y="1715774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32097</xdr:rowOff>
    </xdr:from>
    <xdr:to>
      <xdr:col>55</xdr:col>
      <xdr:colOff>0</xdr:colOff>
      <xdr:row>100</xdr:row>
      <xdr:rowOff>61638</xdr:rowOff>
    </xdr:to>
    <xdr:cxnSp macro="">
      <xdr:nvCxnSpPr>
        <xdr:cNvPr id="474" name="直線コネクタ 473">
          <a:extLst>
            <a:ext uri="{FF2B5EF4-FFF2-40B4-BE49-F238E27FC236}">
              <a16:creationId xmlns:a16="http://schemas.microsoft.com/office/drawing/2014/main" id="{D0868D21-B60A-4D85-8EED-946B21323060}"/>
            </a:ext>
          </a:extLst>
        </xdr:cNvPr>
        <xdr:cNvCxnSpPr/>
      </xdr:nvCxnSpPr>
      <xdr:spPr>
        <a:xfrm flipV="1">
          <a:off x="8686800" y="17175192"/>
          <a:ext cx="742950" cy="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40698</xdr:rowOff>
    </xdr:from>
    <xdr:to>
      <xdr:col>46</xdr:col>
      <xdr:colOff>38100</xdr:colOff>
      <xdr:row>100</xdr:row>
      <xdr:rowOff>142298</xdr:rowOff>
    </xdr:to>
    <xdr:sp macro="" textlink="">
      <xdr:nvSpPr>
        <xdr:cNvPr id="475" name="楕円 474">
          <a:extLst>
            <a:ext uri="{FF2B5EF4-FFF2-40B4-BE49-F238E27FC236}">
              <a16:creationId xmlns:a16="http://schemas.microsoft.com/office/drawing/2014/main" id="{148269EF-F55D-4354-AD4E-8D0D121B4BD8}"/>
            </a:ext>
          </a:extLst>
        </xdr:cNvPr>
        <xdr:cNvSpPr/>
      </xdr:nvSpPr>
      <xdr:spPr>
        <a:xfrm>
          <a:off x="7846060" y="1718569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61638</xdr:rowOff>
    </xdr:from>
    <xdr:to>
      <xdr:col>50</xdr:col>
      <xdr:colOff>114300</xdr:colOff>
      <xdr:row>100</xdr:row>
      <xdr:rowOff>91498</xdr:rowOff>
    </xdr:to>
    <xdr:cxnSp macro="">
      <xdr:nvCxnSpPr>
        <xdr:cNvPr id="476" name="直線コネクタ 475">
          <a:extLst>
            <a:ext uri="{FF2B5EF4-FFF2-40B4-BE49-F238E27FC236}">
              <a16:creationId xmlns:a16="http://schemas.microsoft.com/office/drawing/2014/main" id="{015F2F5B-824D-4C65-BEB4-F8988BD8368A}"/>
            </a:ext>
          </a:extLst>
        </xdr:cNvPr>
        <xdr:cNvCxnSpPr/>
      </xdr:nvCxnSpPr>
      <xdr:spPr>
        <a:xfrm flipV="1">
          <a:off x="7889240" y="17202828"/>
          <a:ext cx="797560" cy="3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67444</xdr:rowOff>
    </xdr:from>
    <xdr:to>
      <xdr:col>41</xdr:col>
      <xdr:colOff>101600</xdr:colOff>
      <xdr:row>100</xdr:row>
      <xdr:rowOff>169044</xdr:rowOff>
    </xdr:to>
    <xdr:sp macro="" textlink="">
      <xdr:nvSpPr>
        <xdr:cNvPr id="477" name="楕円 476">
          <a:extLst>
            <a:ext uri="{FF2B5EF4-FFF2-40B4-BE49-F238E27FC236}">
              <a16:creationId xmlns:a16="http://schemas.microsoft.com/office/drawing/2014/main" id="{22956EC4-B161-4031-8875-894AEE500551}"/>
            </a:ext>
          </a:extLst>
        </xdr:cNvPr>
        <xdr:cNvSpPr/>
      </xdr:nvSpPr>
      <xdr:spPr>
        <a:xfrm>
          <a:off x="7029450" y="1721053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91498</xdr:rowOff>
    </xdr:from>
    <xdr:to>
      <xdr:col>45</xdr:col>
      <xdr:colOff>177800</xdr:colOff>
      <xdr:row>100</xdr:row>
      <xdr:rowOff>118244</xdr:rowOff>
    </xdr:to>
    <xdr:cxnSp macro="">
      <xdr:nvCxnSpPr>
        <xdr:cNvPr id="478" name="直線コネクタ 477">
          <a:extLst>
            <a:ext uri="{FF2B5EF4-FFF2-40B4-BE49-F238E27FC236}">
              <a16:creationId xmlns:a16="http://schemas.microsoft.com/office/drawing/2014/main" id="{DF9B24BE-3EAD-4F62-A5F9-7DD153D3592B}"/>
            </a:ext>
          </a:extLst>
        </xdr:cNvPr>
        <xdr:cNvCxnSpPr/>
      </xdr:nvCxnSpPr>
      <xdr:spPr>
        <a:xfrm flipV="1">
          <a:off x="7084060" y="17240308"/>
          <a:ext cx="80518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92656</xdr:rowOff>
    </xdr:from>
    <xdr:to>
      <xdr:col>36</xdr:col>
      <xdr:colOff>165100</xdr:colOff>
      <xdr:row>101</xdr:row>
      <xdr:rowOff>22806</xdr:rowOff>
    </xdr:to>
    <xdr:sp macro="" textlink="">
      <xdr:nvSpPr>
        <xdr:cNvPr id="479" name="楕円 478">
          <a:extLst>
            <a:ext uri="{FF2B5EF4-FFF2-40B4-BE49-F238E27FC236}">
              <a16:creationId xmlns:a16="http://schemas.microsoft.com/office/drawing/2014/main" id="{4AF2CF81-A29F-45DD-B69E-B25C0F7F6F4E}"/>
            </a:ext>
          </a:extLst>
        </xdr:cNvPr>
        <xdr:cNvSpPr/>
      </xdr:nvSpPr>
      <xdr:spPr>
        <a:xfrm>
          <a:off x="6231890" y="1724146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118244</xdr:rowOff>
    </xdr:from>
    <xdr:to>
      <xdr:col>41</xdr:col>
      <xdr:colOff>50800</xdr:colOff>
      <xdr:row>100</xdr:row>
      <xdr:rowOff>143456</xdr:rowOff>
    </xdr:to>
    <xdr:cxnSp macro="">
      <xdr:nvCxnSpPr>
        <xdr:cNvPr id="480" name="直線コネクタ 479">
          <a:extLst>
            <a:ext uri="{FF2B5EF4-FFF2-40B4-BE49-F238E27FC236}">
              <a16:creationId xmlns:a16="http://schemas.microsoft.com/office/drawing/2014/main" id="{7A3E6408-48F0-47AD-A566-AD4A874A125D}"/>
            </a:ext>
          </a:extLst>
        </xdr:cNvPr>
        <xdr:cNvCxnSpPr/>
      </xdr:nvCxnSpPr>
      <xdr:spPr>
        <a:xfrm flipV="1">
          <a:off x="6286500" y="17265149"/>
          <a:ext cx="797560" cy="2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93969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B83A67C8-8220-4BB5-A11A-D31060C52886}"/>
            </a:ext>
          </a:extLst>
        </xdr:cNvPr>
        <xdr:cNvSpPr txBox="1"/>
      </xdr:nvSpPr>
      <xdr:spPr>
        <a:xfrm>
          <a:off x="8401265" y="1827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97769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EAED4950-9F9D-4F06-A3D7-BCA651672864}"/>
            </a:ext>
          </a:extLst>
        </xdr:cNvPr>
        <xdr:cNvSpPr txBox="1"/>
      </xdr:nvSpPr>
      <xdr:spPr>
        <a:xfrm>
          <a:off x="7610690" y="1826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101012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2C32BD47-C4BC-4F07-8023-E92DD01A3EA7}"/>
            </a:ext>
          </a:extLst>
        </xdr:cNvPr>
        <xdr:cNvSpPr txBox="1"/>
      </xdr:nvSpPr>
      <xdr:spPr>
        <a:xfrm>
          <a:off x="6822655" y="18270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127026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0148C544-BDF3-4330-A258-145F3E18F0A0}"/>
            </a:ext>
          </a:extLst>
        </xdr:cNvPr>
        <xdr:cNvSpPr txBox="1"/>
      </xdr:nvSpPr>
      <xdr:spPr>
        <a:xfrm>
          <a:off x="6007950" y="1830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98</xdr:row>
      <xdr:rowOff>128965</xdr:rowOff>
    </xdr:from>
    <xdr:ext cx="690189" cy="259045"/>
    <xdr:sp macro="" textlink="">
      <xdr:nvSpPr>
        <xdr:cNvPr id="485" name="n_1mainValue【港湾・漁港】&#10;一人当たり有形固定資産（償却資産）額">
          <a:extLst>
            <a:ext uri="{FF2B5EF4-FFF2-40B4-BE49-F238E27FC236}">
              <a16:creationId xmlns:a16="http://schemas.microsoft.com/office/drawing/2014/main" id="{DF14F6FE-0907-4FAB-A4F8-4F023948732E}"/>
            </a:ext>
          </a:extLst>
        </xdr:cNvPr>
        <xdr:cNvSpPr txBox="1"/>
      </xdr:nvSpPr>
      <xdr:spPr>
        <a:xfrm>
          <a:off x="8363295" y="169348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98</xdr:row>
      <xdr:rowOff>158825</xdr:rowOff>
    </xdr:from>
    <xdr:ext cx="690189" cy="259045"/>
    <xdr:sp macro="" textlink="">
      <xdr:nvSpPr>
        <xdr:cNvPr id="486" name="n_2mainValue【港湾・漁港】&#10;一人当たり有形固定資産（償却資産）額">
          <a:extLst>
            <a:ext uri="{FF2B5EF4-FFF2-40B4-BE49-F238E27FC236}">
              <a16:creationId xmlns:a16="http://schemas.microsoft.com/office/drawing/2014/main" id="{77DB891B-0B6A-43F3-AE44-6EE1E405F0F2}"/>
            </a:ext>
          </a:extLst>
        </xdr:cNvPr>
        <xdr:cNvSpPr txBox="1"/>
      </xdr:nvSpPr>
      <xdr:spPr>
        <a:xfrm>
          <a:off x="7563195" y="169628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14121</xdr:rowOff>
    </xdr:from>
    <xdr:ext cx="690189" cy="259045"/>
    <xdr:sp macro="" textlink="">
      <xdr:nvSpPr>
        <xdr:cNvPr id="487" name="n_3mainValue【港湾・漁港】&#10;一人当たり有形固定資産（償却資産）額">
          <a:extLst>
            <a:ext uri="{FF2B5EF4-FFF2-40B4-BE49-F238E27FC236}">
              <a16:creationId xmlns:a16="http://schemas.microsoft.com/office/drawing/2014/main" id="{D5CDBC6C-416D-4476-85A4-817F93C996A5}"/>
            </a:ext>
          </a:extLst>
        </xdr:cNvPr>
        <xdr:cNvSpPr txBox="1"/>
      </xdr:nvSpPr>
      <xdr:spPr>
        <a:xfrm>
          <a:off x="6775160" y="16991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39333</xdr:rowOff>
    </xdr:from>
    <xdr:ext cx="690189" cy="259045"/>
    <xdr:sp macro="" textlink="">
      <xdr:nvSpPr>
        <xdr:cNvPr id="488" name="n_4mainValue【港湾・漁港】&#10;一人当たり有形固定資産（償却資産）額">
          <a:extLst>
            <a:ext uri="{FF2B5EF4-FFF2-40B4-BE49-F238E27FC236}">
              <a16:creationId xmlns:a16="http://schemas.microsoft.com/office/drawing/2014/main" id="{DA2A2E39-4760-48D2-83B0-E10E44A8C8B9}"/>
            </a:ext>
          </a:extLst>
        </xdr:cNvPr>
        <xdr:cNvSpPr txBox="1"/>
      </xdr:nvSpPr>
      <xdr:spPr>
        <a:xfrm>
          <a:off x="5979505" y="170128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3B72E7CA-B6AB-4F0F-AC7F-D623EF2CF22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4CD1AF0C-C671-4479-AB66-75BD6013F93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813CD426-D025-4D64-84D4-219CB41E0EB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E9624716-07BA-4EF5-9EEB-E0D31D113AB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55E9589B-2AA4-4910-B731-550E1DE6677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F4A3DD8D-1418-4284-836A-FC08A526267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B724C593-8A7C-4876-B433-FF67F1ACB46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42C352CA-7B9F-45CC-9854-F3EF6468B37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9BF10F6E-1C24-4E47-A69F-8CAA8083B3D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26E6E59-8367-4D0D-AF77-55BC3A26CD4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9ACE1128-2ED6-4C79-A45A-8B626AC6164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7E8E901A-D480-41E1-B7B9-C96A5CE50E45}"/>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B4920886-14F1-4DA6-95E8-C23FCE93359F}"/>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6B81F2FB-22BF-4507-B75B-6F5FD3D5E3ED}"/>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F0B8BEB0-F32A-4EC3-B6A5-C68AAB8A8343}"/>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63EB658C-AFA7-4914-8BDD-83A12AC1BDDA}"/>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D1AF8EAF-B552-43C1-92E6-2B8BA8EF4728}"/>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35406CA0-4A4E-4993-A3F3-641E45AFDFE5}"/>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7A98AB8B-77E7-478A-A015-729955D71AB9}"/>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E79FD452-EA3A-415A-B72B-369CC6796E5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2924ACAB-9AE1-46CE-A0DD-DFAF91254A0C}"/>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87F53D5E-781F-4E2C-B81F-2B167B4B411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DECB49EB-322F-471B-8203-4DDB85DCA24F}"/>
            </a:ext>
          </a:extLst>
        </xdr:cNvPr>
        <xdr:cNvCxnSpPr/>
      </xdr:nvCxnSpPr>
      <xdr:spPr>
        <a:xfrm flipV="1">
          <a:off x="14703424" y="5731764"/>
          <a:ext cx="0" cy="1423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38739FDB-3DD6-4467-9B3D-F73B127A05FE}"/>
            </a:ext>
          </a:extLst>
        </xdr:cNvPr>
        <xdr:cNvSpPr txBox="1"/>
      </xdr:nvSpPr>
      <xdr:spPr>
        <a:xfrm>
          <a:off x="14742160" y="716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C9845DBD-35BD-4E17-9947-FB48098FE037}"/>
            </a:ext>
          </a:extLst>
        </xdr:cNvPr>
        <xdr:cNvCxnSpPr/>
      </xdr:nvCxnSpPr>
      <xdr:spPr>
        <a:xfrm>
          <a:off x="14611350" y="715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CFAD5A26-EA64-4170-9CDB-D1D35106E9B5}"/>
            </a:ext>
          </a:extLst>
        </xdr:cNvPr>
        <xdr:cNvSpPr txBox="1"/>
      </xdr:nvSpPr>
      <xdr:spPr>
        <a:xfrm>
          <a:off x="1474216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FF644F29-F232-4606-BF99-EB24BCAA43F0}"/>
            </a:ext>
          </a:extLst>
        </xdr:cNvPr>
        <xdr:cNvCxnSpPr/>
      </xdr:nvCxnSpPr>
      <xdr:spPr>
        <a:xfrm>
          <a:off x="1461135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9D6E5F38-48BD-40FA-9690-64B0705B3E13}"/>
            </a:ext>
          </a:extLst>
        </xdr:cNvPr>
        <xdr:cNvSpPr txBox="1"/>
      </xdr:nvSpPr>
      <xdr:spPr>
        <a:xfrm>
          <a:off x="1474216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F1DEF85D-F901-4771-8AD0-F22DCFCC26EC}"/>
            </a:ext>
          </a:extLst>
        </xdr:cNvPr>
        <xdr:cNvSpPr/>
      </xdr:nvSpPr>
      <xdr:spPr>
        <a:xfrm>
          <a:off x="14649450" y="61328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B4C6611D-4661-4852-B69E-3883FC3B6ABD}"/>
            </a:ext>
          </a:extLst>
        </xdr:cNvPr>
        <xdr:cNvSpPr/>
      </xdr:nvSpPr>
      <xdr:spPr>
        <a:xfrm>
          <a:off x="13887450" y="61088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D0BE3299-71BD-4ED2-8501-8389B16A2C85}"/>
            </a:ext>
          </a:extLst>
        </xdr:cNvPr>
        <xdr:cNvSpPr/>
      </xdr:nvSpPr>
      <xdr:spPr>
        <a:xfrm>
          <a:off x="13089890" y="60954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A8EBC3DD-F8DA-49FD-964D-082A71533DF3}"/>
            </a:ext>
          </a:extLst>
        </xdr:cNvPr>
        <xdr:cNvSpPr/>
      </xdr:nvSpPr>
      <xdr:spPr>
        <a:xfrm>
          <a:off x="12303760" y="60551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369E997D-D9F5-4935-8A98-FFE1F9FC1971}"/>
            </a:ext>
          </a:extLst>
        </xdr:cNvPr>
        <xdr:cNvSpPr/>
      </xdr:nvSpPr>
      <xdr:spPr>
        <a:xfrm>
          <a:off x="11487150" y="60741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F90F9FE2-CE3A-48D7-B8F8-4EBF5CDAF11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A7E8064-89C7-4BA0-93D7-6E7DE8C74CE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E355670-C406-4E64-9944-D2E8ADC2146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18C8AD8-1364-4F51-97B4-F4F7094DDD6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79E8ECC-AE46-403C-A117-1C3B7C678CE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57404</xdr:rowOff>
    </xdr:from>
    <xdr:to>
      <xdr:col>85</xdr:col>
      <xdr:colOff>177800</xdr:colOff>
      <xdr:row>39</xdr:row>
      <xdr:rowOff>159004</xdr:rowOff>
    </xdr:to>
    <xdr:sp macro="" textlink="">
      <xdr:nvSpPr>
        <xdr:cNvPr id="527" name="楕円 526">
          <a:extLst>
            <a:ext uri="{FF2B5EF4-FFF2-40B4-BE49-F238E27FC236}">
              <a16:creationId xmlns:a16="http://schemas.microsoft.com/office/drawing/2014/main" id="{6DA3B7D8-6F67-4ABF-A39F-0A0592E4AC20}"/>
            </a:ext>
          </a:extLst>
        </xdr:cNvPr>
        <xdr:cNvSpPr/>
      </xdr:nvSpPr>
      <xdr:spPr>
        <a:xfrm>
          <a:off x="14649450" y="67401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35831</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7DC685BB-B9A1-4658-8AC3-A945125CD9BB}"/>
            </a:ext>
          </a:extLst>
        </xdr:cNvPr>
        <xdr:cNvSpPr txBox="1"/>
      </xdr:nvSpPr>
      <xdr:spPr>
        <a:xfrm>
          <a:off x="14742160" y="672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167132</xdr:rowOff>
    </xdr:from>
    <xdr:to>
      <xdr:col>81</xdr:col>
      <xdr:colOff>101600</xdr:colOff>
      <xdr:row>39</xdr:row>
      <xdr:rowOff>97282</xdr:rowOff>
    </xdr:to>
    <xdr:sp macro="" textlink="">
      <xdr:nvSpPr>
        <xdr:cNvPr id="529" name="楕円 528">
          <a:extLst>
            <a:ext uri="{FF2B5EF4-FFF2-40B4-BE49-F238E27FC236}">
              <a16:creationId xmlns:a16="http://schemas.microsoft.com/office/drawing/2014/main" id="{0E22C358-1679-446F-B316-2093FCEC2567}"/>
            </a:ext>
          </a:extLst>
        </xdr:cNvPr>
        <xdr:cNvSpPr/>
      </xdr:nvSpPr>
      <xdr:spPr>
        <a:xfrm>
          <a:off x="13887450" y="66860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46482</xdr:rowOff>
    </xdr:from>
    <xdr:to>
      <xdr:col>85</xdr:col>
      <xdr:colOff>127000</xdr:colOff>
      <xdr:row>39</xdr:row>
      <xdr:rowOff>108204</xdr:rowOff>
    </xdr:to>
    <xdr:cxnSp macro="">
      <xdr:nvCxnSpPr>
        <xdr:cNvPr id="530" name="直線コネクタ 529">
          <a:extLst>
            <a:ext uri="{FF2B5EF4-FFF2-40B4-BE49-F238E27FC236}">
              <a16:creationId xmlns:a16="http://schemas.microsoft.com/office/drawing/2014/main" id="{4403F78A-DFE2-48FD-A737-40F3CACA0235}"/>
            </a:ext>
          </a:extLst>
        </xdr:cNvPr>
        <xdr:cNvCxnSpPr/>
      </xdr:nvCxnSpPr>
      <xdr:spPr>
        <a:xfrm>
          <a:off x="13942060" y="6734937"/>
          <a:ext cx="762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31" name="楕円 530">
          <a:extLst>
            <a:ext uri="{FF2B5EF4-FFF2-40B4-BE49-F238E27FC236}">
              <a16:creationId xmlns:a16="http://schemas.microsoft.com/office/drawing/2014/main" id="{889365D7-6644-42D0-B918-89FBBA721109}"/>
            </a:ext>
          </a:extLst>
        </xdr:cNvPr>
        <xdr:cNvSpPr/>
      </xdr:nvSpPr>
      <xdr:spPr>
        <a:xfrm>
          <a:off x="13089890" y="66186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156210</xdr:rowOff>
    </xdr:from>
    <xdr:to>
      <xdr:col>81</xdr:col>
      <xdr:colOff>50800</xdr:colOff>
      <xdr:row>39</xdr:row>
      <xdr:rowOff>46482</xdr:rowOff>
    </xdr:to>
    <xdr:cxnSp macro="">
      <xdr:nvCxnSpPr>
        <xdr:cNvPr id="532" name="直線コネクタ 531">
          <a:extLst>
            <a:ext uri="{FF2B5EF4-FFF2-40B4-BE49-F238E27FC236}">
              <a16:creationId xmlns:a16="http://schemas.microsoft.com/office/drawing/2014/main" id="{D4F13EFF-FCC1-4E23-B445-320F77CB71D6}"/>
            </a:ext>
          </a:extLst>
        </xdr:cNvPr>
        <xdr:cNvCxnSpPr/>
      </xdr:nvCxnSpPr>
      <xdr:spPr>
        <a:xfrm>
          <a:off x="13144500" y="6673215"/>
          <a:ext cx="79756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43688</xdr:rowOff>
    </xdr:from>
    <xdr:to>
      <xdr:col>72</xdr:col>
      <xdr:colOff>38100</xdr:colOff>
      <xdr:row>38</xdr:row>
      <xdr:rowOff>145288</xdr:rowOff>
    </xdr:to>
    <xdr:sp macro="" textlink="">
      <xdr:nvSpPr>
        <xdr:cNvPr id="533" name="楕円 532">
          <a:extLst>
            <a:ext uri="{FF2B5EF4-FFF2-40B4-BE49-F238E27FC236}">
              <a16:creationId xmlns:a16="http://schemas.microsoft.com/office/drawing/2014/main" id="{1B032FD9-0604-4A1B-B986-1C18CAF3260B}"/>
            </a:ext>
          </a:extLst>
        </xdr:cNvPr>
        <xdr:cNvSpPr/>
      </xdr:nvSpPr>
      <xdr:spPr>
        <a:xfrm>
          <a:off x="12303760" y="6560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94488</xdr:rowOff>
    </xdr:from>
    <xdr:to>
      <xdr:col>76</xdr:col>
      <xdr:colOff>114300</xdr:colOff>
      <xdr:row>38</xdr:row>
      <xdr:rowOff>156210</xdr:rowOff>
    </xdr:to>
    <xdr:cxnSp macro="">
      <xdr:nvCxnSpPr>
        <xdr:cNvPr id="534" name="直線コネクタ 533">
          <a:extLst>
            <a:ext uri="{FF2B5EF4-FFF2-40B4-BE49-F238E27FC236}">
              <a16:creationId xmlns:a16="http://schemas.microsoft.com/office/drawing/2014/main" id="{88DE6AB9-D91A-47AD-B287-A651D407EDF1}"/>
            </a:ext>
          </a:extLst>
        </xdr:cNvPr>
        <xdr:cNvCxnSpPr/>
      </xdr:nvCxnSpPr>
      <xdr:spPr>
        <a:xfrm>
          <a:off x="12346940" y="6613398"/>
          <a:ext cx="79756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41402</xdr:rowOff>
    </xdr:from>
    <xdr:to>
      <xdr:col>67</xdr:col>
      <xdr:colOff>101600</xdr:colOff>
      <xdr:row>38</xdr:row>
      <xdr:rowOff>143002</xdr:rowOff>
    </xdr:to>
    <xdr:sp macro="" textlink="">
      <xdr:nvSpPr>
        <xdr:cNvPr id="535" name="楕円 534">
          <a:extLst>
            <a:ext uri="{FF2B5EF4-FFF2-40B4-BE49-F238E27FC236}">
              <a16:creationId xmlns:a16="http://schemas.microsoft.com/office/drawing/2014/main" id="{27F9D93B-2023-4AFC-9CF4-2DE392EEFBDD}"/>
            </a:ext>
          </a:extLst>
        </xdr:cNvPr>
        <xdr:cNvSpPr/>
      </xdr:nvSpPr>
      <xdr:spPr>
        <a:xfrm>
          <a:off x="11487150" y="65565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92202</xdr:rowOff>
    </xdr:from>
    <xdr:to>
      <xdr:col>71</xdr:col>
      <xdr:colOff>177800</xdr:colOff>
      <xdr:row>38</xdr:row>
      <xdr:rowOff>94488</xdr:rowOff>
    </xdr:to>
    <xdr:cxnSp macro="">
      <xdr:nvCxnSpPr>
        <xdr:cNvPr id="536" name="直線コネクタ 535">
          <a:extLst>
            <a:ext uri="{FF2B5EF4-FFF2-40B4-BE49-F238E27FC236}">
              <a16:creationId xmlns:a16="http://schemas.microsoft.com/office/drawing/2014/main" id="{7ABEA33D-CC7F-4AFE-954D-4A8E3C363860}"/>
            </a:ext>
          </a:extLst>
        </xdr:cNvPr>
        <xdr:cNvCxnSpPr/>
      </xdr:nvCxnSpPr>
      <xdr:spPr>
        <a:xfrm>
          <a:off x="11541760" y="6611112"/>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65BE6821-9935-4366-9721-EAD464A3B4D7}"/>
            </a:ext>
          </a:extLst>
        </xdr:cNvPr>
        <xdr:cNvSpPr txBox="1"/>
      </xdr:nvSpPr>
      <xdr:spPr>
        <a:xfrm>
          <a:off x="13738234" y="58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6F98D38C-8FD1-4B5C-B6DE-F2CEEB4C80DF}"/>
            </a:ext>
          </a:extLst>
        </xdr:cNvPr>
        <xdr:cNvSpPr txBox="1"/>
      </xdr:nvSpPr>
      <xdr:spPr>
        <a:xfrm>
          <a:off x="12957184" y="587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9F9C5171-52F3-469B-A32F-50908330FA80}"/>
            </a:ext>
          </a:extLst>
        </xdr:cNvPr>
        <xdr:cNvSpPr txBox="1"/>
      </xdr:nvSpPr>
      <xdr:spPr>
        <a:xfrm>
          <a:off x="12171054" y="58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00A828B0-8B65-4279-A247-D4B4F4880210}"/>
            </a:ext>
          </a:extLst>
        </xdr:cNvPr>
        <xdr:cNvSpPr txBox="1"/>
      </xdr:nvSpPr>
      <xdr:spPr>
        <a:xfrm>
          <a:off x="11354444"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88409</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D896FB16-F176-4518-AA4E-FB4C36EE5D38}"/>
            </a:ext>
          </a:extLst>
        </xdr:cNvPr>
        <xdr:cNvSpPr txBox="1"/>
      </xdr:nvSpPr>
      <xdr:spPr>
        <a:xfrm>
          <a:off x="13738234"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22242C59-3509-41DF-B844-1CAEB6A13873}"/>
            </a:ext>
          </a:extLst>
        </xdr:cNvPr>
        <xdr:cNvSpPr txBox="1"/>
      </xdr:nvSpPr>
      <xdr:spPr>
        <a:xfrm>
          <a:off x="1295718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136415</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5A0FB524-E446-4051-A75C-D811D03A12F1}"/>
            </a:ext>
          </a:extLst>
        </xdr:cNvPr>
        <xdr:cNvSpPr txBox="1"/>
      </xdr:nvSpPr>
      <xdr:spPr>
        <a:xfrm>
          <a:off x="12171054" y="664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134129</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8D85F7A3-A840-4A81-9CCB-FC824C6BDA90}"/>
            </a:ext>
          </a:extLst>
        </xdr:cNvPr>
        <xdr:cNvSpPr txBox="1"/>
      </xdr:nvSpPr>
      <xdr:spPr>
        <a:xfrm>
          <a:off x="11354444" y="664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1F7915E1-0F7A-4DD9-99D7-0C481F78F37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2DF061E2-CCAB-4597-801E-2FE25D00E8A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DADDBC08-1550-4157-913E-ABF9D6B172C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A6AD29E8-B482-4EC8-ABAC-1FD3126D580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C58D733F-7B7F-4ED4-9573-2CC48EA3483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941E8996-E129-41B3-AB0E-F8077DAD751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2595A9FB-38DF-46B9-AF78-413D1599104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74B374D0-319C-4A11-AF01-8BD2D5E108A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F11E66FE-D087-450B-BF3C-A9858FE0E67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E9577FE8-6F6A-4DC8-8C3F-9A3AE0C3F9E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8182D46A-F21F-4B5B-B728-9453DC6E2A18}"/>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7745B569-BBB6-434E-A1EF-57A9828AD076}"/>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5683D845-1AFB-4737-953C-18BA13F77AC8}"/>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F5AAF536-E279-4421-8741-96C56AFB7469}"/>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D7A1F572-D93D-404D-9CC6-D2BCCC96FBDE}"/>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56DE5268-1E1A-4EE7-8373-CD5163ED65D4}"/>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B5973BF3-8F70-40A8-8720-75F3AB5A804A}"/>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68579E28-7898-4597-84ED-E9045D7B6E8C}"/>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563BAE0E-838F-400A-95F7-B628554353FC}"/>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D44CAA73-A784-4C0F-B237-4ECD18FE9690}"/>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6735E576-7D43-4C40-A4BD-48225DEE985F}"/>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B835CB9E-1F28-4C6D-A3E3-045C9F8835D4}"/>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A088BC71-B95D-4205-9DFB-DC0775C0BE3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1A970D1E-59B1-4568-A9B5-2208B3C5A37A}"/>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4ED85CE-048C-408B-87E5-B2A8C6A0BD6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FD9E18AB-BEEE-4C2B-AC5B-7A01CD9298B1}"/>
            </a:ext>
          </a:extLst>
        </xdr:cNvPr>
        <xdr:cNvCxnSpPr/>
      </xdr:nvCxnSpPr>
      <xdr:spPr>
        <a:xfrm flipV="1">
          <a:off x="19947254" y="5790656"/>
          <a:ext cx="0" cy="145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DA0D2E3F-7E39-4DBF-B734-4B6C8E2AC545}"/>
            </a:ext>
          </a:extLst>
        </xdr:cNvPr>
        <xdr:cNvSpPr txBox="1"/>
      </xdr:nvSpPr>
      <xdr:spPr>
        <a:xfrm>
          <a:off x="19985990" y="72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BE3BA530-B321-40C3-A70D-D43A21C51D40}"/>
            </a:ext>
          </a:extLst>
        </xdr:cNvPr>
        <xdr:cNvCxnSpPr/>
      </xdr:nvCxnSpPr>
      <xdr:spPr>
        <a:xfrm>
          <a:off x="19885660" y="724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872583F6-AE73-4F31-8244-60E6645C16EE}"/>
            </a:ext>
          </a:extLst>
        </xdr:cNvPr>
        <xdr:cNvSpPr txBox="1"/>
      </xdr:nvSpPr>
      <xdr:spPr>
        <a:xfrm>
          <a:off x="19985990" y="557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211E23EC-AC40-412A-B372-E762D728833D}"/>
            </a:ext>
          </a:extLst>
        </xdr:cNvPr>
        <xdr:cNvCxnSpPr/>
      </xdr:nvCxnSpPr>
      <xdr:spPr>
        <a:xfrm>
          <a:off x="19885660" y="5790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CDCD7109-B593-44D5-8F61-2575CD7DFFF0}"/>
            </a:ext>
          </a:extLst>
        </xdr:cNvPr>
        <xdr:cNvSpPr txBox="1"/>
      </xdr:nvSpPr>
      <xdr:spPr>
        <a:xfrm>
          <a:off x="19985990" y="6546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1837852B-131B-4C4F-8AF3-FA0202CD10DA}"/>
            </a:ext>
          </a:extLst>
        </xdr:cNvPr>
        <xdr:cNvSpPr/>
      </xdr:nvSpPr>
      <xdr:spPr>
        <a:xfrm>
          <a:off x="19904710" y="669915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DE2C9615-7BCB-4D76-B309-8FC4395CBBFF}"/>
            </a:ext>
          </a:extLst>
        </xdr:cNvPr>
        <xdr:cNvSpPr/>
      </xdr:nvSpPr>
      <xdr:spPr>
        <a:xfrm>
          <a:off x="19161760" y="67032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CCECE144-78AF-479B-A2E0-910B0588AE3A}"/>
            </a:ext>
          </a:extLst>
        </xdr:cNvPr>
        <xdr:cNvSpPr/>
      </xdr:nvSpPr>
      <xdr:spPr>
        <a:xfrm>
          <a:off x="18345150" y="67075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1F4B207F-EDED-4CEE-9CB5-5C4C1365D64A}"/>
            </a:ext>
          </a:extLst>
        </xdr:cNvPr>
        <xdr:cNvSpPr/>
      </xdr:nvSpPr>
      <xdr:spPr>
        <a:xfrm>
          <a:off x="17547590" y="67043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C13259F4-672D-4CB4-8F8E-AA50AA35B124}"/>
            </a:ext>
          </a:extLst>
        </xdr:cNvPr>
        <xdr:cNvSpPr/>
      </xdr:nvSpPr>
      <xdr:spPr>
        <a:xfrm>
          <a:off x="16761460" y="678270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CB225CF-A209-409E-985F-A3F060BAB2F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0F2B458-FCA5-4566-A7A6-8BF0AC541E6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F5E95FF-16F4-4EF1-9B45-8B540C1882D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7356979-87CC-4E80-9373-6F34DAAD2FD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D95CBFA-F186-4BC4-BA9F-3A7CE0482CF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20501</xdr:rowOff>
    </xdr:from>
    <xdr:to>
      <xdr:col>116</xdr:col>
      <xdr:colOff>114300</xdr:colOff>
      <xdr:row>41</xdr:row>
      <xdr:rowOff>122101</xdr:rowOff>
    </xdr:to>
    <xdr:sp macro="" textlink="">
      <xdr:nvSpPr>
        <xdr:cNvPr id="586" name="楕円 585">
          <a:extLst>
            <a:ext uri="{FF2B5EF4-FFF2-40B4-BE49-F238E27FC236}">
              <a16:creationId xmlns:a16="http://schemas.microsoft.com/office/drawing/2014/main" id="{30E2A038-E480-4277-BD4D-A9D739FDC08A}"/>
            </a:ext>
          </a:extLst>
        </xdr:cNvPr>
        <xdr:cNvSpPr/>
      </xdr:nvSpPr>
      <xdr:spPr>
        <a:xfrm>
          <a:off x="19904710" y="70461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170378</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B7B1983B-BCFF-4C67-817A-B75AE282334E}"/>
            </a:ext>
          </a:extLst>
        </xdr:cNvPr>
        <xdr:cNvSpPr txBox="1"/>
      </xdr:nvSpPr>
      <xdr:spPr>
        <a:xfrm>
          <a:off x="19985990" y="70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23767</xdr:rowOff>
    </xdr:from>
    <xdr:to>
      <xdr:col>112</xdr:col>
      <xdr:colOff>38100</xdr:colOff>
      <xdr:row>41</xdr:row>
      <xdr:rowOff>125367</xdr:rowOff>
    </xdr:to>
    <xdr:sp macro="" textlink="">
      <xdr:nvSpPr>
        <xdr:cNvPr id="588" name="楕円 587">
          <a:extLst>
            <a:ext uri="{FF2B5EF4-FFF2-40B4-BE49-F238E27FC236}">
              <a16:creationId xmlns:a16="http://schemas.microsoft.com/office/drawing/2014/main" id="{383D90C9-7446-4198-A3E7-7440D839358B}"/>
            </a:ext>
          </a:extLst>
        </xdr:cNvPr>
        <xdr:cNvSpPr/>
      </xdr:nvSpPr>
      <xdr:spPr>
        <a:xfrm>
          <a:off x="19161760" y="704940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71301</xdr:rowOff>
    </xdr:from>
    <xdr:to>
      <xdr:col>116</xdr:col>
      <xdr:colOff>63500</xdr:colOff>
      <xdr:row>41</xdr:row>
      <xdr:rowOff>74567</xdr:rowOff>
    </xdr:to>
    <xdr:cxnSp macro="">
      <xdr:nvCxnSpPr>
        <xdr:cNvPr id="589" name="直線コネクタ 588">
          <a:extLst>
            <a:ext uri="{FF2B5EF4-FFF2-40B4-BE49-F238E27FC236}">
              <a16:creationId xmlns:a16="http://schemas.microsoft.com/office/drawing/2014/main" id="{40010923-CA9A-4207-8794-193A71D9E92B}"/>
            </a:ext>
          </a:extLst>
        </xdr:cNvPr>
        <xdr:cNvCxnSpPr/>
      </xdr:nvCxnSpPr>
      <xdr:spPr>
        <a:xfrm flipV="1">
          <a:off x="19204940" y="7098846"/>
          <a:ext cx="74295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30299</xdr:rowOff>
    </xdr:from>
    <xdr:to>
      <xdr:col>107</xdr:col>
      <xdr:colOff>101600</xdr:colOff>
      <xdr:row>41</xdr:row>
      <xdr:rowOff>131899</xdr:rowOff>
    </xdr:to>
    <xdr:sp macro="" textlink="">
      <xdr:nvSpPr>
        <xdr:cNvPr id="590" name="楕円 589">
          <a:extLst>
            <a:ext uri="{FF2B5EF4-FFF2-40B4-BE49-F238E27FC236}">
              <a16:creationId xmlns:a16="http://schemas.microsoft.com/office/drawing/2014/main" id="{F81499B9-B596-4EBC-B1AF-09CC0FB7D30D}"/>
            </a:ext>
          </a:extLst>
        </xdr:cNvPr>
        <xdr:cNvSpPr/>
      </xdr:nvSpPr>
      <xdr:spPr>
        <a:xfrm>
          <a:off x="18345150" y="70578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74567</xdr:rowOff>
    </xdr:from>
    <xdr:to>
      <xdr:col>111</xdr:col>
      <xdr:colOff>177800</xdr:colOff>
      <xdr:row>41</xdr:row>
      <xdr:rowOff>81099</xdr:rowOff>
    </xdr:to>
    <xdr:cxnSp macro="">
      <xdr:nvCxnSpPr>
        <xdr:cNvPr id="591" name="直線コネクタ 590">
          <a:extLst>
            <a:ext uri="{FF2B5EF4-FFF2-40B4-BE49-F238E27FC236}">
              <a16:creationId xmlns:a16="http://schemas.microsoft.com/office/drawing/2014/main" id="{B3F11E41-281A-4810-9B3E-300E517C38DF}"/>
            </a:ext>
          </a:extLst>
        </xdr:cNvPr>
        <xdr:cNvCxnSpPr/>
      </xdr:nvCxnSpPr>
      <xdr:spPr>
        <a:xfrm flipV="1">
          <a:off x="18399760" y="7104017"/>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33565</xdr:rowOff>
    </xdr:from>
    <xdr:to>
      <xdr:col>102</xdr:col>
      <xdr:colOff>165100</xdr:colOff>
      <xdr:row>41</xdr:row>
      <xdr:rowOff>135165</xdr:rowOff>
    </xdr:to>
    <xdr:sp macro="" textlink="">
      <xdr:nvSpPr>
        <xdr:cNvPr id="592" name="楕円 591">
          <a:extLst>
            <a:ext uri="{FF2B5EF4-FFF2-40B4-BE49-F238E27FC236}">
              <a16:creationId xmlns:a16="http://schemas.microsoft.com/office/drawing/2014/main" id="{A6BC8B91-6094-4D06-A720-A6A591CE0C37}"/>
            </a:ext>
          </a:extLst>
        </xdr:cNvPr>
        <xdr:cNvSpPr/>
      </xdr:nvSpPr>
      <xdr:spPr>
        <a:xfrm>
          <a:off x="17547590" y="706111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81099</xdr:rowOff>
    </xdr:from>
    <xdr:to>
      <xdr:col>107</xdr:col>
      <xdr:colOff>50800</xdr:colOff>
      <xdr:row>41</xdr:row>
      <xdr:rowOff>84365</xdr:rowOff>
    </xdr:to>
    <xdr:cxnSp macro="">
      <xdr:nvCxnSpPr>
        <xdr:cNvPr id="593" name="直線コネクタ 592">
          <a:extLst>
            <a:ext uri="{FF2B5EF4-FFF2-40B4-BE49-F238E27FC236}">
              <a16:creationId xmlns:a16="http://schemas.microsoft.com/office/drawing/2014/main" id="{D8D6F791-33AD-4AF7-990A-BE2F46276843}"/>
            </a:ext>
          </a:extLst>
        </xdr:cNvPr>
        <xdr:cNvCxnSpPr/>
      </xdr:nvCxnSpPr>
      <xdr:spPr>
        <a:xfrm flipV="1">
          <a:off x="17602200" y="7112454"/>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594" name="楕円 593">
          <a:extLst>
            <a:ext uri="{FF2B5EF4-FFF2-40B4-BE49-F238E27FC236}">
              <a16:creationId xmlns:a16="http://schemas.microsoft.com/office/drawing/2014/main" id="{D7C2B5C0-3BF1-4F7B-92F4-934320DB69B9}"/>
            </a:ext>
          </a:extLst>
        </xdr:cNvPr>
        <xdr:cNvSpPr/>
      </xdr:nvSpPr>
      <xdr:spPr>
        <a:xfrm>
          <a:off x="16761460" y="7066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84365</xdr:rowOff>
    </xdr:from>
    <xdr:to>
      <xdr:col>102</xdr:col>
      <xdr:colOff>114300</xdr:colOff>
      <xdr:row>41</xdr:row>
      <xdr:rowOff>87630</xdr:rowOff>
    </xdr:to>
    <xdr:cxnSp macro="">
      <xdr:nvCxnSpPr>
        <xdr:cNvPr id="595" name="直線コネクタ 594">
          <a:extLst>
            <a:ext uri="{FF2B5EF4-FFF2-40B4-BE49-F238E27FC236}">
              <a16:creationId xmlns:a16="http://schemas.microsoft.com/office/drawing/2014/main" id="{DF449B37-B613-4943-98D4-A1B968C6340F}"/>
            </a:ext>
          </a:extLst>
        </xdr:cNvPr>
        <xdr:cNvCxnSpPr/>
      </xdr:nvCxnSpPr>
      <xdr:spPr>
        <a:xfrm flipV="1">
          <a:off x="16804640" y="7115720"/>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B82C1C6B-EC8D-455A-89B6-8E20B9E9A015}"/>
            </a:ext>
          </a:extLst>
        </xdr:cNvPr>
        <xdr:cNvSpPr txBox="1"/>
      </xdr:nvSpPr>
      <xdr:spPr>
        <a:xfrm>
          <a:off x="18982132" y="64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8D8EB2E2-FAC2-4652-B351-9913F6E690CB}"/>
            </a:ext>
          </a:extLst>
        </xdr:cNvPr>
        <xdr:cNvSpPr txBox="1"/>
      </xdr:nvSpPr>
      <xdr:spPr>
        <a:xfrm>
          <a:off x="18182032" y="647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E9088A99-4093-44D6-A7A4-97133F83ABAC}"/>
            </a:ext>
          </a:extLst>
        </xdr:cNvPr>
        <xdr:cNvSpPr txBox="1"/>
      </xdr:nvSpPr>
      <xdr:spPr>
        <a:xfrm>
          <a:off x="17384472"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A1B1C7BD-2E31-42F7-A822-D409692A2E5B}"/>
            </a:ext>
          </a:extLst>
        </xdr:cNvPr>
        <xdr:cNvSpPr txBox="1"/>
      </xdr:nvSpPr>
      <xdr:spPr>
        <a:xfrm>
          <a:off x="1658881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116494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1CFDBBC2-EAE7-48D8-9F32-64D8F916CE05}"/>
            </a:ext>
          </a:extLst>
        </xdr:cNvPr>
        <xdr:cNvSpPr txBox="1"/>
      </xdr:nvSpPr>
      <xdr:spPr>
        <a:xfrm>
          <a:off x="18982132" y="714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123026</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C0A5A20D-31B3-4F9E-96AF-EECAC7D9D26B}"/>
            </a:ext>
          </a:extLst>
        </xdr:cNvPr>
        <xdr:cNvSpPr txBox="1"/>
      </xdr:nvSpPr>
      <xdr:spPr>
        <a:xfrm>
          <a:off x="18182032" y="715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126292</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8D61F4A8-8390-4DE4-A632-8149DDEA92FC}"/>
            </a:ext>
          </a:extLst>
        </xdr:cNvPr>
        <xdr:cNvSpPr txBox="1"/>
      </xdr:nvSpPr>
      <xdr:spPr>
        <a:xfrm>
          <a:off x="17384472" y="71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129557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C850FC48-A959-4E41-89FB-910647C17FE7}"/>
            </a:ext>
          </a:extLst>
        </xdr:cNvPr>
        <xdr:cNvSpPr txBox="1"/>
      </xdr:nvSpPr>
      <xdr:spPr>
        <a:xfrm>
          <a:off x="1658881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02AF9D3-9239-426B-B9BF-2A33B83EEEF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BE2E811-CAE0-4688-BA78-66742BC5C37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E3763A2-A5AF-43E7-86AB-555354B33AB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869121E-8E35-4D65-A2BE-6665FFADDD7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E659701-E8F9-4E4C-84D5-A9B07824562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938311B-841C-41AE-A605-4F4E54402B0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2B1F733B-5ACD-406E-97E7-F93F7C056A0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9B376B75-6ACE-41DB-BF39-29BEDD38B3D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C7C5ED22-8FC5-4870-B472-390ADF9B6E8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6279770A-64F5-441C-90FE-6F083EE4851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5390649-CEB1-44B8-8449-75A1A04FFF9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51AD1A7E-958A-45E3-A160-9C2DC8590418}"/>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2F0AE3A-D286-48EE-9404-11C9732A7D9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E1D426FA-81EF-4341-A99D-17158ABB4A9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23FBFD78-5E87-41BD-A394-6E7F3E3BC63D}"/>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877490A2-15E5-4549-B64D-8586469BC14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249BC984-DF8B-4217-BC4D-CA977A7EFCF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4963FDF-868A-4BDB-B212-528F0BBACA86}"/>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95F78B5-14F3-4ABC-8292-B73B1E06A7EF}"/>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E6550C1F-8657-4671-BB01-23303C13C1F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BEF4A2DE-946D-4CE1-8FB0-5DCE4BDFF570}"/>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4E5384A8-8F34-4D44-AB16-D4CB3D6FBB0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9D2C58B-64E8-4404-9308-C2C438823527}"/>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9A7FF815-A437-47EC-82EF-A18FD34BD9B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961746C5-74F9-4DEF-8896-3B53989FFE6D}"/>
            </a:ext>
          </a:extLst>
        </xdr:cNvPr>
        <xdr:cNvCxnSpPr/>
      </xdr:nvCxnSpPr>
      <xdr:spPr>
        <a:xfrm flipV="1">
          <a:off x="14703424" y="9744075"/>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F4591464-4BA9-47E1-A7FE-F1EDBB9E92E5}"/>
            </a:ext>
          </a:extLst>
        </xdr:cNvPr>
        <xdr:cNvSpPr txBox="1"/>
      </xdr:nvSpPr>
      <xdr:spPr>
        <a:xfrm>
          <a:off x="14742160"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6F70AD20-3285-41A4-A528-C461B8640A09}"/>
            </a:ext>
          </a:extLst>
        </xdr:cNvPr>
        <xdr:cNvCxnSpPr/>
      </xdr:nvCxnSpPr>
      <xdr:spPr>
        <a:xfrm>
          <a:off x="14611350" y="1085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EDBD52F6-E94F-4A4E-A6D7-F001FAAB5F0F}"/>
            </a:ext>
          </a:extLst>
        </xdr:cNvPr>
        <xdr:cNvSpPr txBox="1"/>
      </xdr:nvSpPr>
      <xdr:spPr>
        <a:xfrm>
          <a:off x="1474216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70190DA8-A3E8-42CF-A6DA-F29D0373BB98}"/>
            </a:ext>
          </a:extLst>
        </xdr:cNvPr>
        <xdr:cNvCxnSpPr/>
      </xdr:nvCxnSpPr>
      <xdr:spPr>
        <a:xfrm>
          <a:off x="14611350" y="9744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6D53AAFB-7730-480F-86F2-80AB6A2F68DB}"/>
            </a:ext>
          </a:extLst>
        </xdr:cNvPr>
        <xdr:cNvSpPr txBox="1"/>
      </xdr:nvSpPr>
      <xdr:spPr>
        <a:xfrm>
          <a:off x="1474216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493593A5-AD74-4E34-A129-5E54022C9F35}"/>
            </a:ext>
          </a:extLst>
        </xdr:cNvPr>
        <xdr:cNvSpPr/>
      </xdr:nvSpPr>
      <xdr:spPr>
        <a:xfrm>
          <a:off x="14649450" y="10287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6708DFDB-7CAB-483C-826A-576B60655857}"/>
            </a:ext>
          </a:extLst>
        </xdr:cNvPr>
        <xdr:cNvSpPr/>
      </xdr:nvSpPr>
      <xdr:spPr>
        <a:xfrm>
          <a:off x="138874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4E6D933B-2E78-4E87-83D0-70CA3436ECD0}"/>
            </a:ext>
          </a:extLst>
        </xdr:cNvPr>
        <xdr:cNvSpPr/>
      </xdr:nvSpPr>
      <xdr:spPr>
        <a:xfrm>
          <a:off x="13089890" y="102571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90FBAF19-DF5C-493E-88B6-0CBE444BB755}"/>
            </a:ext>
          </a:extLst>
        </xdr:cNvPr>
        <xdr:cNvSpPr/>
      </xdr:nvSpPr>
      <xdr:spPr>
        <a:xfrm>
          <a:off x="12303760" y="10247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AAFA199A-11F5-4E36-ACE6-3E02D4FBB04B}"/>
            </a:ext>
          </a:extLst>
        </xdr:cNvPr>
        <xdr:cNvSpPr/>
      </xdr:nvSpPr>
      <xdr:spPr>
        <a:xfrm>
          <a:off x="11487150" y="10219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B9D212B-1175-48B0-8CBC-09B71069CB1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CFAF6E5-B654-40CA-8182-225D4D6DAD3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736F779-ABA8-4D02-95E0-7B54FE518B9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55C79CE-E633-4368-A68F-CF874B79843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4AC8A08-49B0-4EBC-A845-2EB84ED933D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151130</xdr:rowOff>
    </xdr:from>
    <xdr:to>
      <xdr:col>85</xdr:col>
      <xdr:colOff>177800</xdr:colOff>
      <xdr:row>60</xdr:row>
      <xdr:rowOff>81280</xdr:rowOff>
    </xdr:to>
    <xdr:sp macro="" textlink="">
      <xdr:nvSpPr>
        <xdr:cNvPr id="644" name="楕円 643">
          <a:extLst>
            <a:ext uri="{FF2B5EF4-FFF2-40B4-BE49-F238E27FC236}">
              <a16:creationId xmlns:a16="http://schemas.microsoft.com/office/drawing/2014/main" id="{7422F8D7-64F4-4CA9-A244-2B5F53AF68B1}"/>
            </a:ext>
          </a:extLst>
        </xdr:cNvPr>
        <xdr:cNvSpPr/>
      </xdr:nvSpPr>
      <xdr:spPr>
        <a:xfrm>
          <a:off x="14649450" y="1026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2557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414F0939-FB22-42EE-BBB9-D9EC815BE5F0}"/>
            </a:ext>
          </a:extLst>
        </xdr:cNvPr>
        <xdr:cNvSpPr txBox="1"/>
      </xdr:nvSpPr>
      <xdr:spPr>
        <a:xfrm>
          <a:off x="14742160"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128270</xdr:rowOff>
    </xdr:from>
    <xdr:to>
      <xdr:col>81</xdr:col>
      <xdr:colOff>101600</xdr:colOff>
      <xdr:row>60</xdr:row>
      <xdr:rowOff>58420</xdr:rowOff>
    </xdr:to>
    <xdr:sp macro="" textlink="">
      <xdr:nvSpPr>
        <xdr:cNvPr id="646" name="楕円 645">
          <a:extLst>
            <a:ext uri="{FF2B5EF4-FFF2-40B4-BE49-F238E27FC236}">
              <a16:creationId xmlns:a16="http://schemas.microsoft.com/office/drawing/2014/main" id="{56FC468C-C655-445F-8E8D-8006B36F1D6F}"/>
            </a:ext>
          </a:extLst>
        </xdr:cNvPr>
        <xdr:cNvSpPr/>
      </xdr:nvSpPr>
      <xdr:spPr>
        <a:xfrm>
          <a:off x="13887450" y="10247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xdr:rowOff>
    </xdr:from>
    <xdr:to>
      <xdr:col>85</xdr:col>
      <xdr:colOff>127000</xdr:colOff>
      <xdr:row>60</xdr:row>
      <xdr:rowOff>30480</xdr:rowOff>
    </xdr:to>
    <xdr:cxnSp macro="">
      <xdr:nvCxnSpPr>
        <xdr:cNvPr id="647" name="直線コネクタ 646">
          <a:extLst>
            <a:ext uri="{FF2B5EF4-FFF2-40B4-BE49-F238E27FC236}">
              <a16:creationId xmlns:a16="http://schemas.microsoft.com/office/drawing/2014/main" id="{A65F0F6E-8D44-4100-8782-A1254CF0B151}"/>
            </a:ext>
          </a:extLst>
        </xdr:cNvPr>
        <xdr:cNvCxnSpPr/>
      </xdr:nvCxnSpPr>
      <xdr:spPr>
        <a:xfrm>
          <a:off x="13942060" y="1029652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648" name="楕円 647">
          <a:extLst>
            <a:ext uri="{FF2B5EF4-FFF2-40B4-BE49-F238E27FC236}">
              <a16:creationId xmlns:a16="http://schemas.microsoft.com/office/drawing/2014/main" id="{82FBDB29-86BF-4A77-B295-2FAB1D80F781}"/>
            </a:ext>
          </a:extLst>
        </xdr:cNvPr>
        <xdr:cNvSpPr/>
      </xdr:nvSpPr>
      <xdr:spPr>
        <a:xfrm>
          <a:off x="13089890" y="102114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60</xdr:row>
      <xdr:rowOff>7620</xdr:rowOff>
    </xdr:to>
    <xdr:cxnSp macro="">
      <xdr:nvCxnSpPr>
        <xdr:cNvPr id="649" name="直線コネクタ 648">
          <a:extLst>
            <a:ext uri="{FF2B5EF4-FFF2-40B4-BE49-F238E27FC236}">
              <a16:creationId xmlns:a16="http://schemas.microsoft.com/office/drawing/2014/main" id="{8E1E0F06-D1C9-4255-9799-5EA9AD0CA6D8}"/>
            </a:ext>
          </a:extLst>
        </xdr:cNvPr>
        <xdr:cNvCxnSpPr/>
      </xdr:nvCxnSpPr>
      <xdr:spPr>
        <a:xfrm>
          <a:off x="13144500" y="1025652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113030</xdr:rowOff>
    </xdr:from>
    <xdr:to>
      <xdr:col>72</xdr:col>
      <xdr:colOff>38100</xdr:colOff>
      <xdr:row>60</xdr:row>
      <xdr:rowOff>43180</xdr:rowOff>
    </xdr:to>
    <xdr:sp macro="" textlink="">
      <xdr:nvSpPr>
        <xdr:cNvPr id="650" name="楕円 649">
          <a:extLst>
            <a:ext uri="{FF2B5EF4-FFF2-40B4-BE49-F238E27FC236}">
              <a16:creationId xmlns:a16="http://schemas.microsoft.com/office/drawing/2014/main" id="{3D23259C-FE77-4E68-B980-4190CFB4B2D7}"/>
            </a:ext>
          </a:extLst>
        </xdr:cNvPr>
        <xdr:cNvSpPr/>
      </xdr:nvSpPr>
      <xdr:spPr>
        <a:xfrm>
          <a:off x="12303760" y="10228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59</xdr:row>
      <xdr:rowOff>163830</xdr:rowOff>
    </xdr:to>
    <xdr:cxnSp macro="">
      <xdr:nvCxnSpPr>
        <xdr:cNvPr id="651" name="直線コネクタ 650">
          <a:extLst>
            <a:ext uri="{FF2B5EF4-FFF2-40B4-BE49-F238E27FC236}">
              <a16:creationId xmlns:a16="http://schemas.microsoft.com/office/drawing/2014/main" id="{28352BCA-7188-4BDA-964E-C6A424CD9FA8}"/>
            </a:ext>
          </a:extLst>
        </xdr:cNvPr>
        <xdr:cNvCxnSpPr/>
      </xdr:nvCxnSpPr>
      <xdr:spPr>
        <a:xfrm flipV="1">
          <a:off x="12346940" y="1025652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74930</xdr:rowOff>
    </xdr:from>
    <xdr:to>
      <xdr:col>67</xdr:col>
      <xdr:colOff>101600</xdr:colOff>
      <xdr:row>60</xdr:row>
      <xdr:rowOff>5080</xdr:rowOff>
    </xdr:to>
    <xdr:sp macro="" textlink="">
      <xdr:nvSpPr>
        <xdr:cNvPr id="652" name="楕円 651">
          <a:extLst>
            <a:ext uri="{FF2B5EF4-FFF2-40B4-BE49-F238E27FC236}">
              <a16:creationId xmlns:a16="http://schemas.microsoft.com/office/drawing/2014/main" id="{C7D39DDD-35E8-4DA2-9221-98526AF940F2}"/>
            </a:ext>
          </a:extLst>
        </xdr:cNvPr>
        <xdr:cNvSpPr/>
      </xdr:nvSpPr>
      <xdr:spPr>
        <a:xfrm>
          <a:off x="114871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125730</xdr:rowOff>
    </xdr:from>
    <xdr:to>
      <xdr:col>71</xdr:col>
      <xdr:colOff>177800</xdr:colOff>
      <xdr:row>59</xdr:row>
      <xdr:rowOff>163830</xdr:rowOff>
    </xdr:to>
    <xdr:cxnSp macro="">
      <xdr:nvCxnSpPr>
        <xdr:cNvPr id="653" name="直線コネクタ 652">
          <a:extLst>
            <a:ext uri="{FF2B5EF4-FFF2-40B4-BE49-F238E27FC236}">
              <a16:creationId xmlns:a16="http://schemas.microsoft.com/office/drawing/2014/main" id="{670C1517-15F3-4ADF-BD7F-238632C22FC6}"/>
            </a:ext>
          </a:extLst>
        </xdr:cNvPr>
        <xdr:cNvCxnSpPr/>
      </xdr:nvCxnSpPr>
      <xdr:spPr>
        <a:xfrm>
          <a:off x="11541760" y="102450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EEA4B888-715D-4F8E-B7B8-ED44BD511BEF}"/>
            </a:ext>
          </a:extLst>
        </xdr:cNvPr>
        <xdr:cNvSpPr txBox="1"/>
      </xdr:nvSpPr>
      <xdr:spPr>
        <a:xfrm>
          <a:off x="1373823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1C639242-4F13-46F4-9E2D-14AAA783329C}"/>
            </a:ext>
          </a:extLst>
        </xdr:cNvPr>
        <xdr:cNvSpPr txBox="1"/>
      </xdr:nvSpPr>
      <xdr:spPr>
        <a:xfrm>
          <a:off x="1295718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A4F99F3B-916D-404C-9635-8CA74416F6D7}"/>
            </a:ext>
          </a:extLst>
        </xdr:cNvPr>
        <xdr:cNvSpPr txBox="1"/>
      </xdr:nvSpPr>
      <xdr:spPr>
        <a:xfrm>
          <a:off x="1217105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F717CB63-2C6E-4E2F-94B2-7B20A1D9D3CB}"/>
            </a:ext>
          </a:extLst>
        </xdr:cNvPr>
        <xdr:cNvSpPr txBox="1"/>
      </xdr:nvSpPr>
      <xdr:spPr>
        <a:xfrm>
          <a:off x="113544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74947</xdr:rowOff>
    </xdr:from>
    <xdr:ext cx="405111" cy="259045"/>
    <xdr:sp macro="" textlink="">
      <xdr:nvSpPr>
        <xdr:cNvPr id="658" name="n_1mainValue【学校施設】&#10;有形固定資産減価償却率">
          <a:extLst>
            <a:ext uri="{FF2B5EF4-FFF2-40B4-BE49-F238E27FC236}">
              <a16:creationId xmlns:a16="http://schemas.microsoft.com/office/drawing/2014/main" id="{694B3237-F6FE-43BC-9C31-3EC042239D31}"/>
            </a:ext>
          </a:extLst>
        </xdr:cNvPr>
        <xdr:cNvSpPr txBox="1"/>
      </xdr:nvSpPr>
      <xdr:spPr>
        <a:xfrm>
          <a:off x="1373823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38752</xdr:rowOff>
    </xdr:from>
    <xdr:ext cx="405111" cy="259045"/>
    <xdr:sp macro="" textlink="">
      <xdr:nvSpPr>
        <xdr:cNvPr id="659" name="n_2mainValue【学校施設】&#10;有形固定資産減価償却率">
          <a:extLst>
            <a:ext uri="{FF2B5EF4-FFF2-40B4-BE49-F238E27FC236}">
              <a16:creationId xmlns:a16="http://schemas.microsoft.com/office/drawing/2014/main" id="{56350D51-E286-4842-8A9D-3D3F84A248FE}"/>
            </a:ext>
          </a:extLst>
        </xdr:cNvPr>
        <xdr:cNvSpPr txBox="1"/>
      </xdr:nvSpPr>
      <xdr:spPr>
        <a:xfrm>
          <a:off x="1295718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660" name="n_3mainValue【学校施設】&#10;有形固定資産減価償却率">
          <a:extLst>
            <a:ext uri="{FF2B5EF4-FFF2-40B4-BE49-F238E27FC236}">
              <a16:creationId xmlns:a16="http://schemas.microsoft.com/office/drawing/2014/main" id="{DF2C76F3-B3D7-437E-881B-8EC71A4F2C90}"/>
            </a:ext>
          </a:extLst>
        </xdr:cNvPr>
        <xdr:cNvSpPr txBox="1"/>
      </xdr:nvSpPr>
      <xdr:spPr>
        <a:xfrm>
          <a:off x="1217105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21607</xdr:rowOff>
    </xdr:from>
    <xdr:ext cx="405111" cy="259045"/>
    <xdr:sp macro="" textlink="">
      <xdr:nvSpPr>
        <xdr:cNvPr id="661" name="n_4mainValue【学校施設】&#10;有形固定資産減価償却率">
          <a:extLst>
            <a:ext uri="{FF2B5EF4-FFF2-40B4-BE49-F238E27FC236}">
              <a16:creationId xmlns:a16="http://schemas.microsoft.com/office/drawing/2014/main" id="{99BD3FD7-6787-4ABA-A801-D9AD33AF506B}"/>
            </a:ext>
          </a:extLst>
        </xdr:cNvPr>
        <xdr:cNvSpPr txBox="1"/>
      </xdr:nvSpPr>
      <xdr:spPr>
        <a:xfrm>
          <a:off x="113544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79EC173-D4E9-4795-A807-4D181F67165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D6F87B1C-8360-4FE1-8FD4-45A91C5D358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1A1866-B3D1-45A0-AD5E-232DDA72B5C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737638B-9FC0-447D-9D42-BB608D45663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3EF20122-7F21-4CA8-8650-6B44AFFC236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593558D7-ED79-4EEA-9FB7-5375ED451F1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CA90323E-3512-4983-B724-20AAD1A75CA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4CC1CF79-C302-4019-8653-DAD7953A250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613F7B6-5885-4E40-8B1C-DBC774A2BE6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DA3122EF-3892-41DB-A4B2-2E99D302571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41DE9A5B-9BF2-40D6-9C53-32C9DDB895EB}"/>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FF1A7BB7-08C1-45D6-9F5D-33A794C75B7B}"/>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A9BCB3AD-8116-4A36-AC4F-A22767F9AAF3}"/>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9CD21D41-FB25-45B6-BF71-770DC70C9232}"/>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672B12D7-388D-45D5-84D4-509B94B0A47F}"/>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F7C819D1-4095-4F15-97F7-A618235BF305}"/>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77D4F3E-DAC6-44AF-BFE5-892FEA331C0A}"/>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934B8F22-3598-406B-B0AE-E86E4A523B34}"/>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B30C526C-9323-49A0-AAC3-AF096D76FAB2}"/>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C4CB6B3B-8DE4-4D1E-BF4C-6A1D97EA8A0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BF716E2A-C071-4F3D-8197-023E1E08EDD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16C14E68-E9E8-468E-8755-4C47C087478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96766A15-DB04-468E-A5C6-7C19E3A93BD9}"/>
            </a:ext>
          </a:extLst>
        </xdr:cNvPr>
        <xdr:cNvCxnSpPr/>
      </xdr:nvCxnSpPr>
      <xdr:spPr>
        <a:xfrm flipV="1">
          <a:off x="19947254" y="9699346"/>
          <a:ext cx="0" cy="1251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5747B7EC-D032-4EDA-AF98-A5AC0986F3EC}"/>
            </a:ext>
          </a:extLst>
        </xdr:cNvPr>
        <xdr:cNvSpPr txBox="1"/>
      </xdr:nvSpPr>
      <xdr:spPr>
        <a:xfrm>
          <a:off x="1998599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4EBC9C91-9100-4AD4-9C38-C9813C202673}"/>
            </a:ext>
          </a:extLst>
        </xdr:cNvPr>
        <xdr:cNvCxnSpPr/>
      </xdr:nvCxnSpPr>
      <xdr:spPr>
        <a:xfrm>
          <a:off x="19885660" y="10950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EC785BD0-B8A3-4D15-A89D-F74D1137402B}"/>
            </a:ext>
          </a:extLst>
        </xdr:cNvPr>
        <xdr:cNvSpPr txBox="1"/>
      </xdr:nvSpPr>
      <xdr:spPr>
        <a:xfrm>
          <a:off x="19985990" y="948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891A52C0-C7CB-48CF-8965-EA8368F5CB0A}"/>
            </a:ext>
          </a:extLst>
        </xdr:cNvPr>
        <xdr:cNvCxnSpPr/>
      </xdr:nvCxnSpPr>
      <xdr:spPr>
        <a:xfrm>
          <a:off x="19885660" y="9699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F5348FA7-D18B-4D19-88B8-242387FD628C}"/>
            </a:ext>
          </a:extLst>
        </xdr:cNvPr>
        <xdr:cNvSpPr txBox="1"/>
      </xdr:nvSpPr>
      <xdr:spPr>
        <a:xfrm>
          <a:off x="1998599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BDB458FD-BF24-4291-AE9B-CB59B32F422E}"/>
            </a:ext>
          </a:extLst>
        </xdr:cNvPr>
        <xdr:cNvSpPr/>
      </xdr:nvSpPr>
      <xdr:spPr>
        <a:xfrm>
          <a:off x="19904710" y="1042334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2A636791-FC08-4F9C-ACD5-4C1A68A65CA7}"/>
            </a:ext>
          </a:extLst>
        </xdr:cNvPr>
        <xdr:cNvSpPr/>
      </xdr:nvSpPr>
      <xdr:spPr>
        <a:xfrm>
          <a:off x="19161760" y="104373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D4CC7749-1EB1-47A0-A34B-930F8FE66E24}"/>
            </a:ext>
          </a:extLst>
        </xdr:cNvPr>
        <xdr:cNvSpPr/>
      </xdr:nvSpPr>
      <xdr:spPr>
        <a:xfrm>
          <a:off x="18345150" y="1046114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61C7F4E4-2D08-46F3-B6BC-75E82735ED21}"/>
            </a:ext>
          </a:extLst>
        </xdr:cNvPr>
        <xdr:cNvSpPr/>
      </xdr:nvSpPr>
      <xdr:spPr>
        <a:xfrm>
          <a:off x="17547590" y="1046853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31F8BF70-F864-414E-AC96-E872D118FC4D}"/>
            </a:ext>
          </a:extLst>
        </xdr:cNvPr>
        <xdr:cNvSpPr/>
      </xdr:nvSpPr>
      <xdr:spPr>
        <a:xfrm>
          <a:off x="16761460" y="10544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62EFFDF-99CC-435A-B70D-79B2E01E41C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FA58B9B-EE67-46FF-B8F7-FB071DFEA9B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D81C7BE-1E4F-483E-A069-7EA924B60B4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ED0D967-D586-4BD5-A83E-6488B751134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E0FCF519-1966-480A-B784-6009CAC4C8A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47498</xdr:rowOff>
    </xdr:from>
    <xdr:to>
      <xdr:col>116</xdr:col>
      <xdr:colOff>114300</xdr:colOff>
      <xdr:row>60</xdr:row>
      <xdr:rowOff>149098</xdr:rowOff>
    </xdr:to>
    <xdr:sp macro="" textlink="">
      <xdr:nvSpPr>
        <xdr:cNvPr id="700" name="楕円 699">
          <a:extLst>
            <a:ext uri="{FF2B5EF4-FFF2-40B4-BE49-F238E27FC236}">
              <a16:creationId xmlns:a16="http://schemas.microsoft.com/office/drawing/2014/main" id="{63E6C260-F998-4E94-82F3-1DC5592451E7}"/>
            </a:ext>
          </a:extLst>
        </xdr:cNvPr>
        <xdr:cNvSpPr/>
      </xdr:nvSpPr>
      <xdr:spPr>
        <a:xfrm>
          <a:off x="19904710" y="103364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70375</xdr:rowOff>
    </xdr:from>
    <xdr:ext cx="469744" cy="259045"/>
    <xdr:sp macro="" textlink="">
      <xdr:nvSpPr>
        <xdr:cNvPr id="701" name="【学校施設】&#10;一人当たり面積該当値テキスト">
          <a:extLst>
            <a:ext uri="{FF2B5EF4-FFF2-40B4-BE49-F238E27FC236}">
              <a16:creationId xmlns:a16="http://schemas.microsoft.com/office/drawing/2014/main" id="{6259488E-AB39-42E3-8966-4F6275B2AC0B}"/>
            </a:ext>
          </a:extLst>
        </xdr:cNvPr>
        <xdr:cNvSpPr txBox="1"/>
      </xdr:nvSpPr>
      <xdr:spPr>
        <a:xfrm>
          <a:off x="19985990" y="101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68986</xdr:rowOff>
    </xdr:from>
    <xdr:to>
      <xdr:col>112</xdr:col>
      <xdr:colOff>38100</xdr:colOff>
      <xdr:row>60</xdr:row>
      <xdr:rowOff>170586</xdr:rowOff>
    </xdr:to>
    <xdr:sp macro="" textlink="">
      <xdr:nvSpPr>
        <xdr:cNvPr id="702" name="楕円 701">
          <a:extLst>
            <a:ext uri="{FF2B5EF4-FFF2-40B4-BE49-F238E27FC236}">
              <a16:creationId xmlns:a16="http://schemas.microsoft.com/office/drawing/2014/main" id="{91F22280-81BE-44C8-AAC3-8DA2B1FD31C2}"/>
            </a:ext>
          </a:extLst>
        </xdr:cNvPr>
        <xdr:cNvSpPr/>
      </xdr:nvSpPr>
      <xdr:spPr>
        <a:xfrm>
          <a:off x="19161760" y="1035408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98298</xdr:rowOff>
    </xdr:from>
    <xdr:to>
      <xdr:col>116</xdr:col>
      <xdr:colOff>63500</xdr:colOff>
      <xdr:row>60</xdr:row>
      <xdr:rowOff>119786</xdr:rowOff>
    </xdr:to>
    <xdr:cxnSp macro="">
      <xdr:nvCxnSpPr>
        <xdr:cNvPr id="703" name="直線コネクタ 702">
          <a:extLst>
            <a:ext uri="{FF2B5EF4-FFF2-40B4-BE49-F238E27FC236}">
              <a16:creationId xmlns:a16="http://schemas.microsoft.com/office/drawing/2014/main" id="{EE543B3E-DC47-4723-A5F1-882F96F3B2E3}"/>
            </a:ext>
          </a:extLst>
        </xdr:cNvPr>
        <xdr:cNvCxnSpPr/>
      </xdr:nvCxnSpPr>
      <xdr:spPr>
        <a:xfrm flipV="1">
          <a:off x="19204940" y="10381488"/>
          <a:ext cx="74295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91846</xdr:rowOff>
    </xdr:from>
    <xdr:to>
      <xdr:col>107</xdr:col>
      <xdr:colOff>101600</xdr:colOff>
      <xdr:row>61</xdr:row>
      <xdr:rowOff>21996</xdr:rowOff>
    </xdr:to>
    <xdr:sp macro="" textlink="">
      <xdr:nvSpPr>
        <xdr:cNvPr id="704" name="楕円 703">
          <a:extLst>
            <a:ext uri="{FF2B5EF4-FFF2-40B4-BE49-F238E27FC236}">
              <a16:creationId xmlns:a16="http://schemas.microsoft.com/office/drawing/2014/main" id="{5D7AA20E-EB73-4460-9D02-DFC587792022}"/>
            </a:ext>
          </a:extLst>
        </xdr:cNvPr>
        <xdr:cNvSpPr/>
      </xdr:nvSpPr>
      <xdr:spPr>
        <a:xfrm>
          <a:off x="18345150" y="1038265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119786</xdr:rowOff>
    </xdr:from>
    <xdr:to>
      <xdr:col>111</xdr:col>
      <xdr:colOff>177800</xdr:colOff>
      <xdr:row>60</xdr:row>
      <xdr:rowOff>142646</xdr:rowOff>
    </xdr:to>
    <xdr:cxnSp macro="">
      <xdr:nvCxnSpPr>
        <xdr:cNvPr id="705" name="直線コネクタ 704">
          <a:extLst>
            <a:ext uri="{FF2B5EF4-FFF2-40B4-BE49-F238E27FC236}">
              <a16:creationId xmlns:a16="http://schemas.microsoft.com/office/drawing/2014/main" id="{1CE20825-F9EF-48F5-8F63-C21318A2DDC9}"/>
            </a:ext>
          </a:extLst>
        </xdr:cNvPr>
        <xdr:cNvCxnSpPr/>
      </xdr:nvCxnSpPr>
      <xdr:spPr>
        <a:xfrm flipV="1">
          <a:off x="18399760" y="10408691"/>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112420</xdr:rowOff>
    </xdr:from>
    <xdr:to>
      <xdr:col>102</xdr:col>
      <xdr:colOff>165100</xdr:colOff>
      <xdr:row>61</xdr:row>
      <xdr:rowOff>42570</xdr:rowOff>
    </xdr:to>
    <xdr:sp macro="" textlink="">
      <xdr:nvSpPr>
        <xdr:cNvPr id="706" name="楕円 705">
          <a:extLst>
            <a:ext uri="{FF2B5EF4-FFF2-40B4-BE49-F238E27FC236}">
              <a16:creationId xmlns:a16="http://schemas.microsoft.com/office/drawing/2014/main" id="{6F0148FD-E132-429E-B08D-D3BC4F9A27D5}"/>
            </a:ext>
          </a:extLst>
        </xdr:cNvPr>
        <xdr:cNvSpPr/>
      </xdr:nvSpPr>
      <xdr:spPr>
        <a:xfrm>
          <a:off x="17547590" y="103994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142646</xdr:rowOff>
    </xdr:from>
    <xdr:to>
      <xdr:col>107</xdr:col>
      <xdr:colOff>50800</xdr:colOff>
      <xdr:row>60</xdr:row>
      <xdr:rowOff>163220</xdr:rowOff>
    </xdr:to>
    <xdr:cxnSp macro="">
      <xdr:nvCxnSpPr>
        <xdr:cNvPr id="707" name="直線コネクタ 706">
          <a:extLst>
            <a:ext uri="{FF2B5EF4-FFF2-40B4-BE49-F238E27FC236}">
              <a16:creationId xmlns:a16="http://schemas.microsoft.com/office/drawing/2014/main" id="{89A38F6D-9D1F-465F-8CA4-4193B73EAB74}"/>
            </a:ext>
          </a:extLst>
        </xdr:cNvPr>
        <xdr:cNvCxnSpPr/>
      </xdr:nvCxnSpPr>
      <xdr:spPr>
        <a:xfrm flipV="1">
          <a:off x="17602200" y="10427741"/>
          <a:ext cx="79756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131623</xdr:rowOff>
    </xdr:from>
    <xdr:to>
      <xdr:col>98</xdr:col>
      <xdr:colOff>38100</xdr:colOff>
      <xdr:row>61</xdr:row>
      <xdr:rowOff>61773</xdr:rowOff>
    </xdr:to>
    <xdr:sp macro="" textlink="">
      <xdr:nvSpPr>
        <xdr:cNvPr id="708" name="楕円 707">
          <a:extLst>
            <a:ext uri="{FF2B5EF4-FFF2-40B4-BE49-F238E27FC236}">
              <a16:creationId xmlns:a16="http://schemas.microsoft.com/office/drawing/2014/main" id="{B76F7FFA-C90A-4828-A19C-48557C4D1033}"/>
            </a:ext>
          </a:extLst>
        </xdr:cNvPr>
        <xdr:cNvSpPr/>
      </xdr:nvSpPr>
      <xdr:spPr>
        <a:xfrm>
          <a:off x="16761460" y="1042243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163220</xdr:rowOff>
    </xdr:from>
    <xdr:to>
      <xdr:col>102</xdr:col>
      <xdr:colOff>114300</xdr:colOff>
      <xdr:row>61</xdr:row>
      <xdr:rowOff>10973</xdr:rowOff>
    </xdr:to>
    <xdr:cxnSp macro="">
      <xdr:nvCxnSpPr>
        <xdr:cNvPr id="709" name="直線コネクタ 708">
          <a:extLst>
            <a:ext uri="{FF2B5EF4-FFF2-40B4-BE49-F238E27FC236}">
              <a16:creationId xmlns:a16="http://schemas.microsoft.com/office/drawing/2014/main" id="{C21886A4-BBC6-49CC-90B7-A680436B6A01}"/>
            </a:ext>
          </a:extLst>
        </xdr:cNvPr>
        <xdr:cNvCxnSpPr/>
      </xdr:nvCxnSpPr>
      <xdr:spPr>
        <a:xfrm flipV="1">
          <a:off x="16804640" y="10452125"/>
          <a:ext cx="79756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3E4EC6FB-0A6F-48AB-9249-F031D75B322E}"/>
            </a:ext>
          </a:extLst>
        </xdr:cNvPr>
        <xdr:cNvSpPr txBox="1"/>
      </xdr:nvSpPr>
      <xdr:spPr>
        <a:xfrm>
          <a:off x="18982132" y="1052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3673FA58-D3CC-4047-B05E-BB602D80532A}"/>
            </a:ext>
          </a:extLst>
        </xdr:cNvPr>
        <xdr:cNvSpPr txBox="1"/>
      </xdr:nvSpPr>
      <xdr:spPr>
        <a:xfrm>
          <a:off x="18182032" y="1055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FB108FA0-1B60-4668-8E3D-47EA2AE83A95}"/>
            </a:ext>
          </a:extLst>
        </xdr:cNvPr>
        <xdr:cNvSpPr txBox="1"/>
      </xdr:nvSpPr>
      <xdr:spPr>
        <a:xfrm>
          <a:off x="17384472" y="105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E3410818-6184-4CCC-A502-24C1F33ED323}"/>
            </a:ext>
          </a:extLst>
        </xdr:cNvPr>
        <xdr:cNvSpPr txBox="1"/>
      </xdr:nvSpPr>
      <xdr:spPr>
        <a:xfrm>
          <a:off x="16588817" y="1063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15663</xdr:rowOff>
    </xdr:from>
    <xdr:ext cx="469744" cy="259045"/>
    <xdr:sp macro="" textlink="">
      <xdr:nvSpPr>
        <xdr:cNvPr id="714" name="n_1mainValue【学校施設】&#10;一人当たり面積">
          <a:extLst>
            <a:ext uri="{FF2B5EF4-FFF2-40B4-BE49-F238E27FC236}">
              <a16:creationId xmlns:a16="http://schemas.microsoft.com/office/drawing/2014/main" id="{B402449E-F05B-4123-BC02-52EF6A37FBE3}"/>
            </a:ext>
          </a:extLst>
        </xdr:cNvPr>
        <xdr:cNvSpPr txBox="1"/>
      </xdr:nvSpPr>
      <xdr:spPr>
        <a:xfrm>
          <a:off x="18982132" y="10135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38523</xdr:rowOff>
    </xdr:from>
    <xdr:ext cx="469744" cy="259045"/>
    <xdr:sp macro="" textlink="">
      <xdr:nvSpPr>
        <xdr:cNvPr id="715" name="n_2mainValue【学校施設】&#10;一人当たり面積">
          <a:extLst>
            <a:ext uri="{FF2B5EF4-FFF2-40B4-BE49-F238E27FC236}">
              <a16:creationId xmlns:a16="http://schemas.microsoft.com/office/drawing/2014/main" id="{DC9CCB40-6185-4D00-A985-C8FAE7FC1D8C}"/>
            </a:ext>
          </a:extLst>
        </xdr:cNvPr>
        <xdr:cNvSpPr txBox="1"/>
      </xdr:nvSpPr>
      <xdr:spPr>
        <a:xfrm>
          <a:off x="18182032" y="1015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59097</xdr:rowOff>
    </xdr:from>
    <xdr:ext cx="469744" cy="259045"/>
    <xdr:sp macro="" textlink="">
      <xdr:nvSpPr>
        <xdr:cNvPr id="716" name="n_3mainValue【学校施設】&#10;一人当たり面積">
          <a:extLst>
            <a:ext uri="{FF2B5EF4-FFF2-40B4-BE49-F238E27FC236}">
              <a16:creationId xmlns:a16="http://schemas.microsoft.com/office/drawing/2014/main" id="{CF185EE3-9D36-4AAF-9F11-0B46E8DEE500}"/>
            </a:ext>
          </a:extLst>
        </xdr:cNvPr>
        <xdr:cNvSpPr txBox="1"/>
      </xdr:nvSpPr>
      <xdr:spPr>
        <a:xfrm>
          <a:off x="17384472" y="101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78300</xdr:rowOff>
    </xdr:from>
    <xdr:ext cx="469744" cy="259045"/>
    <xdr:sp macro="" textlink="">
      <xdr:nvSpPr>
        <xdr:cNvPr id="717" name="n_4mainValue【学校施設】&#10;一人当たり面積">
          <a:extLst>
            <a:ext uri="{FF2B5EF4-FFF2-40B4-BE49-F238E27FC236}">
              <a16:creationId xmlns:a16="http://schemas.microsoft.com/office/drawing/2014/main" id="{440FB9C6-A9BF-4770-932B-C02402034FBC}"/>
            </a:ext>
          </a:extLst>
        </xdr:cNvPr>
        <xdr:cNvSpPr txBox="1"/>
      </xdr:nvSpPr>
      <xdr:spPr>
        <a:xfrm>
          <a:off x="16588817" y="1019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6AE0FD0-1BEA-4479-A1D5-F3240491C9A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9DA28341-2501-4CBB-8157-B43C27CD14E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2FE596FE-1ED6-4B0C-85A6-C94F1022B11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F7121890-550A-4F51-A575-2961A285DC5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B59A2969-FE6C-44BF-A8FA-F51EDD2BCFC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AEAA506C-0E36-4A26-8974-C6AB64553C5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971AA587-1F0E-4C9C-934C-792645B8AAE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30016135-2E37-40FF-8769-332D7529605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52606ED9-7E41-4E3A-91A9-D18710D78D1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5C23787B-E096-418A-8B1D-BE08C865342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9468344-11BE-404F-A9CD-F6E5548AEAF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19B84823-A823-4A1C-B40F-E409435741A7}"/>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3970E3A3-31C1-4700-A3A5-479123198742}"/>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18A5E4EC-66ED-4CA5-A805-BF27116B37A2}"/>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8BC2AABD-B2DB-4749-A697-26ACD7641E6E}"/>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483AFB6C-3280-4CB5-BFF8-C4D2D9863AC6}"/>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F5B03D41-AFB9-4283-B299-1DF50338DB09}"/>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7D59BFC0-E0B0-4345-9BB1-338E4FB17790}"/>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9B661E3F-262B-40DA-8B2F-6536479E1CB6}"/>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B28B42A8-EAB2-4DC4-B912-98F5D4BC3D75}"/>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40854FA1-2610-47CC-B439-6C9920B3D907}"/>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AC39A74C-5414-4938-AB54-B1EF146450B3}"/>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11898E64-FF8B-4AA5-A50F-0E8122BE8C7B}"/>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C493CE11-D9CC-4E65-8681-5BE4E0F445DD}"/>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85543200-EF7C-4B2A-884D-04D43039C19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D7ABCB24-917A-47D1-A64B-C5D8260DC648}"/>
            </a:ext>
          </a:extLst>
        </xdr:cNvPr>
        <xdr:cNvCxnSpPr/>
      </xdr:nvCxnSpPr>
      <xdr:spPr>
        <a:xfrm flipV="1">
          <a:off x="14703424" y="1339214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CC985598-D624-4A84-BB52-4594339FACB2}"/>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255CDE90-5B3A-4A93-B0F2-6517CAD226DF}"/>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62D3BF93-F891-4665-AAA4-0BA3F4D593F5}"/>
            </a:ext>
          </a:extLst>
        </xdr:cNvPr>
        <xdr:cNvSpPr txBox="1"/>
      </xdr:nvSpPr>
      <xdr:spPr>
        <a:xfrm>
          <a:off x="14742160" y="13159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EB993408-D0C2-455B-B821-ED93EB2E5CF0}"/>
            </a:ext>
          </a:extLst>
        </xdr:cNvPr>
        <xdr:cNvCxnSpPr/>
      </xdr:nvCxnSpPr>
      <xdr:spPr>
        <a:xfrm>
          <a:off x="14611350" y="13392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57D0B805-60ED-4D88-9D91-4F565B6E0B92}"/>
            </a:ext>
          </a:extLst>
        </xdr:cNvPr>
        <xdr:cNvSpPr txBox="1"/>
      </xdr:nvSpPr>
      <xdr:spPr>
        <a:xfrm>
          <a:off x="14742160" y="141191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F57E2347-17AB-41DF-BBCF-5C53373D80E6}"/>
            </a:ext>
          </a:extLst>
        </xdr:cNvPr>
        <xdr:cNvSpPr/>
      </xdr:nvSpPr>
      <xdr:spPr>
        <a:xfrm>
          <a:off x="146494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C771E37F-2813-4608-8EF1-F2936177ABEE}"/>
            </a:ext>
          </a:extLst>
        </xdr:cNvPr>
        <xdr:cNvSpPr/>
      </xdr:nvSpPr>
      <xdr:spPr>
        <a:xfrm>
          <a:off x="13887450" y="1424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62D884D9-F939-4284-836C-A9EA5BC5A939}"/>
            </a:ext>
          </a:extLst>
        </xdr:cNvPr>
        <xdr:cNvSpPr/>
      </xdr:nvSpPr>
      <xdr:spPr>
        <a:xfrm>
          <a:off x="13089890" y="142143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A4A673D8-17BD-4140-A8C6-BC0F67F31F97}"/>
            </a:ext>
          </a:extLst>
        </xdr:cNvPr>
        <xdr:cNvSpPr/>
      </xdr:nvSpPr>
      <xdr:spPr>
        <a:xfrm>
          <a:off x="123037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E0CEEC0A-2C80-49D5-806B-B167630F07F9}"/>
            </a:ext>
          </a:extLst>
        </xdr:cNvPr>
        <xdr:cNvSpPr/>
      </xdr:nvSpPr>
      <xdr:spPr>
        <a:xfrm>
          <a:off x="11487150" y="1417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8D2F0D7-E2CA-48FE-8AE3-A01C7AE6231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FF426020-85C8-477E-8FDB-A79B04C7C3E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74242C2-64A9-4030-96C4-38554AF95A9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71D8EF91-9DF2-4763-94A7-BB9538E67D5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EA38FED-DF0A-429E-817E-5DFD4CF7EAA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44450</xdr:rowOff>
    </xdr:from>
    <xdr:to>
      <xdr:col>85</xdr:col>
      <xdr:colOff>177800</xdr:colOff>
      <xdr:row>84</xdr:row>
      <xdr:rowOff>146050</xdr:rowOff>
    </xdr:to>
    <xdr:sp macro="" textlink="">
      <xdr:nvSpPr>
        <xdr:cNvPr id="759" name="楕円 758">
          <a:extLst>
            <a:ext uri="{FF2B5EF4-FFF2-40B4-BE49-F238E27FC236}">
              <a16:creationId xmlns:a16="http://schemas.microsoft.com/office/drawing/2014/main" id="{EA61A25A-1B57-4759-AB6A-C558E79EB49B}"/>
            </a:ext>
          </a:extLst>
        </xdr:cNvPr>
        <xdr:cNvSpPr/>
      </xdr:nvSpPr>
      <xdr:spPr>
        <a:xfrm>
          <a:off x="14649450" y="1444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22877</xdr:rowOff>
    </xdr:from>
    <xdr:ext cx="405111" cy="259045"/>
    <xdr:sp macro="" textlink="">
      <xdr:nvSpPr>
        <xdr:cNvPr id="760" name="【児童館】&#10;有形固定資産減価償却率該当値テキスト">
          <a:extLst>
            <a:ext uri="{FF2B5EF4-FFF2-40B4-BE49-F238E27FC236}">
              <a16:creationId xmlns:a16="http://schemas.microsoft.com/office/drawing/2014/main" id="{3A0AFDF5-0D3B-4DBC-AC3D-721F3EE167F3}"/>
            </a:ext>
          </a:extLst>
        </xdr:cNvPr>
        <xdr:cNvSpPr txBox="1"/>
      </xdr:nvSpPr>
      <xdr:spPr>
        <a:xfrm>
          <a:off x="14742160" y="1442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10161</xdr:rowOff>
    </xdr:from>
    <xdr:to>
      <xdr:col>81</xdr:col>
      <xdr:colOff>101600</xdr:colOff>
      <xdr:row>84</xdr:row>
      <xdr:rowOff>111761</xdr:rowOff>
    </xdr:to>
    <xdr:sp macro="" textlink="">
      <xdr:nvSpPr>
        <xdr:cNvPr id="761" name="楕円 760">
          <a:extLst>
            <a:ext uri="{FF2B5EF4-FFF2-40B4-BE49-F238E27FC236}">
              <a16:creationId xmlns:a16="http://schemas.microsoft.com/office/drawing/2014/main" id="{2E5FAB0E-78F3-4376-99A2-A913372C343B}"/>
            </a:ext>
          </a:extLst>
        </xdr:cNvPr>
        <xdr:cNvSpPr/>
      </xdr:nvSpPr>
      <xdr:spPr>
        <a:xfrm>
          <a:off x="13887450" y="1441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95250</xdr:rowOff>
    </xdr:to>
    <xdr:cxnSp macro="">
      <xdr:nvCxnSpPr>
        <xdr:cNvPr id="762" name="直線コネクタ 761">
          <a:extLst>
            <a:ext uri="{FF2B5EF4-FFF2-40B4-BE49-F238E27FC236}">
              <a16:creationId xmlns:a16="http://schemas.microsoft.com/office/drawing/2014/main" id="{B8F9EBB4-E09F-48B3-9706-92F8577E8254}"/>
            </a:ext>
          </a:extLst>
        </xdr:cNvPr>
        <xdr:cNvCxnSpPr/>
      </xdr:nvCxnSpPr>
      <xdr:spPr>
        <a:xfrm>
          <a:off x="13942060" y="14458951"/>
          <a:ext cx="762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155484</xdr:rowOff>
    </xdr:from>
    <xdr:to>
      <xdr:col>76</xdr:col>
      <xdr:colOff>165100</xdr:colOff>
      <xdr:row>84</xdr:row>
      <xdr:rowOff>85634</xdr:rowOff>
    </xdr:to>
    <xdr:sp macro="" textlink="">
      <xdr:nvSpPr>
        <xdr:cNvPr id="763" name="楕円 762">
          <a:extLst>
            <a:ext uri="{FF2B5EF4-FFF2-40B4-BE49-F238E27FC236}">
              <a16:creationId xmlns:a16="http://schemas.microsoft.com/office/drawing/2014/main" id="{610A221E-6ED8-4870-830B-E6C4A78C0760}"/>
            </a:ext>
          </a:extLst>
        </xdr:cNvPr>
        <xdr:cNvSpPr/>
      </xdr:nvSpPr>
      <xdr:spPr>
        <a:xfrm>
          <a:off x="13089890" y="143858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34834</xdr:rowOff>
    </xdr:from>
    <xdr:to>
      <xdr:col>81</xdr:col>
      <xdr:colOff>50800</xdr:colOff>
      <xdr:row>84</xdr:row>
      <xdr:rowOff>60961</xdr:rowOff>
    </xdr:to>
    <xdr:cxnSp macro="">
      <xdr:nvCxnSpPr>
        <xdr:cNvPr id="764" name="直線コネクタ 763">
          <a:extLst>
            <a:ext uri="{FF2B5EF4-FFF2-40B4-BE49-F238E27FC236}">
              <a16:creationId xmlns:a16="http://schemas.microsoft.com/office/drawing/2014/main" id="{77E6EEFA-A083-42C3-ACEF-F29FB189C81D}"/>
            </a:ext>
          </a:extLst>
        </xdr:cNvPr>
        <xdr:cNvCxnSpPr/>
      </xdr:nvCxnSpPr>
      <xdr:spPr>
        <a:xfrm>
          <a:off x="13144500" y="14436634"/>
          <a:ext cx="797560" cy="2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124461</xdr:rowOff>
    </xdr:from>
    <xdr:to>
      <xdr:col>72</xdr:col>
      <xdr:colOff>38100</xdr:colOff>
      <xdr:row>84</xdr:row>
      <xdr:rowOff>54611</xdr:rowOff>
    </xdr:to>
    <xdr:sp macro="" textlink="">
      <xdr:nvSpPr>
        <xdr:cNvPr id="765" name="楕円 764">
          <a:extLst>
            <a:ext uri="{FF2B5EF4-FFF2-40B4-BE49-F238E27FC236}">
              <a16:creationId xmlns:a16="http://schemas.microsoft.com/office/drawing/2014/main" id="{3F6A845E-93B0-48D6-B2BE-5283C9E055B9}"/>
            </a:ext>
          </a:extLst>
        </xdr:cNvPr>
        <xdr:cNvSpPr/>
      </xdr:nvSpPr>
      <xdr:spPr>
        <a:xfrm>
          <a:off x="12303760" y="14356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3811</xdr:rowOff>
    </xdr:from>
    <xdr:to>
      <xdr:col>76</xdr:col>
      <xdr:colOff>114300</xdr:colOff>
      <xdr:row>84</xdr:row>
      <xdr:rowOff>34834</xdr:rowOff>
    </xdr:to>
    <xdr:cxnSp macro="">
      <xdr:nvCxnSpPr>
        <xdr:cNvPr id="766" name="直線コネクタ 765">
          <a:extLst>
            <a:ext uri="{FF2B5EF4-FFF2-40B4-BE49-F238E27FC236}">
              <a16:creationId xmlns:a16="http://schemas.microsoft.com/office/drawing/2014/main" id="{0DEC3A59-0F0C-4BD2-86C0-A4C2342557CA}"/>
            </a:ext>
          </a:extLst>
        </xdr:cNvPr>
        <xdr:cNvCxnSpPr/>
      </xdr:nvCxnSpPr>
      <xdr:spPr>
        <a:xfrm>
          <a:off x="12346940" y="14407516"/>
          <a:ext cx="797560" cy="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91802</xdr:rowOff>
    </xdr:from>
    <xdr:to>
      <xdr:col>67</xdr:col>
      <xdr:colOff>101600</xdr:colOff>
      <xdr:row>84</xdr:row>
      <xdr:rowOff>21952</xdr:rowOff>
    </xdr:to>
    <xdr:sp macro="" textlink="">
      <xdr:nvSpPr>
        <xdr:cNvPr id="767" name="楕円 766">
          <a:extLst>
            <a:ext uri="{FF2B5EF4-FFF2-40B4-BE49-F238E27FC236}">
              <a16:creationId xmlns:a16="http://schemas.microsoft.com/office/drawing/2014/main" id="{EBD587F6-C30B-4AF8-8098-D4BAC6D99038}"/>
            </a:ext>
          </a:extLst>
        </xdr:cNvPr>
        <xdr:cNvSpPr/>
      </xdr:nvSpPr>
      <xdr:spPr>
        <a:xfrm>
          <a:off x="11487150" y="1432596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142602</xdr:rowOff>
    </xdr:from>
    <xdr:to>
      <xdr:col>71</xdr:col>
      <xdr:colOff>177800</xdr:colOff>
      <xdr:row>84</xdr:row>
      <xdr:rowOff>3811</xdr:rowOff>
    </xdr:to>
    <xdr:cxnSp macro="">
      <xdr:nvCxnSpPr>
        <xdr:cNvPr id="768" name="直線コネクタ 767">
          <a:extLst>
            <a:ext uri="{FF2B5EF4-FFF2-40B4-BE49-F238E27FC236}">
              <a16:creationId xmlns:a16="http://schemas.microsoft.com/office/drawing/2014/main" id="{C607ACAB-092D-4303-B9E5-7ED7B1A492E1}"/>
            </a:ext>
          </a:extLst>
        </xdr:cNvPr>
        <xdr:cNvCxnSpPr/>
      </xdr:nvCxnSpPr>
      <xdr:spPr>
        <a:xfrm>
          <a:off x="11541760" y="14371047"/>
          <a:ext cx="805180" cy="3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091644E0-9DEF-4556-89D0-E351EE9213E2}"/>
            </a:ext>
          </a:extLst>
        </xdr:cNvPr>
        <xdr:cNvSpPr txBox="1"/>
      </xdr:nvSpPr>
      <xdr:spPr>
        <a:xfrm>
          <a:off x="13738234" y="14019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BF0EF581-69BC-4744-85EB-75A97022AE10}"/>
            </a:ext>
          </a:extLst>
        </xdr:cNvPr>
        <xdr:cNvSpPr txBox="1"/>
      </xdr:nvSpPr>
      <xdr:spPr>
        <a:xfrm>
          <a:off x="12957184"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2B3A49F4-2AE9-4A34-9370-8571D2239753}"/>
            </a:ext>
          </a:extLst>
        </xdr:cNvPr>
        <xdr:cNvSpPr txBox="1"/>
      </xdr:nvSpPr>
      <xdr:spPr>
        <a:xfrm>
          <a:off x="1217105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9ADCD26D-05FF-4360-9FFD-E7C0BFF9F8F3}"/>
            </a:ext>
          </a:extLst>
        </xdr:cNvPr>
        <xdr:cNvSpPr txBox="1"/>
      </xdr:nvSpPr>
      <xdr:spPr>
        <a:xfrm>
          <a:off x="113544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102888</xdr:rowOff>
    </xdr:from>
    <xdr:ext cx="405111" cy="259045"/>
    <xdr:sp macro="" textlink="">
      <xdr:nvSpPr>
        <xdr:cNvPr id="773" name="n_1mainValue【児童館】&#10;有形固定資産減価償却率">
          <a:extLst>
            <a:ext uri="{FF2B5EF4-FFF2-40B4-BE49-F238E27FC236}">
              <a16:creationId xmlns:a16="http://schemas.microsoft.com/office/drawing/2014/main" id="{736A9E72-609F-4FE2-BEDB-C6FA3FE39970}"/>
            </a:ext>
          </a:extLst>
        </xdr:cNvPr>
        <xdr:cNvSpPr txBox="1"/>
      </xdr:nvSpPr>
      <xdr:spPr>
        <a:xfrm>
          <a:off x="13738234" y="145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76761</xdr:rowOff>
    </xdr:from>
    <xdr:ext cx="405111" cy="259045"/>
    <xdr:sp macro="" textlink="">
      <xdr:nvSpPr>
        <xdr:cNvPr id="774" name="n_2mainValue【児童館】&#10;有形固定資産減価償却率">
          <a:extLst>
            <a:ext uri="{FF2B5EF4-FFF2-40B4-BE49-F238E27FC236}">
              <a16:creationId xmlns:a16="http://schemas.microsoft.com/office/drawing/2014/main" id="{4D6A024C-9D24-489E-8710-09FC41FB1099}"/>
            </a:ext>
          </a:extLst>
        </xdr:cNvPr>
        <xdr:cNvSpPr txBox="1"/>
      </xdr:nvSpPr>
      <xdr:spPr>
        <a:xfrm>
          <a:off x="1295718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45738</xdr:rowOff>
    </xdr:from>
    <xdr:ext cx="405111" cy="259045"/>
    <xdr:sp macro="" textlink="">
      <xdr:nvSpPr>
        <xdr:cNvPr id="775" name="n_3mainValue【児童館】&#10;有形固定資産減価償却率">
          <a:extLst>
            <a:ext uri="{FF2B5EF4-FFF2-40B4-BE49-F238E27FC236}">
              <a16:creationId xmlns:a16="http://schemas.microsoft.com/office/drawing/2014/main" id="{521F5277-623D-49E1-9C85-D55166996FB1}"/>
            </a:ext>
          </a:extLst>
        </xdr:cNvPr>
        <xdr:cNvSpPr txBox="1"/>
      </xdr:nvSpPr>
      <xdr:spPr>
        <a:xfrm>
          <a:off x="12171054" y="1444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13079</xdr:rowOff>
    </xdr:from>
    <xdr:ext cx="405111" cy="259045"/>
    <xdr:sp macro="" textlink="">
      <xdr:nvSpPr>
        <xdr:cNvPr id="776" name="n_4mainValue【児童館】&#10;有形固定資産減価償却率">
          <a:extLst>
            <a:ext uri="{FF2B5EF4-FFF2-40B4-BE49-F238E27FC236}">
              <a16:creationId xmlns:a16="http://schemas.microsoft.com/office/drawing/2014/main" id="{6CC1D4E7-B373-4838-B1FC-8C0D7AB66B4D}"/>
            </a:ext>
          </a:extLst>
        </xdr:cNvPr>
        <xdr:cNvSpPr txBox="1"/>
      </xdr:nvSpPr>
      <xdr:spPr>
        <a:xfrm>
          <a:off x="11354444" y="1441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688A3928-3EED-41AF-A4BB-D0350B7A3B8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DEDB5075-9CD8-49A4-B821-D40A84CFF6A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68669302-599A-443B-BCF1-BC09E216473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DCE43B61-A76E-4C91-9679-445A59795E3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D5787A41-BE88-4FD4-8907-A4EDF6FCC38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2A3F9C7F-F380-4C48-8964-DC097226C5F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ADFF844E-4C35-4E04-873F-DB009891F30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80FF805F-1CE3-4D8C-8C48-D9911F1F83C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EE6E8049-4CF3-4827-96F7-928938A0B5E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1430BB98-2ED8-4894-A2C1-7EC01F50990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3340DEDF-F401-4745-A256-4820D8B512EF}"/>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A82CF67D-1ECC-4563-8010-B78EDFB95778}"/>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62016C51-86E0-4886-A5A2-C3C05DC4EB4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744D9A6D-51B2-4EAA-9480-C6B2E312FDA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DAA3B2A5-9DA9-4E34-A134-E8CD8AE05AD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60F41F3E-1143-43EF-AD1E-81BBB33C9B7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71B1C460-0058-4CB3-8777-D1CC2A469AC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29F1FE91-A33E-4B84-A72D-54634337C145}"/>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33B4B3B0-1055-4BC4-8FD5-1102883AC31C}"/>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FAA0664D-CF7F-4AE6-87B0-E40D5E0AABB8}"/>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4922F1FA-199F-44AB-B399-C20F177226E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ECFFE2EE-2050-4708-BC89-08D21B9A532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75C65479-E344-45AF-82B2-CF3443338AA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3FEDEB5F-6318-4A02-98DF-C3AE8787356B}"/>
            </a:ext>
          </a:extLst>
        </xdr:cNvPr>
        <xdr:cNvCxnSpPr/>
      </xdr:nvCxnSpPr>
      <xdr:spPr>
        <a:xfrm flipV="1">
          <a:off x="19947254" y="13449300"/>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1323766F-F381-49B0-94A8-B7DBBBAC307D}"/>
            </a:ext>
          </a:extLst>
        </xdr:cNvPr>
        <xdr:cNvSpPr txBox="1"/>
      </xdr:nvSpPr>
      <xdr:spPr>
        <a:xfrm>
          <a:off x="19985990"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23E914B8-FDFA-4E9C-8CE3-09A0D55E24A2}"/>
            </a:ext>
          </a:extLst>
        </xdr:cNvPr>
        <xdr:cNvCxnSpPr/>
      </xdr:nvCxnSpPr>
      <xdr:spPr>
        <a:xfrm>
          <a:off x="19885660" y="14799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00B6182C-8E78-4315-8AA7-6EC9DA2BB48C}"/>
            </a:ext>
          </a:extLst>
        </xdr:cNvPr>
        <xdr:cNvSpPr txBox="1"/>
      </xdr:nvSpPr>
      <xdr:spPr>
        <a:xfrm>
          <a:off x="19985990" y="1322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A0C62E52-A5F4-4E04-BF58-31A4765C0BAF}"/>
            </a:ext>
          </a:extLst>
        </xdr:cNvPr>
        <xdr:cNvCxnSpPr/>
      </xdr:nvCxnSpPr>
      <xdr:spPr>
        <a:xfrm>
          <a:off x="198856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9A417CA5-9C59-45CA-8E4C-90810A90319D}"/>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6BFB1670-AD49-4880-A00D-4E7E948E934A}"/>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B0B7814D-1C61-45D5-93AD-B6A54ACF4766}"/>
            </a:ext>
          </a:extLst>
        </xdr:cNvPr>
        <xdr:cNvSpPr/>
      </xdr:nvSpPr>
      <xdr:spPr>
        <a:xfrm>
          <a:off x="191617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DF1E95D6-FACD-42F3-A4E5-4A0CB4315F21}"/>
            </a:ext>
          </a:extLst>
        </xdr:cNvPr>
        <xdr:cNvSpPr/>
      </xdr:nvSpPr>
      <xdr:spPr>
        <a:xfrm>
          <a:off x="18345150" y="144183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43B7CD14-C541-494C-A2B7-010C524A2A06}"/>
            </a:ext>
          </a:extLst>
        </xdr:cNvPr>
        <xdr:cNvSpPr/>
      </xdr:nvSpPr>
      <xdr:spPr>
        <a:xfrm>
          <a:off x="17547590" y="144564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3EF8243F-2ADD-4E3B-9273-26521DC9DFCB}"/>
            </a:ext>
          </a:extLst>
        </xdr:cNvPr>
        <xdr:cNvSpPr/>
      </xdr:nvSpPr>
      <xdr:spPr>
        <a:xfrm>
          <a:off x="16761460" y="1446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28ABFBA-188D-4FF4-93D3-340E267D7D6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92464A82-6456-4733-858A-DF28D13B646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CDF79009-BA2A-4035-ADA9-09EA09D8AA2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308CCAD-41FB-4E46-802C-960B72DFC1F1}"/>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CB5BF05-5FDD-41A2-8C81-8CABE0E4F5D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88900</xdr:rowOff>
    </xdr:from>
    <xdr:to>
      <xdr:col>116</xdr:col>
      <xdr:colOff>114300</xdr:colOff>
      <xdr:row>85</xdr:row>
      <xdr:rowOff>19050</xdr:rowOff>
    </xdr:to>
    <xdr:sp macro="" textlink="">
      <xdr:nvSpPr>
        <xdr:cNvPr id="816" name="楕円 815">
          <a:extLst>
            <a:ext uri="{FF2B5EF4-FFF2-40B4-BE49-F238E27FC236}">
              <a16:creationId xmlns:a16="http://schemas.microsoft.com/office/drawing/2014/main" id="{BBE80E99-78EE-43ED-B50D-EA55F4C26961}"/>
            </a:ext>
          </a:extLst>
        </xdr:cNvPr>
        <xdr:cNvSpPr/>
      </xdr:nvSpPr>
      <xdr:spPr>
        <a:xfrm>
          <a:off x="19904710" y="144945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67327</xdr:rowOff>
    </xdr:from>
    <xdr:ext cx="469744" cy="259045"/>
    <xdr:sp macro="" textlink="">
      <xdr:nvSpPr>
        <xdr:cNvPr id="817" name="【児童館】&#10;一人当たり面積該当値テキスト">
          <a:extLst>
            <a:ext uri="{FF2B5EF4-FFF2-40B4-BE49-F238E27FC236}">
              <a16:creationId xmlns:a16="http://schemas.microsoft.com/office/drawing/2014/main" id="{8AC3CF55-4BA0-4435-A981-0EDFB9C9403E}"/>
            </a:ext>
          </a:extLst>
        </xdr:cNvPr>
        <xdr:cNvSpPr txBox="1"/>
      </xdr:nvSpPr>
      <xdr:spPr>
        <a:xfrm>
          <a:off x="19985990"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88900</xdr:rowOff>
    </xdr:from>
    <xdr:to>
      <xdr:col>112</xdr:col>
      <xdr:colOff>38100</xdr:colOff>
      <xdr:row>85</xdr:row>
      <xdr:rowOff>19050</xdr:rowOff>
    </xdr:to>
    <xdr:sp macro="" textlink="">
      <xdr:nvSpPr>
        <xdr:cNvPr id="818" name="楕円 817">
          <a:extLst>
            <a:ext uri="{FF2B5EF4-FFF2-40B4-BE49-F238E27FC236}">
              <a16:creationId xmlns:a16="http://schemas.microsoft.com/office/drawing/2014/main" id="{DBFBDE66-8992-4F00-AFE2-C644C385EFBB}"/>
            </a:ext>
          </a:extLst>
        </xdr:cNvPr>
        <xdr:cNvSpPr/>
      </xdr:nvSpPr>
      <xdr:spPr>
        <a:xfrm>
          <a:off x="19161760" y="144945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139700</xdr:rowOff>
    </xdr:from>
    <xdr:to>
      <xdr:col>116</xdr:col>
      <xdr:colOff>63500</xdr:colOff>
      <xdr:row>84</xdr:row>
      <xdr:rowOff>139700</xdr:rowOff>
    </xdr:to>
    <xdr:cxnSp macro="">
      <xdr:nvCxnSpPr>
        <xdr:cNvPr id="819" name="直線コネクタ 818">
          <a:extLst>
            <a:ext uri="{FF2B5EF4-FFF2-40B4-BE49-F238E27FC236}">
              <a16:creationId xmlns:a16="http://schemas.microsoft.com/office/drawing/2014/main" id="{77340917-1090-4477-9430-8309949F95DA}"/>
            </a:ext>
          </a:extLst>
        </xdr:cNvPr>
        <xdr:cNvCxnSpPr/>
      </xdr:nvCxnSpPr>
      <xdr:spPr>
        <a:xfrm>
          <a:off x="19204940" y="14537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20" name="楕円 819">
          <a:extLst>
            <a:ext uri="{FF2B5EF4-FFF2-40B4-BE49-F238E27FC236}">
              <a16:creationId xmlns:a16="http://schemas.microsoft.com/office/drawing/2014/main" id="{12D8F6F9-07D4-468A-A88B-123569535276}"/>
            </a:ext>
          </a:extLst>
        </xdr:cNvPr>
        <xdr:cNvSpPr/>
      </xdr:nvSpPr>
      <xdr:spPr>
        <a:xfrm>
          <a:off x="1834515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139700</xdr:rowOff>
    </xdr:from>
    <xdr:to>
      <xdr:col>111</xdr:col>
      <xdr:colOff>177800</xdr:colOff>
      <xdr:row>84</xdr:row>
      <xdr:rowOff>152400</xdr:rowOff>
    </xdr:to>
    <xdr:cxnSp macro="">
      <xdr:nvCxnSpPr>
        <xdr:cNvPr id="821" name="直線コネクタ 820">
          <a:extLst>
            <a:ext uri="{FF2B5EF4-FFF2-40B4-BE49-F238E27FC236}">
              <a16:creationId xmlns:a16="http://schemas.microsoft.com/office/drawing/2014/main" id="{CB2EB03D-0A17-421A-8419-2ACCF0CC4032}"/>
            </a:ext>
          </a:extLst>
        </xdr:cNvPr>
        <xdr:cNvCxnSpPr/>
      </xdr:nvCxnSpPr>
      <xdr:spPr>
        <a:xfrm flipV="1">
          <a:off x="18399760" y="1453769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22" name="楕円 821">
          <a:extLst>
            <a:ext uri="{FF2B5EF4-FFF2-40B4-BE49-F238E27FC236}">
              <a16:creationId xmlns:a16="http://schemas.microsoft.com/office/drawing/2014/main" id="{7BDFFF34-8802-44B1-9471-2253F922AF00}"/>
            </a:ext>
          </a:extLst>
        </xdr:cNvPr>
        <xdr:cNvSpPr/>
      </xdr:nvSpPr>
      <xdr:spPr>
        <a:xfrm>
          <a:off x="17547590" y="1449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823" name="直線コネクタ 822">
          <a:extLst>
            <a:ext uri="{FF2B5EF4-FFF2-40B4-BE49-F238E27FC236}">
              <a16:creationId xmlns:a16="http://schemas.microsoft.com/office/drawing/2014/main" id="{A8B20490-3478-4F27-8082-22C5990DE897}"/>
            </a:ext>
          </a:extLst>
        </xdr:cNvPr>
        <xdr:cNvCxnSpPr/>
      </xdr:nvCxnSpPr>
      <xdr:spPr>
        <a:xfrm>
          <a:off x="17602200" y="145542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24" name="楕円 823">
          <a:extLst>
            <a:ext uri="{FF2B5EF4-FFF2-40B4-BE49-F238E27FC236}">
              <a16:creationId xmlns:a16="http://schemas.microsoft.com/office/drawing/2014/main" id="{30A59E6B-901A-4791-BE05-FBF23FE26547}"/>
            </a:ext>
          </a:extLst>
        </xdr:cNvPr>
        <xdr:cNvSpPr/>
      </xdr:nvSpPr>
      <xdr:spPr>
        <a:xfrm>
          <a:off x="16761460" y="145161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165100</xdr:rowOff>
    </xdr:to>
    <xdr:cxnSp macro="">
      <xdr:nvCxnSpPr>
        <xdr:cNvPr id="825" name="直線コネクタ 824">
          <a:extLst>
            <a:ext uri="{FF2B5EF4-FFF2-40B4-BE49-F238E27FC236}">
              <a16:creationId xmlns:a16="http://schemas.microsoft.com/office/drawing/2014/main" id="{5FBE7969-EB0C-4B78-9077-EE648F873174}"/>
            </a:ext>
          </a:extLst>
        </xdr:cNvPr>
        <xdr:cNvCxnSpPr/>
      </xdr:nvCxnSpPr>
      <xdr:spPr>
        <a:xfrm flipV="1">
          <a:off x="16804640" y="1455420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A6052A50-1B78-41CF-BBEA-D58000B5BA73}"/>
            </a:ext>
          </a:extLst>
        </xdr:cNvPr>
        <xdr:cNvSpPr txBox="1"/>
      </xdr:nvSpPr>
      <xdr:spPr>
        <a:xfrm>
          <a:off x="1898213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FD242BC9-BB7C-4995-891E-2870E46B5B73}"/>
            </a:ext>
          </a:extLst>
        </xdr:cNvPr>
        <xdr:cNvSpPr txBox="1"/>
      </xdr:nvSpPr>
      <xdr:spPr>
        <a:xfrm>
          <a:off x="18182032" y="1419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C2CDEE6A-FA66-401B-8139-FFAE6F102BE2}"/>
            </a:ext>
          </a:extLst>
        </xdr:cNvPr>
        <xdr:cNvSpPr txBox="1"/>
      </xdr:nvSpPr>
      <xdr:spPr>
        <a:xfrm>
          <a:off x="17384472" y="1423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83E8477A-E4B4-4612-AFC4-53B5E8E7795D}"/>
            </a:ext>
          </a:extLst>
        </xdr:cNvPr>
        <xdr:cNvSpPr txBox="1"/>
      </xdr:nvSpPr>
      <xdr:spPr>
        <a:xfrm>
          <a:off x="1658881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10177</xdr:rowOff>
    </xdr:from>
    <xdr:ext cx="469744" cy="259045"/>
    <xdr:sp macro="" textlink="">
      <xdr:nvSpPr>
        <xdr:cNvPr id="830" name="n_1mainValue【児童館】&#10;一人当たり面積">
          <a:extLst>
            <a:ext uri="{FF2B5EF4-FFF2-40B4-BE49-F238E27FC236}">
              <a16:creationId xmlns:a16="http://schemas.microsoft.com/office/drawing/2014/main" id="{F2B36814-9DF0-4993-8AC7-F0EDF328EB10}"/>
            </a:ext>
          </a:extLst>
        </xdr:cNvPr>
        <xdr:cNvSpPr txBox="1"/>
      </xdr:nvSpPr>
      <xdr:spPr>
        <a:xfrm>
          <a:off x="18982132" y="1458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831" name="n_2mainValue【児童館】&#10;一人当たり面積">
          <a:extLst>
            <a:ext uri="{FF2B5EF4-FFF2-40B4-BE49-F238E27FC236}">
              <a16:creationId xmlns:a16="http://schemas.microsoft.com/office/drawing/2014/main" id="{D8D6D121-17CC-44F0-ACD7-5D2639050CD4}"/>
            </a:ext>
          </a:extLst>
        </xdr:cNvPr>
        <xdr:cNvSpPr txBox="1"/>
      </xdr:nvSpPr>
      <xdr:spPr>
        <a:xfrm>
          <a:off x="1818203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32" name="n_3mainValue【児童館】&#10;一人当たり面積">
          <a:extLst>
            <a:ext uri="{FF2B5EF4-FFF2-40B4-BE49-F238E27FC236}">
              <a16:creationId xmlns:a16="http://schemas.microsoft.com/office/drawing/2014/main" id="{8BC557DB-45EE-45E6-8DA3-937F59D42CB2}"/>
            </a:ext>
          </a:extLst>
        </xdr:cNvPr>
        <xdr:cNvSpPr txBox="1"/>
      </xdr:nvSpPr>
      <xdr:spPr>
        <a:xfrm>
          <a:off x="1738447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833" name="n_4mainValue【児童館】&#10;一人当たり面積">
          <a:extLst>
            <a:ext uri="{FF2B5EF4-FFF2-40B4-BE49-F238E27FC236}">
              <a16:creationId xmlns:a16="http://schemas.microsoft.com/office/drawing/2014/main" id="{AA7A9FA4-F0C8-4A1A-A956-482ADB4E2747}"/>
            </a:ext>
          </a:extLst>
        </xdr:cNvPr>
        <xdr:cNvSpPr txBox="1"/>
      </xdr:nvSpPr>
      <xdr:spPr>
        <a:xfrm>
          <a:off x="1658881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1A435B60-146A-40A6-A9A2-9CA031913A1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A0D98EC4-B2F2-43D6-AE95-DF58108069B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28188DA2-DA47-4B59-B804-EC9B35F9AF3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9EB44C6B-0338-47A0-B9E5-115059DD88D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6674D859-8D72-4B59-BF48-C48F22EB8BD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910C73C0-22E5-4ABC-B375-D887D4BAA4A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1E1A8A96-A61F-4DFE-B9BA-430849D1A82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1DF6E8D4-50B6-412D-9F20-B27ACD122E0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CDDC7584-DFC5-4CD9-BF89-2E8F9E69850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C4C34C76-B29B-42D7-9BA0-E5889426CC3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51C4BCA1-71D2-4922-9855-05A192FD2DF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07B433FB-AF19-4346-8AA5-CED352F8317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55CC4233-EFF5-497F-9D13-80842FF09BCD}"/>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332C7E28-2076-47EC-BCF6-AB993B9214F1}"/>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8D6B0403-894A-4A71-BCA5-37EFC2768586}"/>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CE33F8A1-0111-43CB-9F25-2062225AD2D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55C2ABC7-82B7-49C7-B3F0-4D47B9245C5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266375F8-B350-4623-A5A9-2C232E0CD1E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BD5D349D-8BD7-4C76-AC0D-FD8C165EA938}"/>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6C2351A2-A83B-4AF0-A21E-5C2BF064F079}"/>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F638A13F-26E4-4EF5-9EFE-B9B07C0F051B}"/>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A5E24670-7DF6-4FE6-BDBD-913A20E3621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DA1EEF01-DDA5-4BF6-9AE7-A71CC0A8E35A}"/>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3FF9ED96-D2E5-4A87-9070-9602BB6AAF7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65E5BBE1-CC9E-4025-9AE7-B043A8150CBF}"/>
            </a:ext>
          </a:extLst>
        </xdr:cNvPr>
        <xdr:cNvCxnSpPr/>
      </xdr:nvCxnSpPr>
      <xdr:spPr>
        <a:xfrm flipV="1">
          <a:off x="14703424" y="17106899"/>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91CEB7A7-B62D-49CF-9326-A99B1C11869D}"/>
            </a:ext>
          </a:extLst>
        </xdr:cNvPr>
        <xdr:cNvSpPr txBox="1"/>
      </xdr:nvSpPr>
      <xdr:spPr>
        <a:xfrm>
          <a:off x="14742160" y="185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B47BB2BB-DC1C-469D-9675-8B9ABCE536A4}"/>
            </a:ext>
          </a:extLst>
        </xdr:cNvPr>
        <xdr:cNvCxnSpPr/>
      </xdr:nvCxnSpPr>
      <xdr:spPr>
        <a:xfrm>
          <a:off x="14611350" y="18524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A6D1F84B-7D1F-4386-B422-508005D5F790}"/>
            </a:ext>
          </a:extLst>
        </xdr:cNvPr>
        <xdr:cNvSpPr txBox="1"/>
      </xdr:nvSpPr>
      <xdr:spPr>
        <a:xfrm>
          <a:off x="1474216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8D3AD6B9-A229-499E-97D7-055CE7CA2E55}"/>
            </a:ext>
          </a:extLst>
        </xdr:cNvPr>
        <xdr:cNvCxnSpPr/>
      </xdr:nvCxnSpPr>
      <xdr:spPr>
        <a:xfrm>
          <a:off x="14611350" y="17106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863" name="【公民館】&#10;有形固定資産減価償却率平均値テキスト">
          <a:extLst>
            <a:ext uri="{FF2B5EF4-FFF2-40B4-BE49-F238E27FC236}">
              <a16:creationId xmlns:a16="http://schemas.microsoft.com/office/drawing/2014/main" id="{F807B731-4E52-427C-BA0D-1C0D9195DE30}"/>
            </a:ext>
          </a:extLst>
        </xdr:cNvPr>
        <xdr:cNvSpPr txBox="1"/>
      </xdr:nvSpPr>
      <xdr:spPr>
        <a:xfrm>
          <a:off x="14742160" y="17893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28817454-9897-4FA5-93DF-45D6DE676A5F}"/>
            </a:ext>
          </a:extLst>
        </xdr:cNvPr>
        <xdr:cNvSpPr/>
      </xdr:nvSpPr>
      <xdr:spPr>
        <a:xfrm>
          <a:off x="14649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FBED2246-5482-4672-96CA-14746A9C4DE5}"/>
            </a:ext>
          </a:extLst>
        </xdr:cNvPr>
        <xdr:cNvSpPr/>
      </xdr:nvSpPr>
      <xdr:spPr>
        <a:xfrm>
          <a:off x="13887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D4BC1F43-5946-4228-8C87-92AC2D665296}"/>
            </a:ext>
          </a:extLst>
        </xdr:cNvPr>
        <xdr:cNvSpPr/>
      </xdr:nvSpPr>
      <xdr:spPr>
        <a:xfrm>
          <a:off x="13089890" y="17890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18514543-C092-417B-BEEF-8FC4458B109C}"/>
            </a:ext>
          </a:extLst>
        </xdr:cNvPr>
        <xdr:cNvSpPr/>
      </xdr:nvSpPr>
      <xdr:spPr>
        <a:xfrm>
          <a:off x="12303760" y="1783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BCE960A9-5CCE-411D-89A9-02700215FFF9}"/>
            </a:ext>
          </a:extLst>
        </xdr:cNvPr>
        <xdr:cNvSpPr/>
      </xdr:nvSpPr>
      <xdr:spPr>
        <a:xfrm>
          <a:off x="11487150" y="1783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717C5C8-68EE-421B-BB46-962E93DFC58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1C80D83-6021-4B4E-AE83-7E08ACC7BEA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E08332C0-260A-401B-9C68-7EF3C9D5625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11F5C5F5-4376-4C65-89C2-46B82A209F8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9439E50-E527-4046-9A09-E9625DB394B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105411</xdr:rowOff>
    </xdr:from>
    <xdr:to>
      <xdr:col>85</xdr:col>
      <xdr:colOff>177800</xdr:colOff>
      <xdr:row>103</xdr:row>
      <xdr:rowOff>35561</xdr:rowOff>
    </xdr:to>
    <xdr:sp macro="" textlink="">
      <xdr:nvSpPr>
        <xdr:cNvPr id="874" name="楕円 873">
          <a:extLst>
            <a:ext uri="{FF2B5EF4-FFF2-40B4-BE49-F238E27FC236}">
              <a16:creationId xmlns:a16="http://schemas.microsoft.com/office/drawing/2014/main" id="{0323065F-A1BA-4734-A661-3F55187C79AC}"/>
            </a:ext>
          </a:extLst>
        </xdr:cNvPr>
        <xdr:cNvSpPr/>
      </xdr:nvSpPr>
      <xdr:spPr>
        <a:xfrm>
          <a:off x="14649450" y="175914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128288</xdr:rowOff>
    </xdr:from>
    <xdr:ext cx="405111" cy="259045"/>
    <xdr:sp macro="" textlink="">
      <xdr:nvSpPr>
        <xdr:cNvPr id="875" name="【公民館】&#10;有形固定資産減価償却率該当値テキスト">
          <a:extLst>
            <a:ext uri="{FF2B5EF4-FFF2-40B4-BE49-F238E27FC236}">
              <a16:creationId xmlns:a16="http://schemas.microsoft.com/office/drawing/2014/main" id="{FA2DE451-C7EF-48D0-B12A-6A2BCBA544E5}"/>
            </a:ext>
          </a:extLst>
        </xdr:cNvPr>
        <xdr:cNvSpPr txBox="1"/>
      </xdr:nvSpPr>
      <xdr:spPr>
        <a:xfrm>
          <a:off x="14742160" y="1744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67311</xdr:rowOff>
    </xdr:from>
    <xdr:to>
      <xdr:col>81</xdr:col>
      <xdr:colOff>101600</xdr:colOff>
      <xdr:row>102</xdr:row>
      <xdr:rowOff>168911</xdr:rowOff>
    </xdr:to>
    <xdr:sp macro="" textlink="">
      <xdr:nvSpPr>
        <xdr:cNvPr id="876" name="楕円 875">
          <a:extLst>
            <a:ext uri="{FF2B5EF4-FFF2-40B4-BE49-F238E27FC236}">
              <a16:creationId xmlns:a16="http://schemas.microsoft.com/office/drawing/2014/main" id="{29E313BC-A00F-46D8-9ED2-3804E1AB7A2C}"/>
            </a:ext>
          </a:extLst>
        </xdr:cNvPr>
        <xdr:cNvSpPr/>
      </xdr:nvSpPr>
      <xdr:spPr>
        <a:xfrm>
          <a:off x="13887450" y="175533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118111</xdr:rowOff>
    </xdr:from>
    <xdr:to>
      <xdr:col>85</xdr:col>
      <xdr:colOff>127000</xdr:colOff>
      <xdr:row>102</xdr:row>
      <xdr:rowOff>156211</xdr:rowOff>
    </xdr:to>
    <xdr:cxnSp macro="">
      <xdr:nvCxnSpPr>
        <xdr:cNvPr id="877" name="直線コネクタ 876">
          <a:extLst>
            <a:ext uri="{FF2B5EF4-FFF2-40B4-BE49-F238E27FC236}">
              <a16:creationId xmlns:a16="http://schemas.microsoft.com/office/drawing/2014/main" id="{5121F5A8-1FF1-4153-838E-305D8A5FD2B7}"/>
            </a:ext>
          </a:extLst>
        </xdr:cNvPr>
        <xdr:cNvCxnSpPr/>
      </xdr:nvCxnSpPr>
      <xdr:spPr>
        <a:xfrm>
          <a:off x="13942060" y="17607916"/>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15875</xdr:rowOff>
    </xdr:from>
    <xdr:to>
      <xdr:col>76</xdr:col>
      <xdr:colOff>165100</xdr:colOff>
      <xdr:row>102</xdr:row>
      <xdr:rowOff>117475</xdr:rowOff>
    </xdr:to>
    <xdr:sp macro="" textlink="">
      <xdr:nvSpPr>
        <xdr:cNvPr id="878" name="楕円 877">
          <a:extLst>
            <a:ext uri="{FF2B5EF4-FFF2-40B4-BE49-F238E27FC236}">
              <a16:creationId xmlns:a16="http://schemas.microsoft.com/office/drawing/2014/main" id="{7148F232-2425-4F7B-A3B7-F78EDDF6F024}"/>
            </a:ext>
          </a:extLst>
        </xdr:cNvPr>
        <xdr:cNvSpPr/>
      </xdr:nvSpPr>
      <xdr:spPr>
        <a:xfrm>
          <a:off x="13089890" y="175075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66675</xdr:rowOff>
    </xdr:from>
    <xdr:to>
      <xdr:col>81</xdr:col>
      <xdr:colOff>50800</xdr:colOff>
      <xdr:row>102</xdr:row>
      <xdr:rowOff>118111</xdr:rowOff>
    </xdr:to>
    <xdr:cxnSp macro="">
      <xdr:nvCxnSpPr>
        <xdr:cNvPr id="879" name="直線コネクタ 878">
          <a:extLst>
            <a:ext uri="{FF2B5EF4-FFF2-40B4-BE49-F238E27FC236}">
              <a16:creationId xmlns:a16="http://schemas.microsoft.com/office/drawing/2014/main" id="{D68D8BD6-6920-4211-8EF0-DDC3B14ADD20}"/>
            </a:ext>
          </a:extLst>
        </xdr:cNvPr>
        <xdr:cNvCxnSpPr/>
      </xdr:nvCxnSpPr>
      <xdr:spPr>
        <a:xfrm>
          <a:off x="13144500" y="17552670"/>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135889</xdr:rowOff>
    </xdr:from>
    <xdr:to>
      <xdr:col>72</xdr:col>
      <xdr:colOff>38100</xdr:colOff>
      <xdr:row>102</xdr:row>
      <xdr:rowOff>66039</xdr:rowOff>
    </xdr:to>
    <xdr:sp macro="" textlink="">
      <xdr:nvSpPr>
        <xdr:cNvPr id="880" name="楕円 879">
          <a:extLst>
            <a:ext uri="{FF2B5EF4-FFF2-40B4-BE49-F238E27FC236}">
              <a16:creationId xmlns:a16="http://schemas.microsoft.com/office/drawing/2014/main" id="{C4DAF7C1-CC65-47A0-B606-CDA88704F168}"/>
            </a:ext>
          </a:extLst>
        </xdr:cNvPr>
        <xdr:cNvSpPr/>
      </xdr:nvSpPr>
      <xdr:spPr>
        <a:xfrm>
          <a:off x="12303760" y="174485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15239</xdr:rowOff>
    </xdr:from>
    <xdr:to>
      <xdr:col>76</xdr:col>
      <xdr:colOff>114300</xdr:colOff>
      <xdr:row>102</xdr:row>
      <xdr:rowOff>66675</xdr:rowOff>
    </xdr:to>
    <xdr:cxnSp macro="">
      <xdr:nvCxnSpPr>
        <xdr:cNvPr id="881" name="直線コネクタ 880">
          <a:extLst>
            <a:ext uri="{FF2B5EF4-FFF2-40B4-BE49-F238E27FC236}">
              <a16:creationId xmlns:a16="http://schemas.microsoft.com/office/drawing/2014/main" id="{3446245A-095F-422F-B014-04A52C104749}"/>
            </a:ext>
          </a:extLst>
        </xdr:cNvPr>
        <xdr:cNvCxnSpPr/>
      </xdr:nvCxnSpPr>
      <xdr:spPr>
        <a:xfrm>
          <a:off x="12346940" y="17506949"/>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137795</xdr:rowOff>
    </xdr:from>
    <xdr:to>
      <xdr:col>67</xdr:col>
      <xdr:colOff>101600</xdr:colOff>
      <xdr:row>102</xdr:row>
      <xdr:rowOff>67945</xdr:rowOff>
    </xdr:to>
    <xdr:sp macro="" textlink="">
      <xdr:nvSpPr>
        <xdr:cNvPr id="882" name="楕円 881">
          <a:extLst>
            <a:ext uri="{FF2B5EF4-FFF2-40B4-BE49-F238E27FC236}">
              <a16:creationId xmlns:a16="http://schemas.microsoft.com/office/drawing/2014/main" id="{57768C91-7668-4D78-BF82-170ED425157B}"/>
            </a:ext>
          </a:extLst>
        </xdr:cNvPr>
        <xdr:cNvSpPr/>
      </xdr:nvSpPr>
      <xdr:spPr>
        <a:xfrm>
          <a:off x="11487150" y="17450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15239</xdr:rowOff>
    </xdr:from>
    <xdr:to>
      <xdr:col>71</xdr:col>
      <xdr:colOff>177800</xdr:colOff>
      <xdr:row>102</xdr:row>
      <xdr:rowOff>17145</xdr:rowOff>
    </xdr:to>
    <xdr:cxnSp macro="">
      <xdr:nvCxnSpPr>
        <xdr:cNvPr id="883" name="直線コネクタ 882">
          <a:extLst>
            <a:ext uri="{FF2B5EF4-FFF2-40B4-BE49-F238E27FC236}">
              <a16:creationId xmlns:a16="http://schemas.microsoft.com/office/drawing/2014/main" id="{EC7F4C31-E228-4886-B60D-057A1F3402FE}"/>
            </a:ext>
          </a:extLst>
        </xdr:cNvPr>
        <xdr:cNvCxnSpPr/>
      </xdr:nvCxnSpPr>
      <xdr:spPr>
        <a:xfrm flipV="1">
          <a:off x="11541760" y="17506949"/>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884" name="n_1aveValue【公民館】&#10;有形固定資産減価償却率">
          <a:extLst>
            <a:ext uri="{FF2B5EF4-FFF2-40B4-BE49-F238E27FC236}">
              <a16:creationId xmlns:a16="http://schemas.microsoft.com/office/drawing/2014/main" id="{FE6851A0-F639-4D93-895B-CC1088721A0F}"/>
            </a:ext>
          </a:extLst>
        </xdr:cNvPr>
        <xdr:cNvSpPr txBox="1"/>
      </xdr:nvSpPr>
      <xdr:spPr>
        <a:xfrm>
          <a:off x="13738234" y="1800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885" name="n_2aveValue【公民館】&#10;有形固定資産減価償却率">
          <a:extLst>
            <a:ext uri="{FF2B5EF4-FFF2-40B4-BE49-F238E27FC236}">
              <a16:creationId xmlns:a16="http://schemas.microsoft.com/office/drawing/2014/main" id="{EEF1FB94-D85C-4D62-9DE6-1194CFA6236E}"/>
            </a:ext>
          </a:extLst>
        </xdr:cNvPr>
        <xdr:cNvSpPr txBox="1"/>
      </xdr:nvSpPr>
      <xdr:spPr>
        <a:xfrm>
          <a:off x="1295718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886" name="n_3aveValue【公民館】&#10;有形固定資産減価償却率">
          <a:extLst>
            <a:ext uri="{FF2B5EF4-FFF2-40B4-BE49-F238E27FC236}">
              <a16:creationId xmlns:a16="http://schemas.microsoft.com/office/drawing/2014/main" id="{D469946D-CF17-4D0A-9B96-E8F456ED2335}"/>
            </a:ext>
          </a:extLst>
        </xdr:cNvPr>
        <xdr:cNvSpPr txBox="1"/>
      </xdr:nvSpPr>
      <xdr:spPr>
        <a:xfrm>
          <a:off x="12171054" y="179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887" name="n_4aveValue【公民館】&#10;有形固定資産減価償却率">
          <a:extLst>
            <a:ext uri="{FF2B5EF4-FFF2-40B4-BE49-F238E27FC236}">
              <a16:creationId xmlns:a16="http://schemas.microsoft.com/office/drawing/2014/main" id="{3A2A6E5A-1168-4C96-90B5-4535DEC443BD}"/>
            </a:ext>
          </a:extLst>
        </xdr:cNvPr>
        <xdr:cNvSpPr txBox="1"/>
      </xdr:nvSpPr>
      <xdr:spPr>
        <a:xfrm>
          <a:off x="113544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13988</xdr:rowOff>
    </xdr:from>
    <xdr:ext cx="405111" cy="259045"/>
    <xdr:sp macro="" textlink="">
      <xdr:nvSpPr>
        <xdr:cNvPr id="888" name="n_1mainValue【公民館】&#10;有形固定資産減価償却率">
          <a:extLst>
            <a:ext uri="{FF2B5EF4-FFF2-40B4-BE49-F238E27FC236}">
              <a16:creationId xmlns:a16="http://schemas.microsoft.com/office/drawing/2014/main" id="{FA3735E8-BBCB-4DF9-B501-3A98C8D054FA}"/>
            </a:ext>
          </a:extLst>
        </xdr:cNvPr>
        <xdr:cNvSpPr txBox="1"/>
      </xdr:nvSpPr>
      <xdr:spPr>
        <a:xfrm>
          <a:off x="13738234" y="17334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134002</xdr:rowOff>
    </xdr:from>
    <xdr:ext cx="405111" cy="259045"/>
    <xdr:sp macro="" textlink="">
      <xdr:nvSpPr>
        <xdr:cNvPr id="889" name="n_2mainValue【公民館】&#10;有形固定資産減価償却率">
          <a:extLst>
            <a:ext uri="{FF2B5EF4-FFF2-40B4-BE49-F238E27FC236}">
              <a16:creationId xmlns:a16="http://schemas.microsoft.com/office/drawing/2014/main" id="{98FBDB30-0650-4E6F-9E91-2200DE5254A6}"/>
            </a:ext>
          </a:extLst>
        </xdr:cNvPr>
        <xdr:cNvSpPr txBox="1"/>
      </xdr:nvSpPr>
      <xdr:spPr>
        <a:xfrm>
          <a:off x="12957184" y="1727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82566</xdr:rowOff>
    </xdr:from>
    <xdr:ext cx="405111" cy="259045"/>
    <xdr:sp macro="" textlink="">
      <xdr:nvSpPr>
        <xdr:cNvPr id="890" name="n_3mainValue【公民館】&#10;有形固定資産減価償却率">
          <a:extLst>
            <a:ext uri="{FF2B5EF4-FFF2-40B4-BE49-F238E27FC236}">
              <a16:creationId xmlns:a16="http://schemas.microsoft.com/office/drawing/2014/main" id="{B8FD2FAE-EA65-45CB-991C-5171E0DDECA4}"/>
            </a:ext>
          </a:extLst>
        </xdr:cNvPr>
        <xdr:cNvSpPr txBox="1"/>
      </xdr:nvSpPr>
      <xdr:spPr>
        <a:xfrm>
          <a:off x="12171054"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84472</xdr:rowOff>
    </xdr:from>
    <xdr:ext cx="405111" cy="259045"/>
    <xdr:sp macro="" textlink="">
      <xdr:nvSpPr>
        <xdr:cNvPr id="891" name="n_4mainValue【公民館】&#10;有形固定資産減価償却率">
          <a:extLst>
            <a:ext uri="{FF2B5EF4-FFF2-40B4-BE49-F238E27FC236}">
              <a16:creationId xmlns:a16="http://schemas.microsoft.com/office/drawing/2014/main" id="{1D670DFB-B6DE-4A65-A9D8-1825F8620D83}"/>
            </a:ext>
          </a:extLst>
        </xdr:cNvPr>
        <xdr:cNvSpPr txBox="1"/>
      </xdr:nvSpPr>
      <xdr:spPr>
        <a:xfrm>
          <a:off x="113544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14955864-4901-4751-B700-A8E4389C059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89016219-BD33-4539-B0E7-F0C14DA2D04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82333F26-5CC4-489B-B969-88D18AE3283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9628A2A2-B69D-45F8-AEA0-D2CEAE1C5CB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866A5761-E60E-4628-86E9-7F6139C6D31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1FE4F9E7-C127-40FA-9B87-F7F8800C0E8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3B2E579-C8E3-4251-80AC-93A92E2C0E4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382C5DD1-F86D-45F4-9C53-647A28F4118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59129C03-3BDD-4B35-B16D-9032EA31ACD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888E5DD-066A-4A40-9A19-443D5D23D2E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195276D5-B494-46A3-A1F0-EAE37D7105C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05E25C64-1E21-4CD8-8BDD-0862C4FFE1F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B2EB87A6-5666-436B-B7C0-9D08C358BEF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88BA3AD8-9B69-4B6E-B81F-3C77A38B5066}"/>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8CF81F8E-7CDB-4D86-9799-69E7DC1C0174}"/>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8E82271D-E87E-4FFC-80BC-988678D63076}"/>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1CDACB28-0C49-4746-B573-2A59C2910376}"/>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66E80B8B-1F5B-4D24-9248-2B0870CD1A25}"/>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044EFA8F-B536-4B1D-AA42-BBE956F0CEF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D06D5BB5-84E4-4D70-90DB-5AA70F23997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F1BF9A80-C099-4571-A15B-A244FCB5482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2439266C-3F02-44D1-91D0-5B8FCB882CC9}"/>
            </a:ext>
          </a:extLst>
        </xdr:cNvPr>
        <xdr:cNvCxnSpPr/>
      </xdr:nvCxnSpPr>
      <xdr:spPr>
        <a:xfrm flipV="1">
          <a:off x="19947254" y="17325975"/>
          <a:ext cx="0" cy="1225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958B2D04-F5B0-4C2A-A817-EFB295FB271D}"/>
            </a:ext>
          </a:extLst>
        </xdr:cNvPr>
        <xdr:cNvSpPr txBox="1"/>
      </xdr:nvSpPr>
      <xdr:spPr>
        <a:xfrm>
          <a:off x="1998599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D6C574C2-5E54-4CC7-A535-77F43D2233FE}"/>
            </a:ext>
          </a:extLst>
        </xdr:cNvPr>
        <xdr:cNvCxnSpPr/>
      </xdr:nvCxnSpPr>
      <xdr:spPr>
        <a:xfrm>
          <a:off x="19885660" y="185516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3DF271D7-1D03-4712-B955-08E269D0DBB6}"/>
            </a:ext>
          </a:extLst>
        </xdr:cNvPr>
        <xdr:cNvSpPr txBox="1"/>
      </xdr:nvSpPr>
      <xdr:spPr>
        <a:xfrm>
          <a:off x="19985990" y="1710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AFD9AB71-C61E-4124-B1C1-712B1CC61481}"/>
            </a:ext>
          </a:extLst>
        </xdr:cNvPr>
        <xdr:cNvCxnSpPr/>
      </xdr:nvCxnSpPr>
      <xdr:spPr>
        <a:xfrm>
          <a:off x="19885660" y="1732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18" name="【公民館】&#10;一人当たり面積平均値テキスト">
          <a:extLst>
            <a:ext uri="{FF2B5EF4-FFF2-40B4-BE49-F238E27FC236}">
              <a16:creationId xmlns:a16="http://schemas.microsoft.com/office/drawing/2014/main" id="{05CDF079-DA73-4692-B0C8-F146131F2E63}"/>
            </a:ext>
          </a:extLst>
        </xdr:cNvPr>
        <xdr:cNvSpPr txBox="1"/>
      </xdr:nvSpPr>
      <xdr:spPr>
        <a:xfrm>
          <a:off x="19985990" y="17992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0222EBD9-7BAD-4437-BF82-064D1C382795}"/>
            </a:ext>
          </a:extLst>
        </xdr:cNvPr>
        <xdr:cNvSpPr/>
      </xdr:nvSpPr>
      <xdr:spPr>
        <a:xfrm>
          <a:off x="19904710" y="1813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B719D63E-A8B4-4183-A877-0EDA1CE91304}"/>
            </a:ext>
          </a:extLst>
        </xdr:cNvPr>
        <xdr:cNvSpPr/>
      </xdr:nvSpPr>
      <xdr:spPr>
        <a:xfrm>
          <a:off x="19161760" y="181335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5A82C485-B513-442C-AAB1-3EAEADF4ABE2}"/>
            </a:ext>
          </a:extLst>
        </xdr:cNvPr>
        <xdr:cNvSpPr/>
      </xdr:nvSpPr>
      <xdr:spPr>
        <a:xfrm>
          <a:off x="18345150" y="181510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37E30022-8E51-410D-8986-08F2298C7B79}"/>
            </a:ext>
          </a:extLst>
        </xdr:cNvPr>
        <xdr:cNvSpPr/>
      </xdr:nvSpPr>
      <xdr:spPr>
        <a:xfrm>
          <a:off x="17547590" y="181621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E3D7385F-0696-4D5D-BFB3-6D5E722CEC85}"/>
            </a:ext>
          </a:extLst>
        </xdr:cNvPr>
        <xdr:cNvSpPr/>
      </xdr:nvSpPr>
      <xdr:spPr>
        <a:xfrm>
          <a:off x="16761460" y="18193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46165BB2-915F-491D-82B1-88741930679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3A2DC6E0-B282-4EAB-80A6-F34333F5F55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F512362-43AF-4A0D-95E0-D3CA1F1B5AB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82F4452D-2045-455F-A267-2FCA11A2FEE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BC75F1C7-B4C6-4ED8-A0E1-1EA4F8D1943D}"/>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929" name="楕円 928">
          <a:extLst>
            <a:ext uri="{FF2B5EF4-FFF2-40B4-BE49-F238E27FC236}">
              <a16:creationId xmlns:a16="http://schemas.microsoft.com/office/drawing/2014/main" id="{42C35B1F-3162-42EE-B502-31631F5E0682}"/>
            </a:ext>
          </a:extLst>
        </xdr:cNvPr>
        <xdr:cNvSpPr/>
      </xdr:nvSpPr>
      <xdr:spPr>
        <a:xfrm>
          <a:off x="19904710" y="1850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930" name="【公民館】&#10;一人当たり面積該当値テキスト">
          <a:extLst>
            <a:ext uri="{FF2B5EF4-FFF2-40B4-BE49-F238E27FC236}">
              <a16:creationId xmlns:a16="http://schemas.microsoft.com/office/drawing/2014/main" id="{65540743-F161-46DA-BA65-05688BCD66C6}"/>
            </a:ext>
          </a:extLst>
        </xdr:cNvPr>
        <xdr:cNvSpPr txBox="1"/>
      </xdr:nvSpPr>
      <xdr:spPr>
        <a:xfrm>
          <a:off x="19985990" y="1841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155702</xdr:rowOff>
    </xdr:from>
    <xdr:to>
      <xdr:col>112</xdr:col>
      <xdr:colOff>38100</xdr:colOff>
      <xdr:row>108</xdr:row>
      <xdr:rowOff>85852</xdr:rowOff>
    </xdr:to>
    <xdr:sp macro="" textlink="">
      <xdr:nvSpPr>
        <xdr:cNvPr id="931" name="楕円 930">
          <a:extLst>
            <a:ext uri="{FF2B5EF4-FFF2-40B4-BE49-F238E27FC236}">
              <a16:creationId xmlns:a16="http://schemas.microsoft.com/office/drawing/2014/main" id="{B25462CE-92EB-40B9-9FC2-16BEEEDF837C}"/>
            </a:ext>
          </a:extLst>
        </xdr:cNvPr>
        <xdr:cNvSpPr/>
      </xdr:nvSpPr>
      <xdr:spPr>
        <a:xfrm>
          <a:off x="19161760" y="185008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35052</xdr:rowOff>
    </xdr:to>
    <xdr:cxnSp macro="">
      <xdr:nvCxnSpPr>
        <xdr:cNvPr id="932" name="直線コネクタ 931">
          <a:extLst>
            <a:ext uri="{FF2B5EF4-FFF2-40B4-BE49-F238E27FC236}">
              <a16:creationId xmlns:a16="http://schemas.microsoft.com/office/drawing/2014/main" id="{A829DEAE-E673-44FF-AA2B-F36CC330E8AF}"/>
            </a:ext>
          </a:extLst>
        </xdr:cNvPr>
        <xdr:cNvCxnSpPr/>
      </xdr:nvCxnSpPr>
      <xdr:spPr>
        <a:xfrm>
          <a:off x="19204940" y="185516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157987</xdr:rowOff>
    </xdr:from>
    <xdr:to>
      <xdr:col>107</xdr:col>
      <xdr:colOff>101600</xdr:colOff>
      <xdr:row>108</xdr:row>
      <xdr:rowOff>88137</xdr:rowOff>
    </xdr:to>
    <xdr:sp macro="" textlink="">
      <xdr:nvSpPr>
        <xdr:cNvPr id="933" name="楕円 932">
          <a:extLst>
            <a:ext uri="{FF2B5EF4-FFF2-40B4-BE49-F238E27FC236}">
              <a16:creationId xmlns:a16="http://schemas.microsoft.com/office/drawing/2014/main" id="{2AA86EB3-E4FC-4732-87E5-77C4DDA52011}"/>
            </a:ext>
          </a:extLst>
        </xdr:cNvPr>
        <xdr:cNvSpPr/>
      </xdr:nvSpPr>
      <xdr:spPr>
        <a:xfrm>
          <a:off x="18345150" y="185050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35052</xdr:rowOff>
    </xdr:from>
    <xdr:to>
      <xdr:col>111</xdr:col>
      <xdr:colOff>177800</xdr:colOff>
      <xdr:row>108</xdr:row>
      <xdr:rowOff>37337</xdr:rowOff>
    </xdr:to>
    <xdr:cxnSp macro="">
      <xdr:nvCxnSpPr>
        <xdr:cNvPr id="934" name="直線コネクタ 933">
          <a:extLst>
            <a:ext uri="{FF2B5EF4-FFF2-40B4-BE49-F238E27FC236}">
              <a16:creationId xmlns:a16="http://schemas.microsoft.com/office/drawing/2014/main" id="{CE0CC0A0-2F8F-491A-9F5A-7EE37931925C}"/>
            </a:ext>
          </a:extLst>
        </xdr:cNvPr>
        <xdr:cNvCxnSpPr/>
      </xdr:nvCxnSpPr>
      <xdr:spPr>
        <a:xfrm flipV="1">
          <a:off x="18399760" y="18551652"/>
          <a:ext cx="80518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157987</xdr:rowOff>
    </xdr:from>
    <xdr:to>
      <xdr:col>102</xdr:col>
      <xdr:colOff>165100</xdr:colOff>
      <xdr:row>108</xdr:row>
      <xdr:rowOff>88137</xdr:rowOff>
    </xdr:to>
    <xdr:sp macro="" textlink="">
      <xdr:nvSpPr>
        <xdr:cNvPr id="935" name="楕円 934">
          <a:extLst>
            <a:ext uri="{FF2B5EF4-FFF2-40B4-BE49-F238E27FC236}">
              <a16:creationId xmlns:a16="http://schemas.microsoft.com/office/drawing/2014/main" id="{19C7C742-3910-4BA2-9ED3-B1C5C607FEAE}"/>
            </a:ext>
          </a:extLst>
        </xdr:cNvPr>
        <xdr:cNvSpPr/>
      </xdr:nvSpPr>
      <xdr:spPr>
        <a:xfrm>
          <a:off x="17547590" y="18505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37337</xdr:rowOff>
    </xdr:from>
    <xdr:to>
      <xdr:col>107</xdr:col>
      <xdr:colOff>50800</xdr:colOff>
      <xdr:row>108</xdr:row>
      <xdr:rowOff>37337</xdr:rowOff>
    </xdr:to>
    <xdr:cxnSp macro="">
      <xdr:nvCxnSpPr>
        <xdr:cNvPr id="936" name="直線コネクタ 935">
          <a:extLst>
            <a:ext uri="{FF2B5EF4-FFF2-40B4-BE49-F238E27FC236}">
              <a16:creationId xmlns:a16="http://schemas.microsoft.com/office/drawing/2014/main" id="{74E05457-1105-41E5-A040-DAB4CCA95920}"/>
            </a:ext>
          </a:extLst>
        </xdr:cNvPr>
        <xdr:cNvCxnSpPr/>
      </xdr:nvCxnSpPr>
      <xdr:spPr>
        <a:xfrm>
          <a:off x="17602200" y="185539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157987</xdr:rowOff>
    </xdr:from>
    <xdr:to>
      <xdr:col>98</xdr:col>
      <xdr:colOff>38100</xdr:colOff>
      <xdr:row>108</xdr:row>
      <xdr:rowOff>88137</xdr:rowOff>
    </xdr:to>
    <xdr:sp macro="" textlink="">
      <xdr:nvSpPr>
        <xdr:cNvPr id="937" name="楕円 936">
          <a:extLst>
            <a:ext uri="{FF2B5EF4-FFF2-40B4-BE49-F238E27FC236}">
              <a16:creationId xmlns:a16="http://schemas.microsoft.com/office/drawing/2014/main" id="{2C51E682-1D4E-4B33-B9E2-44B1C60104F7}"/>
            </a:ext>
          </a:extLst>
        </xdr:cNvPr>
        <xdr:cNvSpPr/>
      </xdr:nvSpPr>
      <xdr:spPr>
        <a:xfrm>
          <a:off x="16761460" y="185050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37337</xdr:rowOff>
    </xdr:from>
    <xdr:to>
      <xdr:col>102</xdr:col>
      <xdr:colOff>114300</xdr:colOff>
      <xdr:row>108</xdr:row>
      <xdr:rowOff>37337</xdr:rowOff>
    </xdr:to>
    <xdr:cxnSp macro="">
      <xdr:nvCxnSpPr>
        <xdr:cNvPr id="938" name="直線コネクタ 937">
          <a:extLst>
            <a:ext uri="{FF2B5EF4-FFF2-40B4-BE49-F238E27FC236}">
              <a16:creationId xmlns:a16="http://schemas.microsoft.com/office/drawing/2014/main" id="{41392052-5EA4-4DEF-B693-4624532E9F65}"/>
            </a:ext>
          </a:extLst>
        </xdr:cNvPr>
        <xdr:cNvCxnSpPr/>
      </xdr:nvCxnSpPr>
      <xdr:spPr>
        <a:xfrm>
          <a:off x="16804640" y="185539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39" name="n_1aveValue【公民館】&#10;一人当たり面積">
          <a:extLst>
            <a:ext uri="{FF2B5EF4-FFF2-40B4-BE49-F238E27FC236}">
              <a16:creationId xmlns:a16="http://schemas.microsoft.com/office/drawing/2014/main" id="{1638B2D2-4F25-46F5-A38D-10C0A5EECECC}"/>
            </a:ext>
          </a:extLst>
        </xdr:cNvPr>
        <xdr:cNvSpPr txBox="1"/>
      </xdr:nvSpPr>
      <xdr:spPr>
        <a:xfrm>
          <a:off x="18982132" y="1791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40" name="n_2aveValue【公民館】&#10;一人当たり面積">
          <a:extLst>
            <a:ext uri="{FF2B5EF4-FFF2-40B4-BE49-F238E27FC236}">
              <a16:creationId xmlns:a16="http://schemas.microsoft.com/office/drawing/2014/main" id="{3AE5880C-2947-471F-92FF-23FF5F97CD56}"/>
            </a:ext>
          </a:extLst>
        </xdr:cNvPr>
        <xdr:cNvSpPr txBox="1"/>
      </xdr:nvSpPr>
      <xdr:spPr>
        <a:xfrm>
          <a:off x="18182032" y="1792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41" name="n_3aveValue【公民館】&#10;一人当たり面積">
          <a:extLst>
            <a:ext uri="{FF2B5EF4-FFF2-40B4-BE49-F238E27FC236}">
              <a16:creationId xmlns:a16="http://schemas.microsoft.com/office/drawing/2014/main" id="{1F6925F1-F1D9-4499-9401-CFD0C3EC28F2}"/>
            </a:ext>
          </a:extLst>
        </xdr:cNvPr>
        <xdr:cNvSpPr txBox="1"/>
      </xdr:nvSpPr>
      <xdr:spPr>
        <a:xfrm>
          <a:off x="17384472" y="179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42" name="n_4aveValue【公民館】&#10;一人当たり面積">
          <a:extLst>
            <a:ext uri="{FF2B5EF4-FFF2-40B4-BE49-F238E27FC236}">
              <a16:creationId xmlns:a16="http://schemas.microsoft.com/office/drawing/2014/main" id="{4813FEC3-57D0-4FEC-8487-B5EAD512E457}"/>
            </a:ext>
          </a:extLst>
        </xdr:cNvPr>
        <xdr:cNvSpPr txBox="1"/>
      </xdr:nvSpPr>
      <xdr:spPr>
        <a:xfrm>
          <a:off x="16588817"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76979</xdr:rowOff>
    </xdr:from>
    <xdr:ext cx="469744" cy="259045"/>
    <xdr:sp macro="" textlink="">
      <xdr:nvSpPr>
        <xdr:cNvPr id="943" name="n_1mainValue【公民館】&#10;一人当たり面積">
          <a:extLst>
            <a:ext uri="{FF2B5EF4-FFF2-40B4-BE49-F238E27FC236}">
              <a16:creationId xmlns:a16="http://schemas.microsoft.com/office/drawing/2014/main" id="{F49CF534-0C6A-4D0A-B652-F58ABA90CD7A}"/>
            </a:ext>
          </a:extLst>
        </xdr:cNvPr>
        <xdr:cNvSpPr txBox="1"/>
      </xdr:nvSpPr>
      <xdr:spPr>
        <a:xfrm>
          <a:off x="18982132"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79264</xdr:rowOff>
    </xdr:from>
    <xdr:ext cx="469744" cy="259045"/>
    <xdr:sp macro="" textlink="">
      <xdr:nvSpPr>
        <xdr:cNvPr id="944" name="n_2mainValue【公民館】&#10;一人当たり面積">
          <a:extLst>
            <a:ext uri="{FF2B5EF4-FFF2-40B4-BE49-F238E27FC236}">
              <a16:creationId xmlns:a16="http://schemas.microsoft.com/office/drawing/2014/main" id="{6907FA58-B1E7-453E-BEC7-717A520B755F}"/>
            </a:ext>
          </a:extLst>
        </xdr:cNvPr>
        <xdr:cNvSpPr txBox="1"/>
      </xdr:nvSpPr>
      <xdr:spPr>
        <a:xfrm>
          <a:off x="1818203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79264</xdr:rowOff>
    </xdr:from>
    <xdr:ext cx="469744" cy="259045"/>
    <xdr:sp macro="" textlink="">
      <xdr:nvSpPr>
        <xdr:cNvPr id="945" name="n_3mainValue【公民館】&#10;一人当たり面積">
          <a:extLst>
            <a:ext uri="{FF2B5EF4-FFF2-40B4-BE49-F238E27FC236}">
              <a16:creationId xmlns:a16="http://schemas.microsoft.com/office/drawing/2014/main" id="{4D89E48C-C62C-493A-B6AC-2A19D9A50B4C}"/>
            </a:ext>
          </a:extLst>
        </xdr:cNvPr>
        <xdr:cNvSpPr txBox="1"/>
      </xdr:nvSpPr>
      <xdr:spPr>
        <a:xfrm>
          <a:off x="1738447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79264</xdr:rowOff>
    </xdr:from>
    <xdr:ext cx="469744" cy="259045"/>
    <xdr:sp macro="" textlink="">
      <xdr:nvSpPr>
        <xdr:cNvPr id="946" name="n_4mainValue【公民館】&#10;一人当たり面積">
          <a:extLst>
            <a:ext uri="{FF2B5EF4-FFF2-40B4-BE49-F238E27FC236}">
              <a16:creationId xmlns:a16="http://schemas.microsoft.com/office/drawing/2014/main" id="{50019E75-2A44-40A4-9510-3260795C6576}"/>
            </a:ext>
          </a:extLst>
        </xdr:cNvPr>
        <xdr:cNvSpPr txBox="1"/>
      </xdr:nvSpPr>
      <xdr:spPr>
        <a:xfrm>
          <a:off x="16588817"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0D8A5BDA-4267-448C-832A-DEC348963AF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B659E7D9-AF3D-4DFB-BD46-351C7B9AAC2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D6E3A578-8D81-4CB8-9240-98316C97BD2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市</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町の合併により市域が広域になっており、全体的に施設の老朽化が進んでいる。住民一人当たりの数値も平均よりも高く、施設が充実している一方で一人当たりの更新必要額も多額となっていると考えられる。今後は公共施設等総合管理計画に基づき施設の集約化・複合化を進め、公共施設の適正管理を行っていく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公民館の一人当たり面積については、平成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からの公民館再編より各支所内に公民館を設置したことで低い数値となっている。一方で港湾・漁港については、市の主な産業が漁業となっているため他団体と比較して一人当たり有形固定資産（償却資産）額が高い数値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F17F9D-349A-4468-9AFE-BE2F89B2159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3EE862-10BE-4BF5-B3E8-636A040D76D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95AAB5-E6CE-424D-B523-826C106A10C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B5664F-070E-4B9E-BD92-0D17B4A1518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5B206F-38BD-4B55-934C-FC82BA3A378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37EAC5-3427-480F-B858-2AF80866BA1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9B64EB-58F2-496D-AFAC-CCAA59C1E2A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56FD2F-CDE1-47F2-822F-7E45BB585DD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1F0E49-3FF9-4D54-929B-DB325447CC3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1A5ACB-76A2-45BE-AC99-C321DCEE43F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71,920
71,295
683.82
61,061,868
56,715,433
4,021,224
30,752,569
45,592,960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36DCB7-A3C2-438F-B8E2-9F813881F15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08ADA5-84CC-46A3-8DBE-F2825E83C8E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822BE3-1AFE-46F6-9EC7-C9362A4B0F2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05D7DE-45E9-4E23-A870-6264C437EB8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656B97-49D8-4D99-BE39-CDA735F268A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EE83E5C-7F9A-4965-B11C-041EF898A61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3ADF02-45D8-419F-9135-93597ECA995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FED293-4C9D-459B-B381-8ACCAC7AFE5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2EE0852-FD93-40D6-9843-F2E1F63AF3C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3CBF92-AA65-4D74-8F45-111706A8EF6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E7D04F8-23A7-4329-80B5-3F70709023F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4D2E83-BFBB-47A1-B385-5CA4B923F96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CB6912-808B-4305-944F-7758B0093CE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A3B099-DA9F-4FA9-A374-058DB91D65F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172BA9-9DE8-468F-A894-63B1EB87816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BAA65E-3BB4-4FC4-AEE0-4199E4857CB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937480-0AEA-4740-A52E-BF4F7880933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7BE1FC-D6EA-489B-9861-E8AC3410850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FEA0EF-A77F-451C-B781-06E3B544E19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761CE8-B71A-4547-B1B3-241EF79F362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0A72BD-42DD-487E-A6CE-738730562AE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5B43A1-7BDE-4D82-8062-DC670D97D68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F71F5A-10C8-4F06-830A-122998374D4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1DFBC4-0DE5-48EE-B758-6590FCD3049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F9AB4C1-D224-4A31-95FC-08668BE3136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7AD478-EF18-47EE-8F5A-0757284BBD3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F34BFA-2984-4D19-A95F-4F4DF297929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E87B9E-D175-4C48-AD0B-F9F15F3FD63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FD42F4-A2A4-4141-B0B1-E94DE649B39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754E0D-380B-434E-9091-801CC64A792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7869DD-7705-4FEA-AAFA-B3A40575375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35DD21-FA1F-4237-B79F-934D8026ADC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AB72527-5009-42D4-BF2B-CFE918E45D88}"/>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BEF4ECE-2197-441B-8310-715B2453814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B8FD636-368D-496C-8DA3-F334FCCBDDCA}"/>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471DA3C-6DD2-49E9-9439-A8D5C0F46128}"/>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1E3CCBB-55AF-4D1B-AE2E-8BE4B1BE093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006621B-8BAE-4E6F-B803-7EF6698B7F71}"/>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99A319-831D-4813-9EB0-7D7F6191AE24}"/>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BF1A913-DD82-4C9A-9433-4BF0B9EB530D}"/>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EDCF498-40AB-43CF-ACA5-F9A9E05B42FC}"/>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53D0285-2E35-4691-BD1C-A757E569F0D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DF1ECDE-BC46-43CD-BDF8-7F46D2A7745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177000E-EF8F-49A7-A7A3-39B0D9D8741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5D759A3-7A7D-496D-8AC0-97BD61FAB87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B8B88F07-26E0-4490-8118-E856F3631FA4}"/>
            </a:ext>
          </a:extLst>
        </xdr:cNvPr>
        <xdr:cNvCxnSpPr/>
      </xdr:nvCxnSpPr>
      <xdr:spPr>
        <a:xfrm flipV="1">
          <a:off x="4173855" y="5863590"/>
          <a:ext cx="0"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9963D950-3024-44AE-B9E1-6F4E168117EB}"/>
            </a:ext>
          </a:extLst>
        </xdr:cNvPr>
        <xdr:cNvSpPr txBox="1"/>
      </xdr:nvSpPr>
      <xdr:spPr>
        <a:xfrm>
          <a:off x="421259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9BF85327-F7CF-4149-B1EE-2B03467C0C77}"/>
            </a:ext>
          </a:extLst>
        </xdr:cNvPr>
        <xdr:cNvCxnSpPr/>
      </xdr:nvCxnSpPr>
      <xdr:spPr>
        <a:xfrm>
          <a:off x="4112260" y="695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96012E8F-7A83-459D-8D31-730146ADA624}"/>
            </a:ext>
          </a:extLst>
        </xdr:cNvPr>
        <xdr:cNvSpPr txBox="1"/>
      </xdr:nvSpPr>
      <xdr:spPr>
        <a:xfrm>
          <a:off x="421259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A798BD4F-AB5E-4A05-8295-2C319FC086DE}"/>
            </a:ext>
          </a:extLst>
        </xdr:cNvPr>
        <xdr:cNvCxnSpPr/>
      </xdr:nvCxnSpPr>
      <xdr:spPr>
        <a:xfrm>
          <a:off x="4112260" y="5863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5C9640A3-F5CB-4F25-943A-08D42022B1E7}"/>
            </a:ext>
          </a:extLst>
        </xdr:cNvPr>
        <xdr:cNvSpPr txBox="1"/>
      </xdr:nvSpPr>
      <xdr:spPr>
        <a:xfrm>
          <a:off x="421259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0EA9FD5D-3FBE-4926-96AA-6F085E3C1C71}"/>
            </a:ext>
          </a:extLst>
        </xdr:cNvPr>
        <xdr:cNvSpPr/>
      </xdr:nvSpPr>
      <xdr:spPr>
        <a:xfrm>
          <a:off x="4131310" y="65690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4BFFB36B-5BE4-4FBD-A0BE-F80C0362AA45}"/>
            </a:ext>
          </a:extLst>
        </xdr:cNvPr>
        <xdr:cNvSpPr/>
      </xdr:nvSpPr>
      <xdr:spPr>
        <a:xfrm>
          <a:off x="3388360" y="654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9BFA1EAF-4052-40CC-824C-50DFA8E0ED94}"/>
            </a:ext>
          </a:extLst>
        </xdr:cNvPr>
        <xdr:cNvSpPr/>
      </xdr:nvSpPr>
      <xdr:spPr>
        <a:xfrm>
          <a:off x="2571750" y="651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96916EA5-7FB0-4428-8E5F-466E0345E322}"/>
            </a:ext>
          </a:extLst>
        </xdr:cNvPr>
        <xdr:cNvSpPr/>
      </xdr:nvSpPr>
      <xdr:spPr>
        <a:xfrm>
          <a:off x="17741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75574BE9-AD5C-4361-94B0-FC6D8EFF1F04}"/>
            </a:ext>
          </a:extLst>
        </xdr:cNvPr>
        <xdr:cNvSpPr/>
      </xdr:nvSpPr>
      <xdr:spPr>
        <a:xfrm>
          <a:off x="988060" y="6494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734762-8F04-48D3-933A-E44035282BB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67587E-C1EE-4F27-AD0C-A8D9E2558A0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2727B0-6186-44CA-A91F-6B944AC1A53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C15772-1418-4165-8883-8205ED896A0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4F9314-05D1-4D2B-81B2-BCE9D3D2413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120650</xdr:rowOff>
    </xdr:from>
    <xdr:to>
      <xdr:col>24</xdr:col>
      <xdr:colOff>114300</xdr:colOff>
      <xdr:row>39</xdr:row>
      <xdr:rowOff>50800</xdr:rowOff>
    </xdr:to>
    <xdr:sp macro="" textlink="">
      <xdr:nvSpPr>
        <xdr:cNvPr id="73" name="楕円 72">
          <a:extLst>
            <a:ext uri="{FF2B5EF4-FFF2-40B4-BE49-F238E27FC236}">
              <a16:creationId xmlns:a16="http://schemas.microsoft.com/office/drawing/2014/main" id="{6A59368A-0756-446F-AE2D-E683B4A2E899}"/>
            </a:ext>
          </a:extLst>
        </xdr:cNvPr>
        <xdr:cNvSpPr/>
      </xdr:nvSpPr>
      <xdr:spPr>
        <a:xfrm>
          <a:off x="4131310" y="6637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5BE42CD5-C6A1-4CF2-9AE8-B295A6EB6FF4}"/>
            </a:ext>
          </a:extLst>
        </xdr:cNvPr>
        <xdr:cNvSpPr txBox="1"/>
      </xdr:nvSpPr>
      <xdr:spPr>
        <a:xfrm>
          <a:off x="421259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DBC78073-2125-4399-8C03-1EC53BA23661}"/>
            </a:ext>
          </a:extLst>
        </xdr:cNvPr>
        <xdr:cNvSpPr/>
      </xdr:nvSpPr>
      <xdr:spPr>
        <a:xfrm>
          <a:off x="3388360" y="6622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0</xdr:rowOff>
    </xdr:to>
    <xdr:cxnSp macro="">
      <xdr:nvCxnSpPr>
        <xdr:cNvPr id="76" name="直線コネクタ 75">
          <a:extLst>
            <a:ext uri="{FF2B5EF4-FFF2-40B4-BE49-F238E27FC236}">
              <a16:creationId xmlns:a16="http://schemas.microsoft.com/office/drawing/2014/main" id="{89F01F78-EB19-4DC9-A59C-77D2F9C85D04}"/>
            </a:ext>
          </a:extLst>
        </xdr:cNvPr>
        <xdr:cNvCxnSpPr/>
      </xdr:nvCxnSpPr>
      <xdr:spPr>
        <a:xfrm>
          <a:off x="3431540" y="66770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90170</xdr:rowOff>
    </xdr:from>
    <xdr:to>
      <xdr:col>15</xdr:col>
      <xdr:colOff>101600</xdr:colOff>
      <xdr:row>39</xdr:row>
      <xdr:rowOff>20320</xdr:rowOff>
    </xdr:to>
    <xdr:sp macro="" textlink="">
      <xdr:nvSpPr>
        <xdr:cNvPr id="77" name="楕円 76">
          <a:extLst>
            <a:ext uri="{FF2B5EF4-FFF2-40B4-BE49-F238E27FC236}">
              <a16:creationId xmlns:a16="http://schemas.microsoft.com/office/drawing/2014/main" id="{B22D8BF2-ED7D-484C-B577-FA63C38B1CD0}"/>
            </a:ext>
          </a:extLst>
        </xdr:cNvPr>
        <xdr:cNvSpPr/>
      </xdr:nvSpPr>
      <xdr:spPr>
        <a:xfrm>
          <a:off x="2571750" y="6609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140970</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8B6D5C46-4B34-4242-A211-1E98D1366090}"/>
            </a:ext>
          </a:extLst>
        </xdr:cNvPr>
        <xdr:cNvCxnSpPr/>
      </xdr:nvCxnSpPr>
      <xdr:spPr>
        <a:xfrm>
          <a:off x="2626360" y="665416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74930</xdr:rowOff>
    </xdr:from>
    <xdr:to>
      <xdr:col>10</xdr:col>
      <xdr:colOff>165100</xdr:colOff>
      <xdr:row>39</xdr:row>
      <xdr:rowOff>5080</xdr:rowOff>
    </xdr:to>
    <xdr:sp macro="" textlink="">
      <xdr:nvSpPr>
        <xdr:cNvPr id="79" name="楕円 78">
          <a:extLst>
            <a:ext uri="{FF2B5EF4-FFF2-40B4-BE49-F238E27FC236}">
              <a16:creationId xmlns:a16="http://schemas.microsoft.com/office/drawing/2014/main" id="{B81F059D-C050-42DE-B7D3-BCA0DC044787}"/>
            </a:ext>
          </a:extLst>
        </xdr:cNvPr>
        <xdr:cNvSpPr/>
      </xdr:nvSpPr>
      <xdr:spPr>
        <a:xfrm>
          <a:off x="1774190" y="6590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125730</xdr:rowOff>
    </xdr:from>
    <xdr:to>
      <xdr:col>15</xdr:col>
      <xdr:colOff>50800</xdr:colOff>
      <xdr:row>38</xdr:row>
      <xdr:rowOff>140970</xdr:rowOff>
    </xdr:to>
    <xdr:cxnSp macro="">
      <xdr:nvCxnSpPr>
        <xdr:cNvPr id="80" name="直線コネクタ 79">
          <a:extLst>
            <a:ext uri="{FF2B5EF4-FFF2-40B4-BE49-F238E27FC236}">
              <a16:creationId xmlns:a16="http://schemas.microsoft.com/office/drawing/2014/main" id="{4B63C17E-3EFD-4509-B170-2AAE0EF43267}"/>
            </a:ext>
          </a:extLst>
        </xdr:cNvPr>
        <xdr:cNvCxnSpPr/>
      </xdr:nvCxnSpPr>
      <xdr:spPr>
        <a:xfrm>
          <a:off x="1828800" y="664464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C85EA42F-3D80-4382-ACEC-F748A632E4CE}"/>
            </a:ext>
          </a:extLst>
        </xdr:cNvPr>
        <xdr:cNvSpPr/>
      </xdr:nvSpPr>
      <xdr:spPr>
        <a:xfrm>
          <a:off x="988060" y="656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97155</xdr:rowOff>
    </xdr:from>
    <xdr:to>
      <xdr:col>10</xdr:col>
      <xdr:colOff>114300</xdr:colOff>
      <xdr:row>38</xdr:row>
      <xdr:rowOff>125730</xdr:rowOff>
    </xdr:to>
    <xdr:cxnSp macro="">
      <xdr:nvCxnSpPr>
        <xdr:cNvPr id="82" name="直線コネクタ 81">
          <a:extLst>
            <a:ext uri="{FF2B5EF4-FFF2-40B4-BE49-F238E27FC236}">
              <a16:creationId xmlns:a16="http://schemas.microsoft.com/office/drawing/2014/main" id="{3523221B-9697-4466-AEEF-1C12F4D16F6F}"/>
            </a:ext>
          </a:extLst>
        </xdr:cNvPr>
        <xdr:cNvCxnSpPr/>
      </xdr:nvCxnSpPr>
      <xdr:spPr>
        <a:xfrm>
          <a:off x="1031240" y="66084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AA7AFC0D-88C0-4FB9-95B3-656608538B29}"/>
            </a:ext>
          </a:extLst>
        </xdr:cNvPr>
        <xdr:cNvSpPr txBox="1"/>
      </xdr:nvSpPr>
      <xdr:spPr>
        <a:xfrm>
          <a:off x="32391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D7234907-411C-45C3-91DD-4450439224B0}"/>
            </a:ext>
          </a:extLst>
        </xdr:cNvPr>
        <xdr:cNvSpPr txBox="1"/>
      </xdr:nvSpPr>
      <xdr:spPr>
        <a:xfrm>
          <a:off x="2439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B263E8E6-9A54-4CB9-8EC2-F12674925232}"/>
            </a:ext>
          </a:extLst>
        </xdr:cNvPr>
        <xdr:cNvSpPr txBox="1"/>
      </xdr:nvSpPr>
      <xdr:spPr>
        <a:xfrm>
          <a:off x="164148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8EBD3612-AF96-4E8C-A8AD-77816E68F966}"/>
            </a:ext>
          </a:extLst>
        </xdr:cNvPr>
        <xdr:cNvSpPr txBox="1"/>
      </xdr:nvSpPr>
      <xdr:spPr>
        <a:xfrm>
          <a:off x="85535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DDDE82E4-6692-4956-9929-E5567B23E968}"/>
            </a:ext>
          </a:extLst>
        </xdr:cNvPr>
        <xdr:cNvSpPr txBox="1"/>
      </xdr:nvSpPr>
      <xdr:spPr>
        <a:xfrm>
          <a:off x="32391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11447</xdr:rowOff>
    </xdr:from>
    <xdr:ext cx="405111" cy="259045"/>
    <xdr:sp macro="" textlink="">
      <xdr:nvSpPr>
        <xdr:cNvPr id="88" name="n_2mainValue【道路】&#10;有形固定資産減価償却率">
          <a:extLst>
            <a:ext uri="{FF2B5EF4-FFF2-40B4-BE49-F238E27FC236}">
              <a16:creationId xmlns:a16="http://schemas.microsoft.com/office/drawing/2014/main" id="{7C8489C6-99AA-4357-B917-2E9880B15619}"/>
            </a:ext>
          </a:extLst>
        </xdr:cNvPr>
        <xdr:cNvSpPr txBox="1"/>
      </xdr:nvSpPr>
      <xdr:spPr>
        <a:xfrm>
          <a:off x="2439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309944B2-4E67-43DF-B206-E8C910F9FC20}"/>
            </a:ext>
          </a:extLst>
        </xdr:cNvPr>
        <xdr:cNvSpPr txBox="1"/>
      </xdr:nvSpPr>
      <xdr:spPr>
        <a:xfrm>
          <a:off x="164148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道路】&#10;有形固定資産減価償却率">
          <a:extLst>
            <a:ext uri="{FF2B5EF4-FFF2-40B4-BE49-F238E27FC236}">
              <a16:creationId xmlns:a16="http://schemas.microsoft.com/office/drawing/2014/main" id="{933BDFFF-9033-4D86-8267-9AACA0A38287}"/>
            </a:ext>
          </a:extLst>
        </xdr:cNvPr>
        <xdr:cNvSpPr txBox="1"/>
      </xdr:nvSpPr>
      <xdr:spPr>
        <a:xfrm>
          <a:off x="85535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23EE5B5-03B4-4D57-9920-D4B8C3B8B99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15DEC2E-2EE6-4DE6-A94F-7B771E98E26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50BB600-83B2-449E-A8DD-68233110912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6808C29-0296-4BAB-8FA7-E9A5A40A261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794579E-8709-4033-848A-7190F323D75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59E406-B185-40F6-AD52-064065068A1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4CC676A-0390-4286-8CC2-EBE5FD10A72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EBDCABB-AED3-498D-81FC-82AB96295F2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2EC5F67-B55E-4925-B453-E153AA69A3B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9850E5B-8BC0-4BD8-A9F1-51C00901A5F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5E8F40-2841-443A-9215-0AF5238B95DD}"/>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593192F-E04B-469D-9CDB-1758C87B8284}"/>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528C4A8-D434-4EA4-8E26-4543A586F695}"/>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38E774E-3EEA-4D2F-A70B-4167A85AADAD}"/>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3520133-34BF-44C4-BED3-E4EC746FCAAB}"/>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7918903-1A14-4A2D-9D64-88DF06DE08E4}"/>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C3A6502-6D24-4F05-B3FE-4B5177C80F44}"/>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424AF1E-2A88-4580-BF32-91292C31F856}"/>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F97B4A7-0983-4C28-9CEE-ECEC635C63EB}"/>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B4C0084-2E6D-42B9-BE91-3168EE484FB0}"/>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D78B35B-F351-4516-82DA-7BFAE2DA9594}"/>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645708F-D1F5-4CC2-B0F4-99A277977DB1}"/>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C868D3B-7B82-4B51-A68F-20E2DE7461A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A5C2C19-BBEA-4E45-AAE0-2933400535AC}"/>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E483D58-0901-47B0-8579-65D50FE6420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9A44BB2E-F6E7-4AA9-AD8E-C473704AB162}"/>
            </a:ext>
          </a:extLst>
        </xdr:cNvPr>
        <xdr:cNvCxnSpPr/>
      </xdr:nvCxnSpPr>
      <xdr:spPr>
        <a:xfrm flipV="1">
          <a:off x="9429115" y="5571298"/>
          <a:ext cx="0" cy="1516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2070F435-DEB8-42B5-9F69-E6DC07881257}"/>
            </a:ext>
          </a:extLst>
        </xdr:cNvPr>
        <xdr:cNvSpPr txBox="1"/>
      </xdr:nvSpPr>
      <xdr:spPr>
        <a:xfrm>
          <a:off x="9467850" y="709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2FF9FA55-5EB1-438D-A0DF-EDB15B0E643A}"/>
            </a:ext>
          </a:extLst>
        </xdr:cNvPr>
        <xdr:cNvCxnSpPr/>
      </xdr:nvCxnSpPr>
      <xdr:spPr>
        <a:xfrm>
          <a:off x="9356090" y="70874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42922B29-41C5-4A75-82AE-19192F5C91DB}"/>
            </a:ext>
          </a:extLst>
        </xdr:cNvPr>
        <xdr:cNvSpPr txBox="1"/>
      </xdr:nvSpPr>
      <xdr:spPr>
        <a:xfrm>
          <a:off x="9467850" y="534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A0E9AE6-F77A-44BA-BB0E-63620A797EF9}"/>
            </a:ext>
          </a:extLst>
        </xdr:cNvPr>
        <xdr:cNvCxnSpPr/>
      </xdr:nvCxnSpPr>
      <xdr:spPr>
        <a:xfrm>
          <a:off x="9356090" y="55712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FBE26078-8C7E-4BD0-BC40-EE84E4F3345A}"/>
            </a:ext>
          </a:extLst>
        </xdr:cNvPr>
        <xdr:cNvSpPr txBox="1"/>
      </xdr:nvSpPr>
      <xdr:spPr>
        <a:xfrm>
          <a:off x="946785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DC075827-C98C-4A30-85EF-4BF7FC52484C}"/>
            </a:ext>
          </a:extLst>
        </xdr:cNvPr>
        <xdr:cNvSpPr/>
      </xdr:nvSpPr>
      <xdr:spPr>
        <a:xfrm>
          <a:off x="9394190" y="64404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A59BF58E-A08C-45F0-8823-0577E3298F1C}"/>
            </a:ext>
          </a:extLst>
        </xdr:cNvPr>
        <xdr:cNvSpPr/>
      </xdr:nvSpPr>
      <xdr:spPr>
        <a:xfrm>
          <a:off x="8632190" y="6444738"/>
          <a:ext cx="10922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9E97BC2E-E928-4A1B-AFF2-1160560BAA2C}"/>
            </a:ext>
          </a:extLst>
        </xdr:cNvPr>
        <xdr:cNvSpPr/>
      </xdr:nvSpPr>
      <xdr:spPr>
        <a:xfrm>
          <a:off x="7846060" y="647563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1BE46F60-0217-4BAF-AFFF-6AFC60A16E41}"/>
            </a:ext>
          </a:extLst>
        </xdr:cNvPr>
        <xdr:cNvSpPr/>
      </xdr:nvSpPr>
      <xdr:spPr>
        <a:xfrm>
          <a:off x="7029450" y="64930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FCD00506-19F2-4ADF-960C-4DA987E2F4B5}"/>
            </a:ext>
          </a:extLst>
        </xdr:cNvPr>
        <xdr:cNvSpPr/>
      </xdr:nvSpPr>
      <xdr:spPr>
        <a:xfrm>
          <a:off x="6231890" y="66175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911011-61C4-4FD5-9E30-8C7C3699B18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A0EE4C5-A3A2-4E69-BABD-7F91E7B776C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E0411F-2917-4855-A9BC-15E975D041E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494872B-7E2F-479D-8D9F-32D76AC93A1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575FCED-CF09-4FD4-B311-2DE9905D667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39116</xdr:rowOff>
    </xdr:from>
    <xdr:to>
      <xdr:col>55</xdr:col>
      <xdr:colOff>50800</xdr:colOff>
      <xdr:row>36</xdr:row>
      <xdr:rowOff>140716</xdr:rowOff>
    </xdr:to>
    <xdr:sp macro="" textlink="">
      <xdr:nvSpPr>
        <xdr:cNvPr id="132" name="楕円 131">
          <a:extLst>
            <a:ext uri="{FF2B5EF4-FFF2-40B4-BE49-F238E27FC236}">
              <a16:creationId xmlns:a16="http://schemas.microsoft.com/office/drawing/2014/main" id="{145DC78A-646D-4D4A-A810-502D66EDAC57}"/>
            </a:ext>
          </a:extLst>
        </xdr:cNvPr>
        <xdr:cNvSpPr/>
      </xdr:nvSpPr>
      <xdr:spPr>
        <a:xfrm>
          <a:off x="9394190" y="621131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61993</xdr:rowOff>
    </xdr:from>
    <xdr:ext cx="534377" cy="259045"/>
    <xdr:sp macro="" textlink="">
      <xdr:nvSpPr>
        <xdr:cNvPr id="133" name="【道路】&#10;一人当たり延長該当値テキスト">
          <a:extLst>
            <a:ext uri="{FF2B5EF4-FFF2-40B4-BE49-F238E27FC236}">
              <a16:creationId xmlns:a16="http://schemas.microsoft.com/office/drawing/2014/main" id="{4184E62E-64B7-40B3-9413-525C0CF1653E}"/>
            </a:ext>
          </a:extLst>
        </xdr:cNvPr>
        <xdr:cNvSpPr txBox="1"/>
      </xdr:nvSpPr>
      <xdr:spPr>
        <a:xfrm>
          <a:off x="9467850" y="605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60735</xdr:rowOff>
    </xdr:from>
    <xdr:to>
      <xdr:col>50</xdr:col>
      <xdr:colOff>165100</xdr:colOff>
      <xdr:row>36</xdr:row>
      <xdr:rowOff>162335</xdr:rowOff>
    </xdr:to>
    <xdr:sp macro="" textlink="">
      <xdr:nvSpPr>
        <xdr:cNvPr id="134" name="楕円 133">
          <a:extLst>
            <a:ext uri="{FF2B5EF4-FFF2-40B4-BE49-F238E27FC236}">
              <a16:creationId xmlns:a16="http://schemas.microsoft.com/office/drawing/2014/main" id="{97526110-34F9-4E05-8316-38AF11670FA7}"/>
            </a:ext>
          </a:extLst>
        </xdr:cNvPr>
        <xdr:cNvSpPr/>
      </xdr:nvSpPr>
      <xdr:spPr>
        <a:xfrm>
          <a:off x="8632190" y="622912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89916</xdr:rowOff>
    </xdr:from>
    <xdr:to>
      <xdr:col>55</xdr:col>
      <xdr:colOff>0</xdr:colOff>
      <xdr:row>36</xdr:row>
      <xdr:rowOff>111535</xdr:rowOff>
    </xdr:to>
    <xdr:cxnSp macro="">
      <xdr:nvCxnSpPr>
        <xdr:cNvPr id="135" name="直線コネクタ 134">
          <a:extLst>
            <a:ext uri="{FF2B5EF4-FFF2-40B4-BE49-F238E27FC236}">
              <a16:creationId xmlns:a16="http://schemas.microsoft.com/office/drawing/2014/main" id="{9979EF49-A244-4243-8E00-407CE64F5208}"/>
            </a:ext>
          </a:extLst>
        </xdr:cNvPr>
        <xdr:cNvCxnSpPr/>
      </xdr:nvCxnSpPr>
      <xdr:spPr>
        <a:xfrm flipV="1">
          <a:off x="8686800" y="6265926"/>
          <a:ext cx="742950" cy="1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81505</xdr:rowOff>
    </xdr:from>
    <xdr:to>
      <xdr:col>46</xdr:col>
      <xdr:colOff>38100</xdr:colOff>
      <xdr:row>37</xdr:row>
      <xdr:rowOff>11655</xdr:rowOff>
    </xdr:to>
    <xdr:sp macro="" textlink="">
      <xdr:nvSpPr>
        <xdr:cNvPr id="136" name="楕円 135">
          <a:extLst>
            <a:ext uri="{FF2B5EF4-FFF2-40B4-BE49-F238E27FC236}">
              <a16:creationId xmlns:a16="http://schemas.microsoft.com/office/drawing/2014/main" id="{1DCBD777-F4A2-4A42-93D4-1D728728C51F}"/>
            </a:ext>
          </a:extLst>
        </xdr:cNvPr>
        <xdr:cNvSpPr/>
      </xdr:nvSpPr>
      <xdr:spPr>
        <a:xfrm>
          <a:off x="7846060" y="62556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111535</xdr:rowOff>
    </xdr:from>
    <xdr:to>
      <xdr:col>50</xdr:col>
      <xdr:colOff>114300</xdr:colOff>
      <xdr:row>36</xdr:row>
      <xdr:rowOff>132305</xdr:rowOff>
    </xdr:to>
    <xdr:cxnSp macro="">
      <xdr:nvCxnSpPr>
        <xdr:cNvPr id="137" name="直線コネクタ 136">
          <a:extLst>
            <a:ext uri="{FF2B5EF4-FFF2-40B4-BE49-F238E27FC236}">
              <a16:creationId xmlns:a16="http://schemas.microsoft.com/office/drawing/2014/main" id="{80C24B46-4AEA-4EDD-B532-AE757C9EDA7C}"/>
            </a:ext>
          </a:extLst>
        </xdr:cNvPr>
        <xdr:cNvCxnSpPr/>
      </xdr:nvCxnSpPr>
      <xdr:spPr>
        <a:xfrm flipV="1">
          <a:off x="7889240" y="6283735"/>
          <a:ext cx="797560" cy="2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98715</xdr:rowOff>
    </xdr:from>
    <xdr:to>
      <xdr:col>41</xdr:col>
      <xdr:colOff>101600</xdr:colOff>
      <xdr:row>37</xdr:row>
      <xdr:rowOff>28865</xdr:rowOff>
    </xdr:to>
    <xdr:sp macro="" textlink="">
      <xdr:nvSpPr>
        <xdr:cNvPr id="138" name="楕円 137">
          <a:extLst>
            <a:ext uri="{FF2B5EF4-FFF2-40B4-BE49-F238E27FC236}">
              <a16:creationId xmlns:a16="http://schemas.microsoft.com/office/drawing/2014/main" id="{DD5EED69-E95F-4284-B19B-A473329BAFF7}"/>
            </a:ext>
          </a:extLst>
        </xdr:cNvPr>
        <xdr:cNvSpPr/>
      </xdr:nvSpPr>
      <xdr:spPr>
        <a:xfrm>
          <a:off x="7029450" y="6267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132305</xdr:rowOff>
    </xdr:from>
    <xdr:to>
      <xdr:col>45</xdr:col>
      <xdr:colOff>177800</xdr:colOff>
      <xdr:row>36</xdr:row>
      <xdr:rowOff>149515</xdr:rowOff>
    </xdr:to>
    <xdr:cxnSp macro="">
      <xdr:nvCxnSpPr>
        <xdr:cNvPr id="139" name="直線コネクタ 138">
          <a:extLst>
            <a:ext uri="{FF2B5EF4-FFF2-40B4-BE49-F238E27FC236}">
              <a16:creationId xmlns:a16="http://schemas.microsoft.com/office/drawing/2014/main" id="{C74BBC25-48C0-4B80-B637-1505F2FC2691}"/>
            </a:ext>
          </a:extLst>
        </xdr:cNvPr>
        <xdr:cNvCxnSpPr/>
      </xdr:nvCxnSpPr>
      <xdr:spPr>
        <a:xfrm flipV="1">
          <a:off x="7084060" y="6308315"/>
          <a:ext cx="805180" cy="1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120138</xdr:rowOff>
    </xdr:from>
    <xdr:to>
      <xdr:col>36</xdr:col>
      <xdr:colOff>165100</xdr:colOff>
      <xdr:row>37</xdr:row>
      <xdr:rowOff>50288</xdr:rowOff>
    </xdr:to>
    <xdr:sp macro="" textlink="">
      <xdr:nvSpPr>
        <xdr:cNvPr id="140" name="楕円 139">
          <a:extLst>
            <a:ext uri="{FF2B5EF4-FFF2-40B4-BE49-F238E27FC236}">
              <a16:creationId xmlns:a16="http://schemas.microsoft.com/office/drawing/2014/main" id="{0A60221D-6F69-412D-B36F-0B64D335DEBB}"/>
            </a:ext>
          </a:extLst>
        </xdr:cNvPr>
        <xdr:cNvSpPr/>
      </xdr:nvSpPr>
      <xdr:spPr>
        <a:xfrm>
          <a:off x="6231890" y="62942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149515</xdr:rowOff>
    </xdr:from>
    <xdr:to>
      <xdr:col>41</xdr:col>
      <xdr:colOff>50800</xdr:colOff>
      <xdr:row>36</xdr:row>
      <xdr:rowOff>170938</xdr:rowOff>
    </xdr:to>
    <xdr:cxnSp macro="">
      <xdr:nvCxnSpPr>
        <xdr:cNvPr id="141" name="直線コネクタ 140">
          <a:extLst>
            <a:ext uri="{FF2B5EF4-FFF2-40B4-BE49-F238E27FC236}">
              <a16:creationId xmlns:a16="http://schemas.microsoft.com/office/drawing/2014/main" id="{927385D7-7F1E-49F7-846A-274570B50222}"/>
            </a:ext>
          </a:extLst>
        </xdr:cNvPr>
        <xdr:cNvCxnSpPr/>
      </xdr:nvCxnSpPr>
      <xdr:spPr>
        <a:xfrm flipV="1">
          <a:off x="6286500" y="6321715"/>
          <a:ext cx="797560" cy="2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9BA95976-750E-49E6-8D69-5ED844C9A557}"/>
            </a:ext>
          </a:extLst>
        </xdr:cNvPr>
        <xdr:cNvSpPr txBox="1"/>
      </xdr:nvSpPr>
      <xdr:spPr>
        <a:xfrm>
          <a:off x="8422151" y="653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EAA7E301-407A-4710-B5F2-62489B33549A}"/>
            </a:ext>
          </a:extLst>
        </xdr:cNvPr>
        <xdr:cNvSpPr txBox="1"/>
      </xdr:nvSpPr>
      <xdr:spPr>
        <a:xfrm>
          <a:off x="7641101" y="656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9915925F-731E-4008-8C81-4A53EDDC7ADB}"/>
            </a:ext>
          </a:extLst>
        </xdr:cNvPr>
        <xdr:cNvSpPr txBox="1"/>
      </xdr:nvSpPr>
      <xdr:spPr>
        <a:xfrm>
          <a:off x="6854971" y="658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DA0BA57F-B862-44A1-958C-781907D407E4}"/>
            </a:ext>
          </a:extLst>
        </xdr:cNvPr>
        <xdr:cNvSpPr txBox="1"/>
      </xdr:nvSpPr>
      <xdr:spPr>
        <a:xfrm>
          <a:off x="6038361" y="670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7412</xdr:rowOff>
    </xdr:from>
    <xdr:ext cx="534377" cy="259045"/>
    <xdr:sp macro="" textlink="">
      <xdr:nvSpPr>
        <xdr:cNvPr id="146" name="n_1mainValue【道路】&#10;一人当たり延長">
          <a:extLst>
            <a:ext uri="{FF2B5EF4-FFF2-40B4-BE49-F238E27FC236}">
              <a16:creationId xmlns:a16="http://schemas.microsoft.com/office/drawing/2014/main" id="{C96F9F4A-71D1-4318-AF76-AD3CD3398DE1}"/>
            </a:ext>
          </a:extLst>
        </xdr:cNvPr>
        <xdr:cNvSpPr txBox="1"/>
      </xdr:nvSpPr>
      <xdr:spPr>
        <a:xfrm>
          <a:off x="8422151" y="601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28182</xdr:rowOff>
    </xdr:from>
    <xdr:ext cx="534377" cy="259045"/>
    <xdr:sp macro="" textlink="">
      <xdr:nvSpPr>
        <xdr:cNvPr id="147" name="n_2mainValue【道路】&#10;一人当たり延長">
          <a:extLst>
            <a:ext uri="{FF2B5EF4-FFF2-40B4-BE49-F238E27FC236}">
              <a16:creationId xmlns:a16="http://schemas.microsoft.com/office/drawing/2014/main" id="{268E9055-4FC7-4E53-AD02-C1C1932CE330}"/>
            </a:ext>
          </a:extLst>
        </xdr:cNvPr>
        <xdr:cNvSpPr txBox="1"/>
      </xdr:nvSpPr>
      <xdr:spPr>
        <a:xfrm>
          <a:off x="7641101" y="602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45392</xdr:rowOff>
    </xdr:from>
    <xdr:ext cx="534377" cy="259045"/>
    <xdr:sp macro="" textlink="">
      <xdr:nvSpPr>
        <xdr:cNvPr id="148" name="n_3mainValue【道路】&#10;一人当たり延長">
          <a:extLst>
            <a:ext uri="{FF2B5EF4-FFF2-40B4-BE49-F238E27FC236}">
              <a16:creationId xmlns:a16="http://schemas.microsoft.com/office/drawing/2014/main" id="{3C558037-83C7-4FC6-B8D9-A303CB989C80}"/>
            </a:ext>
          </a:extLst>
        </xdr:cNvPr>
        <xdr:cNvSpPr txBox="1"/>
      </xdr:nvSpPr>
      <xdr:spPr>
        <a:xfrm>
          <a:off x="6854971" y="604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66815</xdr:rowOff>
    </xdr:from>
    <xdr:ext cx="534377" cy="259045"/>
    <xdr:sp macro="" textlink="">
      <xdr:nvSpPr>
        <xdr:cNvPr id="149" name="n_4mainValue【道路】&#10;一人当たり延長">
          <a:extLst>
            <a:ext uri="{FF2B5EF4-FFF2-40B4-BE49-F238E27FC236}">
              <a16:creationId xmlns:a16="http://schemas.microsoft.com/office/drawing/2014/main" id="{609AEDDF-E0B5-4466-A474-CEECC3247F0D}"/>
            </a:ext>
          </a:extLst>
        </xdr:cNvPr>
        <xdr:cNvSpPr txBox="1"/>
      </xdr:nvSpPr>
      <xdr:spPr>
        <a:xfrm>
          <a:off x="6038361" y="606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7772348-DE30-4881-90C6-BE1BC28BB98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240B6D2-63CF-450A-9D5D-457D91B05F4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387D0AE-08A0-474F-BDF6-02B71DD00A8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0D6D390-C686-4402-A0BB-825546BAA30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E9DA88D-2E15-4EE8-A088-9E6522CE5F3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17C43E0-4DDC-4BEA-9B4A-D86AE56F122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ADA7749-5DB5-4611-B9F7-2CB517A6198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75B40C1-FB8B-467B-9485-408405FF4F8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68A3524-D267-4F91-B85D-979795EB058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7C2DECD-1911-43E3-9BF4-4C7891E5E92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23DF511-249F-4B6C-8966-48764B8DCC4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36D29520-91DF-43E7-B613-A65BCBA1F4A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1AFD630D-B368-4C6D-8E73-00A7FFAF02A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F194EDB8-ED97-46EC-B9E7-B9FDC5E92E7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D307D4C4-D8F7-4E77-A86C-C027A761434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1F2C604F-DF9C-4287-BD02-D49574D4742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F3AD6BD4-A1CA-4128-9D83-37357F29418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EB5E3AD3-5116-4D96-ABAB-319183FCFB5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D5042240-25C9-4866-A506-6D9CACD0BF2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D01C65D7-4C67-4A7F-8CD3-37E1B831CB5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4C8734DE-9D33-42DD-AC15-3ABBF3E86FB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CBC0148-B92C-4F9B-8712-6D08A4ED9D0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58855825-F2CD-4054-B7AC-65E756AE48E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F65D808A-4FF5-4979-8746-7A62DD2038A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4C93B2B0-1EFE-4AC4-B137-BCAA707C266C}"/>
            </a:ext>
          </a:extLst>
        </xdr:cNvPr>
        <xdr:cNvCxnSpPr/>
      </xdr:nvCxnSpPr>
      <xdr:spPr>
        <a:xfrm flipV="1">
          <a:off x="4173855" y="960310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4FB1B108-2C32-441D-940F-6D64E083EA1B}"/>
            </a:ext>
          </a:extLst>
        </xdr:cNvPr>
        <xdr:cNvSpPr txBox="1"/>
      </xdr:nvSpPr>
      <xdr:spPr>
        <a:xfrm>
          <a:off x="421259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A22A74CE-3B82-497C-A129-2432D90BA848}"/>
            </a:ext>
          </a:extLst>
        </xdr:cNvPr>
        <xdr:cNvCxnSpPr/>
      </xdr:nvCxnSpPr>
      <xdr:spPr>
        <a:xfrm>
          <a:off x="411226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1B6CBFD0-8DE8-4E6E-AB31-0ABB25DD2283}"/>
            </a:ext>
          </a:extLst>
        </xdr:cNvPr>
        <xdr:cNvSpPr txBox="1"/>
      </xdr:nvSpPr>
      <xdr:spPr>
        <a:xfrm>
          <a:off x="421259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B9459BE5-6FC0-426C-B62B-071E1FB45343}"/>
            </a:ext>
          </a:extLst>
        </xdr:cNvPr>
        <xdr:cNvCxnSpPr/>
      </xdr:nvCxnSpPr>
      <xdr:spPr>
        <a:xfrm>
          <a:off x="4112260" y="960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92A6799-23A5-491B-BB72-BB18968DC0F5}"/>
            </a:ext>
          </a:extLst>
        </xdr:cNvPr>
        <xdr:cNvSpPr txBox="1"/>
      </xdr:nvSpPr>
      <xdr:spPr>
        <a:xfrm>
          <a:off x="4212590" y="1038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61611345-6F0C-423A-BA3F-1B4B4E17E969}"/>
            </a:ext>
          </a:extLst>
        </xdr:cNvPr>
        <xdr:cNvSpPr/>
      </xdr:nvSpPr>
      <xdr:spPr>
        <a:xfrm>
          <a:off x="4131310" y="104019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E07B36B2-1420-463B-BBBE-4F03E846D5E0}"/>
            </a:ext>
          </a:extLst>
        </xdr:cNvPr>
        <xdr:cNvSpPr/>
      </xdr:nvSpPr>
      <xdr:spPr>
        <a:xfrm>
          <a:off x="3388360" y="103752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CB7A6B9F-5380-42B1-8B48-F7B0D0A44694}"/>
            </a:ext>
          </a:extLst>
        </xdr:cNvPr>
        <xdr:cNvSpPr/>
      </xdr:nvSpPr>
      <xdr:spPr>
        <a:xfrm>
          <a:off x="2571750" y="1035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F5F0D97E-FAF4-44C1-90AA-EA1D2E3C8CF7}"/>
            </a:ext>
          </a:extLst>
        </xdr:cNvPr>
        <xdr:cNvSpPr/>
      </xdr:nvSpPr>
      <xdr:spPr>
        <a:xfrm>
          <a:off x="1774190" y="10335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CA377352-5D9D-4D1A-9111-25520118330C}"/>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C54D2B8-ADB1-47A8-A83E-1505B6B91CD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79E632-2872-4673-BB23-40B6FD0BCA8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AFEF017-B63B-47C5-9AF4-808C977F4D9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FABF9BE-F52B-441D-BB93-0B212E0D260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74BDD4C-95A6-45C8-8A00-25E209565A6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xdr:rowOff>
    </xdr:from>
    <xdr:to>
      <xdr:col>24</xdr:col>
      <xdr:colOff>114300</xdr:colOff>
      <xdr:row>60</xdr:row>
      <xdr:rowOff>115570</xdr:rowOff>
    </xdr:to>
    <xdr:sp macro="" textlink="">
      <xdr:nvSpPr>
        <xdr:cNvPr id="190" name="楕円 189">
          <a:extLst>
            <a:ext uri="{FF2B5EF4-FFF2-40B4-BE49-F238E27FC236}">
              <a16:creationId xmlns:a16="http://schemas.microsoft.com/office/drawing/2014/main" id="{9AADE831-C38B-44D9-B8C1-7A6D4601AB5A}"/>
            </a:ext>
          </a:extLst>
        </xdr:cNvPr>
        <xdr:cNvSpPr/>
      </xdr:nvSpPr>
      <xdr:spPr>
        <a:xfrm>
          <a:off x="4131310" y="10304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36847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BAADB4B0-E459-4890-ABB3-7B33F01EDF22}"/>
            </a:ext>
          </a:extLst>
        </xdr:cNvPr>
        <xdr:cNvSpPr txBox="1"/>
      </xdr:nvSpPr>
      <xdr:spPr>
        <a:xfrm>
          <a:off x="4212590"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160655</xdr:rowOff>
    </xdr:from>
    <xdr:to>
      <xdr:col>20</xdr:col>
      <xdr:colOff>38100</xdr:colOff>
      <xdr:row>60</xdr:row>
      <xdr:rowOff>90805</xdr:rowOff>
    </xdr:to>
    <xdr:sp macro="" textlink="">
      <xdr:nvSpPr>
        <xdr:cNvPr id="192" name="楕円 191">
          <a:extLst>
            <a:ext uri="{FF2B5EF4-FFF2-40B4-BE49-F238E27FC236}">
              <a16:creationId xmlns:a16="http://schemas.microsoft.com/office/drawing/2014/main" id="{4B407780-F8C7-42D9-8F79-DDAE2591B05B}"/>
            </a:ext>
          </a:extLst>
        </xdr:cNvPr>
        <xdr:cNvSpPr/>
      </xdr:nvSpPr>
      <xdr:spPr>
        <a:xfrm>
          <a:off x="3388360" y="102781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40005</xdr:rowOff>
    </xdr:from>
    <xdr:to>
      <xdr:col>24</xdr:col>
      <xdr:colOff>63500</xdr:colOff>
      <xdr:row>60</xdr:row>
      <xdr:rowOff>64770</xdr:rowOff>
    </xdr:to>
    <xdr:cxnSp macro="">
      <xdr:nvCxnSpPr>
        <xdr:cNvPr id="193" name="直線コネクタ 192">
          <a:extLst>
            <a:ext uri="{FF2B5EF4-FFF2-40B4-BE49-F238E27FC236}">
              <a16:creationId xmlns:a16="http://schemas.microsoft.com/office/drawing/2014/main" id="{BBAC3C44-382B-4BA2-AED8-1CCB02A7E424}"/>
            </a:ext>
          </a:extLst>
        </xdr:cNvPr>
        <xdr:cNvCxnSpPr/>
      </xdr:nvCxnSpPr>
      <xdr:spPr>
        <a:xfrm>
          <a:off x="3431540" y="1032700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4" name="楕円 193">
          <a:extLst>
            <a:ext uri="{FF2B5EF4-FFF2-40B4-BE49-F238E27FC236}">
              <a16:creationId xmlns:a16="http://schemas.microsoft.com/office/drawing/2014/main" id="{EEAD7F20-6C73-4417-B29D-DF694B3A4F07}"/>
            </a:ext>
          </a:extLst>
        </xdr:cNvPr>
        <xdr:cNvSpPr/>
      </xdr:nvSpPr>
      <xdr:spPr>
        <a:xfrm>
          <a:off x="2571750" y="1025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40005</xdr:rowOff>
    </xdr:to>
    <xdr:cxnSp macro="">
      <xdr:nvCxnSpPr>
        <xdr:cNvPr id="195" name="直線コネクタ 194">
          <a:extLst>
            <a:ext uri="{FF2B5EF4-FFF2-40B4-BE49-F238E27FC236}">
              <a16:creationId xmlns:a16="http://schemas.microsoft.com/office/drawing/2014/main" id="{1051A547-F19E-4601-A1AB-81752F38413E}"/>
            </a:ext>
          </a:extLst>
        </xdr:cNvPr>
        <xdr:cNvCxnSpPr/>
      </xdr:nvCxnSpPr>
      <xdr:spPr>
        <a:xfrm>
          <a:off x="2626360" y="1030224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96" name="楕円 195">
          <a:extLst>
            <a:ext uri="{FF2B5EF4-FFF2-40B4-BE49-F238E27FC236}">
              <a16:creationId xmlns:a16="http://schemas.microsoft.com/office/drawing/2014/main" id="{CC7CA6E5-18F5-4925-9B32-86AA05E03B20}"/>
            </a:ext>
          </a:extLst>
        </xdr:cNvPr>
        <xdr:cNvSpPr/>
      </xdr:nvSpPr>
      <xdr:spPr>
        <a:xfrm>
          <a:off x="1774190" y="102400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1905</xdr:rowOff>
    </xdr:from>
    <xdr:to>
      <xdr:col>15</xdr:col>
      <xdr:colOff>50800</xdr:colOff>
      <xdr:row>60</xdr:row>
      <xdr:rowOff>11430</xdr:rowOff>
    </xdr:to>
    <xdr:cxnSp macro="">
      <xdr:nvCxnSpPr>
        <xdr:cNvPr id="197" name="直線コネクタ 196">
          <a:extLst>
            <a:ext uri="{FF2B5EF4-FFF2-40B4-BE49-F238E27FC236}">
              <a16:creationId xmlns:a16="http://schemas.microsoft.com/office/drawing/2014/main" id="{EE46311F-4BBD-42CB-86FF-F70251CFDCF7}"/>
            </a:ext>
          </a:extLst>
        </xdr:cNvPr>
        <xdr:cNvCxnSpPr/>
      </xdr:nvCxnSpPr>
      <xdr:spPr>
        <a:xfrm>
          <a:off x="1828800" y="1028890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95885</xdr:rowOff>
    </xdr:from>
    <xdr:to>
      <xdr:col>6</xdr:col>
      <xdr:colOff>38100</xdr:colOff>
      <xdr:row>60</xdr:row>
      <xdr:rowOff>26035</xdr:rowOff>
    </xdr:to>
    <xdr:sp macro="" textlink="">
      <xdr:nvSpPr>
        <xdr:cNvPr id="198" name="楕円 197">
          <a:extLst>
            <a:ext uri="{FF2B5EF4-FFF2-40B4-BE49-F238E27FC236}">
              <a16:creationId xmlns:a16="http://schemas.microsoft.com/office/drawing/2014/main" id="{CDF8C80E-94CE-4D2C-8A39-FCB8F0D5814A}"/>
            </a:ext>
          </a:extLst>
        </xdr:cNvPr>
        <xdr:cNvSpPr/>
      </xdr:nvSpPr>
      <xdr:spPr>
        <a:xfrm>
          <a:off x="988060" y="1020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146685</xdr:rowOff>
    </xdr:from>
    <xdr:to>
      <xdr:col>10</xdr:col>
      <xdr:colOff>114300</xdr:colOff>
      <xdr:row>60</xdr:row>
      <xdr:rowOff>1905</xdr:rowOff>
    </xdr:to>
    <xdr:cxnSp macro="">
      <xdr:nvCxnSpPr>
        <xdr:cNvPr id="199" name="直線コネクタ 198">
          <a:extLst>
            <a:ext uri="{FF2B5EF4-FFF2-40B4-BE49-F238E27FC236}">
              <a16:creationId xmlns:a16="http://schemas.microsoft.com/office/drawing/2014/main" id="{49263BB2-59EE-4D8F-807D-27B0E5A93888}"/>
            </a:ext>
          </a:extLst>
        </xdr:cNvPr>
        <xdr:cNvCxnSpPr/>
      </xdr:nvCxnSpPr>
      <xdr:spPr>
        <a:xfrm>
          <a:off x="1031240" y="1026033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D215A96C-BBFE-4280-A01B-FB2180B11BC8}"/>
            </a:ext>
          </a:extLst>
        </xdr:cNvPr>
        <xdr:cNvSpPr txBox="1"/>
      </xdr:nvSpPr>
      <xdr:spPr>
        <a:xfrm>
          <a:off x="32391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FE8247B8-8A4A-4A5B-8A97-12015CC7E92C}"/>
            </a:ext>
          </a:extLst>
        </xdr:cNvPr>
        <xdr:cNvSpPr txBox="1"/>
      </xdr:nvSpPr>
      <xdr:spPr>
        <a:xfrm>
          <a:off x="2439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FFFEFF55-AB89-43C4-829F-843307A4D531}"/>
            </a:ext>
          </a:extLst>
        </xdr:cNvPr>
        <xdr:cNvSpPr txBox="1"/>
      </xdr:nvSpPr>
      <xdr:spPr>
        <a:xfrm>
          <a:off x="164148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8ED4DBD0-4149-43E2-B0C9-A3EA00A83FEC}"/>
            </a:ext>
          </a:extLst>
        </xdr:cNvPr>
        <xdr:cNvSpPr txBox="1"/>
      </xdr:nvSpPr>
      <xdr:spPr>
        <a:xfrm>
          <a:off x="85535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107332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16821BAA-B5E3-4476-92CF-03E78C67F89E}"/>
            </a:ext>
          </a:extLst>
        </xdr:cNvPr>
        <xdr:cNvSpPr txBox="1"/>
      </xdr:nvSpPr>
      <xdr:spPr>
        <a:xfrm>
          <a:off x="32391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4050543D-31E4-43ED-B018-75F3B69C36F2}"/>
            </a:ext>
          </a:extLst>
        </xdr:cNvPr>
        <xdr:cNvSpPr txBox="1"/>
      </xdr:nvSpPr>
      <xdr:spPr>
        <a:xfrm>
          <a:off x="2439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D8E6E193-A8D6-4A9F-9853-9137066E4EA8}"/>
            </a:ext>
          </a:extLst>
        </xdr:cNvPr>
        <xdr:cNvSpPr txBox="1"/>
      </xdr:nvSpPr>
      <xdr:spPr>
        <a:xfrm>
          <a:off x="164148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B4A5A45A-D95F-481E-8BE7-B51D08ED98F1}"/>
            </a:ext>
          </a:extLst>
        </xdr:cNvPr>
        <xdr:cNvSpPr txBox="1"/>
      </xdr:nvSpPr>
      <xdr:spPr>
        <a:xfrm>
          <a:off x="85535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D43A416-4816-4043-BEC2-ED8A846F109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0BC7A7E-172C-4E2A-B8CB-B80088110AE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8E3F56F7-193A-4497-BA48-46B17CE02A5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D0920E2-359F-4749-BFD4-DBD888DC32D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79A7139-1456-4D53-A84E-DD6CE50678C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46654446-47D0-43EF-82A9-777139E9D8A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8FA08EA-0BE4-454B-9810-77DF4AE91CA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CDB4726A-9E54-4C2E-A9BE-A9B42455B25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3527DBA6-090E-426A-81AF-350CE1E3EEE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F77FB896-9FBD-4F5B-9875-6C416734AFE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ECB85C6-CFD3-40C4-B6AC-2897C94C073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D9217578-CA21-4E98-AF54-E4FD6E88AA4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52008F6-384B-4C7F-90BA-F81606BE04E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8F0585F5-DB86-4B61-BE85-96BCBD2F8FDF}"/>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8CE874A-1748-47DC-908D-469A16A11C3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B69EDC4A-F602-4C79-8EED-66F647B9A9AD}"/>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BE883BE-785A-420F-B501-76090C8EE94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DCC91E3-EF92-466C-82A4-60A609E8A7DE}"/>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DA2904F-203A-40EC-B914-408C2B7BB4AD}"/>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911EFF10-0F88-4E95-A6D5-09170CCBB629}"/>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18BB160-1E06-4627-8ED4-EF36A699AE9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E9EF104E-5DD0-47FB-8317-DA8EABCCD625}"/>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921A65EE-6C40-4FDC-9D3D-E1B0B65DF00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AEEC350D-BC32-4378-B223-5CC54495EDA2}"/>
            </a:ext>
          </a:extLst>
        </xdr:cNvPr>
        <xdr:cNvCxnSpPr/>
      </xdr:nvCxnSpPr>
      <xdr:spPr>
        <a:xfrm flipV="1">
          <a:off x="9429115" y="9619396"/>
          <a:ext cx="0" cy="142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4724AF63-A1A7-443F-A4AC-CA1C3A2F1FEB}"/>
            </a:ext>
          </a:extLst>
        </xdr:cNvPr>
        <xdr:cNvSpPr txBox="1"/>
      </xdr:nvSpPr>
      <xdr:spPr>
        <a:xfrm>
          <a:off x="946785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5C8B8176-718E-4602-B83B-C8CD7B34D557}"/>
            </a:ext>
          </a:extLst>
        </xdr:cNvPr>
        <xdr:cNvCxnSpPr/>
      </xdr:nvCxnSpPr>
      <xdr:spPr>
        <a:xfrm>
          <a:off x="9356090" y="1104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0D7F11D0-AF5D-4FE8-B459-B6316BC2FA70}"/>
            </a:ext>
          </a:extLst>
        </xdr:cNvPr>
        <xdr:cNvSpPr txBox="1"/>
      </xdr:nvSpPr>
      <xdr:spPr>
        <a:xfrm>
          <a:off x="9467850" y="9394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BD037A9E-12E1-43A2-B0DB-5F58EBE9538C}"/>
            </a:ext>
          </a:extLst>
        </xdr:cNvPr>
        <xdr:cNvCxnSpPr/>
      </xdr:nvCxnSpPr>
      <xdr:spPr>
        <a:xfrm>
          <a:off x="9356090" y="96193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26CD61B4-CF86-4641-814A-240622021D99}"/>
            </a:ext>
          </a:extLst>
        </xdr:cNvPr>
        <xdr:cNvSpPr txBox="1"/>
      </xdr:nvSpPr>
      <xdr:spPr>
        <a:xfrm>
          <a:off x="9467850" y="108075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3382DBB6-7849-4529-A584-9CEC1EBE01A9}"/>
            </a:ext>
          </a:extLst>
        </xdr:cNvPr>
        <xdr:cNvSpPr/>
      </xdr:nvSpPr>
      <xdr:spPr>
        <a:xfrm>
          <a:off x="9394190" y="1082338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53A03367-A818-42EA-9CD3-6B22FF00D2D8}"/>
            </a:ext>
          </a:extLst>
        </xdr:cNvPr>
        <xdr:cNvSpPr/>
      </xdr:nvSpPr>
      <xdr:spPr>
        <a:xfrm>
          <a:off x="8632190" y="1082120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E35DBBB9-9A75-47FD-9FEF-BDD7E9B1002D}"/>
            </a:ext>
          </a:extLst>
        </xdr:cNvPr>
        <xdr:cNvSpPr/>
      </xdr:nvSpPr>
      <xdr:spPr>
        <a:xfrm>
          <a:off x="7846060" y="1082957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6C9C2EDF-51E8-4183-A1AF-BE001389D406}"/>
            </a:ext>
          </a:extLst>
        </xdr:cNvPr>
        <xdr:cNvSpPr/>
      </xdr:nvSpPr>
      <xdr:spPr>
        <a:xfrm>
          <a:off x="7029450" y="1084097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B05C08B2-A791-4194-BE01-C18525F0C10D}"/>
            </a:ext>
          </a:extLst>
        </xdr:cNvPr>
        <xdr:cNvSpPr/>
      </xdr:nvSpPr>
      <xdr:spPr>
        <a:xfrm>
          <a:off x="6231890" y="108667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EA61132-C643-4F41-A9AA-B698FFDED03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A1734FD-6E0A-4E96-ACBB-45FD6A6AAD8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5CBC9D8-FCA2-4370-87DE-D591CC95D00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9957CBD-CC37-499A-934A-700D9B9B1B8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7DB42DF-5922-4326-8736-416123B6BB0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117278</xdr:rowOff>
    </xdr:from>
    <xdr:to>
      <xdr:col>55</xdr:col>
      <xdr:colOff>50800</xdr:colOff>
      <xdr:row>60</xdr:row>
      <xdr:rowOff>47428</xdr:rowOff>
    </xdr:to>
    <xdr:sp macro="" textlink="">
      <xdr:nvSpPr>
        <xdr:cNvPr id="247" name="楕円 246">
          <a:extLst>
            <a:ext uri="{FF2B5EF4-FFF2-40B4-BE49-F238E27FC236}">
              <a16:creationId xmlns:a16="http://schemas.microsoft.com/office/drawing/2014/main" id="{85438393-7475-40A4-835C-5FF2BF852A08}"/>
            </a:ext>
          </a:extLst>
        </xdr:cNvPr>
        <xdr:cNvSpPr/>
      </xdr:nvSpPr>
      <xdr:spPr>
        <a:xfrm>
          <a:off x="9394190" y="1023282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140155</xdr:rowOff>
    </xdr:from>
    <xdr:ext cx="690189" cy="259045"/>
    <xdr:sp macro="" textlink="">
      <xdr:nvSpPr>
        <xdr:cNvPr id="248" name="【橋りょう・トンネル】&#10;一人当たり有形固定資産（償却資産）額該当値テキスト">
          <a:extLst>
            <a:ext uri="{FF2B5EF4-FFF2-40B4-BE49-F238E27FC236}">
              <a16:creationId xmlns:a16="http://schemas.microsoft.com/office/drawing/2014/main" id="{4C7E4928-A0BC-4AB8-AC36-967DA332A221}"/>
            </a:ext>
          </a:extLst>
        </xdr:cNvPr>
        <xdr:cNvSpPr txBox="1"/>
      </xdr:nvSpPr>
      <xdr:spPr>
        <a:xfrm>
          <a:off x="9467850" y="100804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133852</xdr:rowOff>
    </xdr:from>
    <xdr:to>
      <xdr:col>50</xdr:col>
      <xdr:colOff>165100</xdr:colOff>
      <xdr:row>60</xdr:row>
      <xdr:rowOff>64002</xdr:rowOff>
    </xdr:to>
    <xdr:sp macro="" textlink="">
      <xdr:nvSpPr>
        <xdr:cNvPr id="249" name="楕円 248">
          <a:extLst>
            <a:ext uri="{FF2B5EF4-FFF2-40B4-BE49-F238E27FC236}">
              <a16:creationId xmlns:a16="http://schemas.microsoft.com/office/drawing/2014/main" id="{5B95CA80-2288-48CB-A39C-69924EF38C96}"/>
            </a:ext>
          </a:extLst>
        </xdr:cNvPr>
        <xdr:cNvSpPr/>
      </xdr:nvSpPr>
      <xdr:spPr>
        <a:xfrm>
          <a:off x="8632190" y="1024559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168078</xdr:rowOff>
    </xdr:from>
    <xdr:to>
      <xdr:col>55</xdr:col>
      <xdr:colOff>0</xdr:colOff>
      <xdr:row>60</xdr:row>
      <xdr:rowOff>13202</xdr:rowOff>
    </xdr:to>
    <xdr:cxnSp macro="">
      <xdr:nvCxnSpPr>
        <xdr:cNvPr id="250" name="直線コネクタ 249">
          <a:extLst>
            <a:ext uri="{FF2B5EF4-FFF2-40B4-BE49-F238E27FC236}">
              <a16:creationId xmlns:a16="http://schemas.microsoft.com/office/drawing/2014/main" id="{66C176F5-36B5-4483-88E4-A241F00ABC10}"/>
            </a:ext>
          </a:extLst>
        </xdr:cNvPr>
        <xdr:cNvCxnSpPr/>
      </xdr:nvCxnSpPr>
      <xdr:spPr>
        <a:xfrm flipV="1">
          <a:off x="8686800" y="10287438"/>
          <a:ext cx="74295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150779</xdr:rowOff>
    </xdr:from>
    <xdr:to>
      <xdr:col>46</xdr:col>
      <xdr:colOff>38100</xdr:colOff>
      <xdr:row>60</xdr:row>
      <xdr:rowOff>80929</xdr:rowOff>
    </xdr:to>
    <xdr:sp macro="" textlink="">
      <xdr:nvSpPr>
        <xdr:cNvPr id="251" name="楕円 250">
          <a:extLst>
            <a:ext uri="{FF2B5EF4-FFF2-40B4-BE49-F238E27FC236}">
              <a16:creationId xmlns:a16="http://schemas.microsoft.com/office/drawing/2014/main" id="{0A8A8725-EF94-4DDF-9706-CF8DC72CC474}"/>
            </a:ext>
          </a:extLst>
        </xdr:cNvPr>
        <xdr:cNvSpPr/>
      </xdr:nvSpPr>
      <xdr:spPr>
        <a:xfrm>
          <a:off x="7846060" y="10266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13202</xdr:rowOff>
    </xdr:from>
    <xdr:to>
      <xdr:col>50</xdr:col>
      <xdr:colOff>114300</xdr:colOff>
      <xdr:row>60</xdr:row>
      <xdr:rowOff>30129</xdr:rowOff>
    </xdr:to>
    <xdr:cxnSp macro="">
      <xdr:nvCxnSpPr>
        <xdr:cNvPr id="252" name="直線コネクタ 251">
          <a:extLst>
            <a:ext uri="{FF2B5EF4-FFF2-40B4-BE49-F238E27FC236}">
              <a16:creationId xmlns:a16="http://schemas.microsoft.com/office/drawing/2014/main" id="{44381041-923A-4EFF-A6CB-9CD7F7DE4E2A}"/>
            </a:ext>
          </a:extLst>
        </xdr:cNvPr>
        <xdr:cNvCxnSpPr/>
      </xdr:nvCxnSpPr>
      <xdr:spPr>
        <a:xfrm flipV="1">
          <a:off x="7889240" y="10304012"/>
          <a:ext cx="79756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5336</xdr:rowOff>
    </xdr:from>
    <xdr:to>
      <xdr:col>41</xdr:col>
      <xdr:colOff>101600</xdr:colOff>
      <xdr:row>60</xdr:row>
      <xdr:rowOff>106936</xdr:rowOff>
    </xdr:to>
    <xdr:sp macro="" textlink="">
      <xdr:nvSpPr>
        <xdr:cNvPr id="253" name="楕円 252">
          <a:extLst>
            <a:ext uri="{FF2B5EF4-FFF2-40B4-BE49-F238E27FC236}">
              <a16:creationId xmlns:a16="http://schemas.microsoft.com/office/drawing/2014/main" id="{1762E67D-5D41-4EFC-90B6-C09B9CCD9721}"/>
            </a:ext>
          </a:extLst>
        </xdr:cNvPr>
        <xdr:cNvSpPr/>
      </xdr:nvSpPr>
      <xdr:spPr>
        <a:xfrm>
          <a:off x="7029450" y="1029424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30129</xdr:rowOff>
    </xdr:from>
    <xdr:to>
      <xdr:col>45</xdr:col>
      <xdr:colOff>177800</xdr:colOff>
      <xdr:row>60</xdr:row>
      <xdr:rowOff>56136</xdr:rowOff>
    </xdr:to>
    <xdr:cxnSp macro="">
      <xdr:nvCxnSpPr>
        <xdr:cNvPr id="254" name="直線コネクタ 253">
          <a:extLst>
            <a:ext uri="{FF2B5EF4-FFF2-40B4-BE49-F238E27FC236}">
              <a16:creationId xmlns:a16="http://schemas.microsoft.com/office/drawing/2014/main" id="{C4197472-F5F9-4B79-A203-E0E1704D6FCD}"/>
            </a:ext>
          </a:extLst>
        </xdr:cNvPr>
        <xdr:cNvCxnSpPr/>
      </xdr:nvCxnSpPr>
      <xdr:spPr>
        <a:xfrm flipV="1">
          <a:off x="7084060" y="10315224"/>
          <a:ext cx="80518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20627</xdr:rowOff>
    </xdr:from>
    <xdr:to>
      <xdr:col>36</xdr:col>
      <xdr:colOff>165100</xdr:colOff>
      <xdr:row>60</xdr:row>
      <xdr:rowOff>122227</xdr:rowOff>
    </xdr:to>
    <xdr:sp macro="" textlink="">
      <xdr:nvSpPr>
        <xdr:cNvPr id="255" name="楕円 254">
          <a:extLst>
            <a:ext uri="{FF2B5EF4-FFF2-40B4-BE49-F238E27FC236}">
              <a16:creationId xmlns:a16="http://schemas.microsoft.com/office/drawing/2014/main" id="{BC9F9D9E-C4B2-4AB6-AC13-6727B376E331}"/>
            </a:ext>
          </a:extLst>
        </xdr:cNvPr>
        <xdr:cNvSpPr/>
      </xdr:nvSpPr>
      <xdr:spPr>
        <a:xfrm>
          <a:off x="6231890" y="103038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56136</xdr:rowOff>
    </xdr:from>
    <xdr:to>
      <xdr:col>41</xdr:col>
      <xdr:colOff>50800</xdr:colOff>
      <xdr:row>60</xdr:row>
      <xdr:rowOff>71427</xdr:rowOff>
    </xdr:to>
    <xdr:cxnSp macro="">
      <xdr:nvCxnSpPr>
        <xdr:cNvPr id="256" name="直線コネクタ 255">
          <a:extLst>
            <a:ext uri="{FF2B5EF4-FFF2-40B4-BE49-F238E27FC236}">
              <a16:creationId xmlns:a16="http://schemas.microsoft.com/office/drawing/2014/main" id="{DC4B0E72-2A82-45DC-9113-CC35734BFD14}"/>
            </a:ext>
          </a:extLst>
        </xdr:cNvPr>
        <xdr:cNvCxnSpPr/>
      </xdr:nvCxnSpPr>
      <xdr:spPr>
        <a:xfrm flipV="1">
          <a:off x="6286500" y="10346946"/>
          <a:ext cx="797560"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81156C98-FED4-467C-A5B6-92CA39A1487F}"/>
            </a:ext>
          </a:extLst>
        </xdr:cNvPr>
        <xdr:cNvSpPr txBox="1"/>
      </xdr:nvSpPr>
      <xdr:spPr>
        <a:xfrm>
          <a:off x="8401265" y="109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1107B93C-4D91-45F0-9402-86ED77251B2A}"/>
            </a:ext>
          </a:extLst>
        </xdr:cNvPr>
        <xdr:cNvSpPr txBox="1"/>
      </xdr:nvSpPr>
      <xdr:spPr>
        <a:xfrm>
          <a:off x="7610690" y="10926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EB22AC03-7206-454E-85E9-CF965C7B7730}"/>
            </a:ext>
          </a:extLst>
        </xdr:cNvPr>
        <xdr:cNvSpPr txBox="1"/>
      </xdr:nvSpPr>
      <xdr:spPr>
        <a:xfrm>
          <a:off x="6822655" y="1093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E5A698B3-13EA-44CE-BA34-F3F8C1DAC112}"/>
            </a:ext>
          </a:extLst>
        </xdr:cNvPr>
        <xdr:cNvSpPr txBox="1"/>
      </xdr:nvSpPr>
      <xdr:spPr>
        <a:xfrm>
          <a:off x="6007950" y="1096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80529</xdr:rowOff>
    </xdr:from>
    <xdr:ext cx="690189" cy="259045"/>
    <xdr:sp macro="" textlink="">
      <xdr:nvSpPr>
        <xdr:cNvPr id="261" name="n_1mainValue【橋りょう・トンネル】&#10;一人当たり有形固定資産（償却資産）額">
          <a:extLst>
            <a:ext uri="{FF2B5EF4-FFF2-40B4-BE49-F238E27FC236}">
              <a16:creationId xmlns:a16="http://schemas.microsoft.com/office/drawing/2014/main" id="{5368CAF5-A8B1-461E-9FF7-EAC612771344}"/>
            </a:ext>
          </a:extLst>
        </xdr:cNvPr>
        <xdr:cNvSpPr txBox="1"/>
      </xdr:nvSpPr>
      <xdr:spPr>
        <a:xfrm>
          <a:off x="8363295" y="100265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97456</xdr:rowOff>
    </xdr:from>
    <xdr:ext cx="690189" cy="259045"/>
    <xdr:sp macro="" textlink="">
      <xdr:nvSpPr>
        <xdr:cNvPr id="262" name="n_2mainValue【橋りょう・トンネル】&#10;一人当たり有形固定資産（償却資産）額">
          <a:extLst>
            <a:ext uri="{FF2B5EF4-FFF2-40B4-BE49-F238E27FC236}">
              <a16:creationId xmlns:a16="http://schemas.microsoft.com/office/drawing/2014/main" id="{AE9855CA-B07F-4A84-9386-5F295F9BA3B0}"/>
            </a:ext>
          </a:extLst>
        </xdr:cNvPr>
        <xdr:cNvSpPr txBox="1"/>
      </xdr:nvSpPr>
      <xdr:spPr>
        <a:xfrm>
          <a:off x="7563195" y="100377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123463</xdr:rowOff>
    </xdr:from>
    <xdr:ext cx="690189" cy="259045"/>
    <xdr:sp macro="" textlink="">
      <xdr:nvSpPr>
        <xdr:cNvPr id="263" name="n_3mainValue【橋りょう・トンネル】&#10;一人当たり有形固定資産（償却資産）額">
          <a:extLst>
            <a:ext uri="{FF2B5EF4-FFF2-40B4-BE49-F238E27FC236}">
              <a16:creationId xmlns:a16="http://schemas.microsoft.com/office/drawing/2014/main" id="{FE848C2E-CC6D-4A1E-8DCC-CF9EC162A012}"/>
            </a:ext>
          </a:extLst>
        </xdr:cNvPr>
        <xdr:cNvSpPr txBox="1"/>
      </xdr:nvSpPr>
      <xdr:spPr>
        <a:xfrm>
          <a:off x="6775160" y="100694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138754</xdr:rowOff>
    </xdr:from>
    <xdr:ext cx="690189" cy="259045"/>
    <xdr:sp macro="" textlink="">
      <xdr:nvSpPr>
        <xdr:cNvPr id="264" name="n_4mainValue【橋りょう・トンネル】&#10;一人当たり有形固定資産（償却資産）額">
          <a:extLst>
            <a:ext uri="{FF2B5EF4-FFF2-40B4-BE49-F238E27FC236}">
              <a16:creationId xmlns:a16="http://schemas.microsoft.com/office/drawing/2014/main" id="{EA7D3274-8896-4289-8CE4-B2D8093F66DC}"/>
            </a:ext>
          </a:extLst>
        </xdr:cNvPr>
        <xdr:cNvSpPr txBox="1"/>
      </xdr:nvSpPr>
      <xdr:spPr>
        <a:xfrm>
          <a:off x="5979505" y="10079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7E477D45-C34A-4683-89B5-0817ECD70CE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F9F65C-AF8C-41D8-AA0F-FEDDAA3D4F7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6B98407-E33A-4613-A0F7-5864C723FD8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13BFBE9-D7C3-4223-892D-35E202CF608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6D041D85-2607-46A6-8912-AB1063432B6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E4BCF2D-7D11-4050-9FE8-4BAF37E89AA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5461242A-10B7-453E-BE62-842AF69BDF7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3045B30-70BA-4443-85F7-AF8BDED8060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354536A-E144-444D-84A2-34049EA19F9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C39D9C4-FCDB-4275-A461-7016166C9C5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BE6FDF5D-5811-4C56-82D1-D23826FD097F}"/>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A32C5123-5C46-4394-A882-355257B8A23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8B1BF6AC-C19B-4728-B6E8-C856349B6391}"/>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7D308142-3BD8-4481-B7EE-AEB4A2370D0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F52859F3-EBDB-49CA-ADF3-AEBAF543193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B47F56C0-B8CB-4535-A38F-19338DCCAB4F}"/>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5A5FB841-972E-41AA-B02B-9F36DD64B9B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71B0FD4-5E90-4C02-9D9A-D413D52F716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89B013F-5F4C-422E-BC09-2A7B6BCB05A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2E962474-9AC8-4306-A12B-7D8634EA2E2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AAB3C366-3AE9-42E4-8E4A-9CCE48133236}"/>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E1EEBB8-D2CE-4734-BD4E-9BAE355F3AD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64FAC34-3938-49A0-B16A-97AB177EEEF7}"/>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C1223C0-35C6-496A-B2D8-DFAA26275E9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B9D4F065-04D2-4D89-9FCE-C6188B581DD0}"/>
            </a:ext>
          </a:extLst>
        </xdr:cNvPr>
        <xdr:cNvCxnSpPr/>
      </xdr:nvCxnSpPr>
      <xdr:spPr>
        <a:xfrm flipV="1">
          <a:off x="4173855" y="1327975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3EBED269-1EED-4FBB-A695-981EAA4BDF91}"/>
            </a:ext>
          </a:extLst>
        </xdr:cNvPr>
        <xdr:cNvSpPr txBox="1"/>
      </xdr:nvSpPr>
      <xdr:spPr>
        <a:xfrm>
          <a:off x="4212590" y="1470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6A42B0D5-D40B-413C-8D59-306F0D3951EE}"/>
            </a:ext>
          </a:extLst>
        </xdr:cNvPr>
        <xdr:cNvCxnSpPr/>
      </xdr:nvCxnSpPr>
      <xdr:spPr>
        <a:xfrm>
          <a:off x="4112260" y="1469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D8D2BE27-E4FC-4E88-8D48-4E4265956CF0}"/>
            </a:ext>
          </a:extLst>
        </xdr:cNvPr>
        <xdr:cNvSpPr txBox="1"/>
      </xdr:nvSpPr>
      <xdr:spPr>
        <a:xfrm>
          <a:off x="421259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242CE389-B084-4E05-9514-6BFC001DF5EC}"/>
            </a:ext>
          </a:extLst>
        </xdr:cNvPr>
        <xdr:cNvCxnSpPr/>
      </xdr:nvCxnSpPr>
      <xdr:spPr>
        <a:xfrm>
          <a:off x="4112260" y="1327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94D1EC93-900D-4531-A5E5-23B5970A90E6}"/>
            </a:ext>
          </a:extLst>
        </xdr:cNvPr>
        <xdr:cNvSpPr txBox="1"/>
      </xdr:nvSpPr>
      <xdr:spPr>
        <a:xfrm>
          <a:off x="4212590" y="14112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8224F189-7CC8-4AE3-82CD-0228C1472A0D}"/>
            </a:ext>
          </a:extLst>
        </xdr:cNvPr>
        <xdr:cNvSpPr/>
      </xdr:nvSpPr>
      <xdr:spPr>
        <a:xfrm>
          <a:off x="4131310" y="142557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835F9963-8F48-4C12-9607-7741E65CA741}"/>
            </a:ext>
          </a:extLst>
        </xdr:cNvPr>
        <xdr:cNvSpPr/>
      </xdr:nvSpPr>
      <xdr:spPr>
        <a:xfrm>
          <a:off x="3388360" y="14251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753FC904-8D1B-4B82-A00C-D258A3B5CA05}"/>
            </a:ext>
          </a:extLst>
        </xdr:cNvPr>
        <xdr:cNvSpPr/>
      </xdr:nvSpPr>
      <xdr:spPr>
        <a:xfrm>
          <a:off x="25717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C58B6114-D744-468B-B50F-A3DFF47F48D2}"/>
            </a:ext>
          </a:extLst>
        </xdr:cNvPr>
        <xdr:cNvSpPr/>
      </xdr:nvSpPr>
      <xdr:spPr>
        <a:xfrm>
          <a:off x="1774190" y="142005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A6B114FE-DA3F-42BE-B38B-4FC799FA732E}"/>
            </a:ext>
          </a:extLst>
        </xdr:cNvPr>
        <xdr:cNvSpPr/>
      </xdr:nvSpPr>
      <xdr:spPr>
        <a:xfrm>
          <a:off x="988060" y="1421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165988C-492E-4833-A8D2-921F1AA25E6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71A474-3431-4272-8AB1-A6A95ACCD26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51D44CF-BE99-4C1D-A848-6C3F2422DC0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0D91453-5D78-469E-96EE-52D5485EBFD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B939D55-02E0-4E3C-92A7-3C71A7E5472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130175</xdr:rowOff>
    </xdr:from>
    <xdr:to>
      <xdr:col>24</xdr:col>
      <xdr:colOff>114300</xdr:colOff>
      <xdr:row>85</xdr:row>
      <xdr:rowOff>60325</xdr:rowOff>
    </xdr:to>
    <xdr:sp macro="" textlink="">
      <xdr:nvSpPr>
        <xdr:cNvPr id="305" name="楕円 304">
          <a:extLst>
            <a:ext uri="{FF2B5EF4-FFF2-40B4-BE49-F238E27FC236}">
              <a16:creationId xmlns:a16="http://schemas.microsoft.com/office/drawing/2014/main" id="{655C3AAB-7426-4F0D-B016-A88DDF3A6D16}"/>
            </a:ext>
          </a:extLst>
        </xdr:cNvPr>
        <xdr:cNvSpPr/>
      </xdr:nvSpPr>
      <xdr:spPr>
        <a:xfrm>
          <a:off x="4131310" y="14535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45102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BF2CFFAE-6471-4510-8AFC-F1F5C46E5244}"/>
            </a:ext>
          </a:extLst>
        </xdr:cNvPr>
        <xdr:cNvSpPr txBox="1"/>
      </xdr:nvSpPr>
      <xdr:spPr>
        <a:xfrm>
          <a:off x="4212590" y="1444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7" name="楕円 306">
          <a:extLst>
            <a:ext uri="{FF2B5EF4-FFF2-40B4-BE49-F238E27FC236}">
              <a16:creationId xmlns:a16="http://schemas.microsoft.com/office/drawing/2014/main" id="{06DB3EBB-30CB-41FF-8C5E-8D9954677D1F}"/>
            </a:ext>
          </a:extLst>
        </xdr:cNvPr>
        <xdr:cNvSpPr/>
      </xdr:nvSpPr>
      <xdr:spPr>
        <a:xfrm>
          <a:off x="3388360" y="14522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9525</xdr:rowOff>
    </xdr:to>
    <xdr:cxnSp macro="">
      <xdr:nvCxnSpPr>
        <xdr:cNvPr id="308" name="直線コネクタ 307">
          <a:extLst>
            <a:ext uri="{FF2B5EF4-FFF2-40B4-BE49-F238E27FC236}">
              <a16:creationId xmlns:a16="http://schemas.microsoft.com/office/drawing/2014/main" id="{B4E3646B-09A7-4295-BAE1-02CBBE0D804B}"/>
            </a:ext>
          </a:extLst>
        </xdr:cNvPr>
        <xdr:cNvCxnSpPr/>
      </xdr:nvCxnSpPr>
      <xdr:spPr>
        <a:xfrm>
          <a:off x="3431540" y="1457515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103505</xdr:rowOff>
    </xdr:from>
    <xdr:to>
      <xdr:col>15</xdr:col>
      <xdr:colOff>101600</xdr:colOff>
      <xdr:row>85</xdr:row>
      <xdr:rowOff>33655</xdr:rowOff>
    </xdr:to>
    <xdr:sp macro="" textlink="">
      <xdr:nvSpPr>
        <xdr:cNvPr id="309" name="楕円 308">
          <a:extLst>
            <a:ext uri="{FF2B5EF4-FFF2-40B4-BE49-F238E27FC236}">
              <a16:creationId xmlns:a16="http://schemas.microsoft.com/office/drawing/2014/main" id="{BDCF41C1-A30A-45C2-9A63-BF9FC8449E99}"/>
            </a:ext>
          </a:extLst>
        </xdr:cNvPr>
        <xdr:cNvSpPr/>
      </xdr:nvSpPr>
      <xdr:spPr>
        <a:xfrm>
          <a:off x="2571750" y="145034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154305</xdr:rowOff>
    </xdr:from>
    <xdr:to>
      <xdr:col>19</xdr:col>
      <xdr:colOff>177800</xdr:colOff>
      <xdr:row>84</xdr:row>
      <xdr:rowOff>169545</xdr:rowOff>
    </xdr:to>
    <xdr:cxnSp macro="">
      <xdr:nvCxnSpPr>
        <xdr:cNvPr id="310" name="直線コネクタ 309">
          <a:extLst>
            <a:ext uri="{FF2B5EF4-FFF2-40B4-BE49-F238E27FC236}">
              <a16:creationId xmlns:a16="http://schemas.microsoft.com/office/drawing/2014/main" id="{FC783C5A-724E-40FB-9D5F-977F8135C65D}"/>
            </a:ext>
          </a:extLst>
        </xdr:cNvPr>
        <xdr:cNvCxnSpPr/>
      </xdr:nvCxnSpPr>
      <xdr:spPr>
        <a:xfrm>
          <a:off x="2626360" y="1455610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311" name="楕円 310">
          <a:extLst>
            <a:ext uri="{FF2B5EF4-FFF2-40B4-BE49-F238E27FC236}">
              <a16:creationId xmlns:a16="http://schemas.microsoft.com/office/drawing/2014/main" id="{5B837EBE-888A-4229-A9F0-7C20991BC8B7}"/>
            </a:ext>
          </a:extLst>
        </xdr:cNvPr>
        <xdr:cNvSpPr/>
      </xdr:nvSpPr>
      <xdr:spPr>
        <a:xfrm>
          <a:off x="1774190" y="144957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84</xdr:row>
      <xdr:rowOff>154305</xdr:rowOff>
    </xdr:to>
    <xdr:cxnSp macro="">
      <xdr:nvCxnSpPr>
        <xdr:cNvPr id="312" name="直線コネクタ 311">
          <a:extLst>
            <a:ext uri="{FF2B5EF4-FFF2-40B4-BE49-F238E27FC236}">
              <a16:creationId xmlns:a16="http://schemas.microsoft.com/office/drawing/2014/main" id="{F7553832-13DD-4F79-AC71-1D8CD736A04A}"/>
            </a:ext>
          </a:extLst>
        </xdr:cNvPr>
        <xdr:cNvCxnSpPr/>
      </xdr:nvCxnSpPr>
      <xdr:spPr>
        <a:xfrm>
          <a:off x="1828800" y="1454086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59689</xdr:rowOff>
    </xdr:from>
    <xdr:to>
      <xdr:col>6</xdr:col>
      <xdr:colOff>38100</xdr:colOff>
      <xdr:row>84</xdr:row>
      <xdr:rowOff>161289</xdr:rowOff>
    </xdr:to>
    <xdr:sp macro="" textlink="">
      <xdr:nvSpPr>
        <xdr:cNvPr id="313" name="楕円 312">
          <a:extLst>
            <a:ext uri="{FF2B5EF4-FFF2-40B4-BE49-F238E27FC236}">
              <a16:creationId xmlns:a16="http://schemas.microsoft.com/office/drawing/2014/main" id="{757D0696-91CC-4338-8817-9EAD297C58CC}"/>
            </a:ext>
          </a:extLst>
        </xdr:cNvPr>
        <xdr:cNvSpPr/>
      </xdr:nvSpPr>
      <xdr:spPr>
        <a:xfrm>
          <a:off x="988060" y="144576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110489</xdr:rowOff>
    </xdr:from>
    <xdr:to>
      <xdr:col>10</xdr:col>
      <xdr:colOff>114300</xdr:colOff>
      <xdr:row>84</xdr:row>
      <xdr:rowOff>140970</xdr:rowOff>
    </xdr:to>
    <xdr:cxnSp macro="">
      <xdr:nvCxnSpPr>
        <xdr:cNvPr id="314" name="直線コネクタ 313">
          <a:extLst>
            <a:ext uri="{FF2B5EF4-FFF2-40B4-BE49-F238E27FC236}">
              <a16:creationId xmlns:a16="http://schemas.microsoft.com/office/drawing/2014/main" id="{92692ED2-6DA3-4FE9-BA0E-E58B76506AC1}"/>
            </a:ext>
          </a:extLst>
        </xdr:cNvPr>
        <xdr:cNvCxnSpPr/>
      </xdr:nvCxnSpPr>
      <xdr:spPr>
        <a:xfrm>
          <a:off x="1031240" y="14510384"/>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C71D8AB3-FF5E-4770-92A0-B2F8609D4759}"/>
            </a:ext>
          </a:extLst>
        </xdr:cNvPr>
        <xdr:cNvSpPr txBox="1"/>
      </xdr:nvSpPr>
      <xdr:spPr>
        <a:xfrm>
          <a:off x="32391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68E0EADD-5472-44AF-AD6A-5C20381B9EE4}"/>
            </a:ext>
          </a:extLst>
        </xdr:cNvPr>
        <xdr:cNvSpPr txBox="1"/>
      </xdr:nvSpPr>
      <xdr:spPr>
        <a:xfrm>
          <a:off x="2439044"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6A70E135-99F4-44DB-B5AB-ED847FD0264E}"/>
            </a:ext>
          </a:extLst>
        </xdr:cNvPr>
        <xdr:cNvSpPr txBox="1"/>
      </xdr:nvSpPr>
      <xdr:spPr>
        <a:xfrm>
          <a:off x="1641484" y="13981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E222149C-B574-4A19-A346-ECCD29961940}"/>
            </a:ext>
          </a:extLst>
        </xdr:cNvPr>
        <xdr:cNvSpPr txBox="1"/>
      </xdr:nvSpPr>
      <xdr:spPr>
        <a:xfrm>
          <a:off x="85535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9" name="n_1mainValue【公営住宅】&#10;有形固定資産減価償却率">
          <a:extLst>
            <a:ext uri="{FF2B5EF4-FFF2-40B4-BE49-F238E27FC236}">
              <a16:creationId xmlns:a16="http://schemas.microsoft.com/office/drawing/2014/main" id="{8C37FDF1-067E-44C0-9511-02D78027568B}"/>
            </a:ext>
          </a:extLst>
        </xdr:cNvPr>
        <xdr:cNvSpPr txBox="1"/>
      </xdr:nvSpPr>
      <xdr:spPr>
        <a:xfrm>
          <a:off x="32391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24782</xdr:rowOff>
    </xdr:from>
    <xdr:ext cx="405111" cy="259045"/>
    <xdr:sp macro="" textlink="">
      <xdr:nvSpPr>
        <xdr:cNvPr id="320" name="n_2mainValue【公営住宅】&#10;有形固定資産減価償却率">
          <a:extLst>
            <a:ext uri="{FF2B5EF4-FFF2-40B4-BE49-F238E27FC236}">
              <a16:creationId xmlns:a16="http://schemas.microsoft.com/office/drawing/2014/main" id="{7A2568AF-1E8D-47A7-833B-D01D7589361F}"/>
            </a:ext>
          </a:extLst>
        </xdr:cNvPr>
        <xdr:cNvSpPr txBox="1"/>
      </xdr:nvSpPr>
      <xdr:spPr>
        <a:xfrm>
          <a:off x="24390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321" name="n_3mainValue【公営住宅】&#10;有形固定資産減価償却率">
          <a:extLst>
            <a:ext uri="{FF2B5EF4-FFF2-40B4-BE49-F238E27FC236}">
              <a16:creationId xmlns:a16="http://schemas.microsoft.com/office/drawing/2014/main" id="{C32107D8-849B-47B7-9661-6EEAD378A842}"/>
            </a:ext>
          </a:extLst>
        </xdr:cNvPr>
        <xdr:cNvSpPr txBox="1"/>
      </xdr:nvSpPr>
      <xdr:spPr>
        <a:xfrm>
          <a:off x="164148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152416</xdr:rowOff>
    </xdr:from>
    <xdr:ext cx="405111" cy="259045"/>
    <xdr:sp macro="" textlink="">
      <xdr:nvSpPr>
        <xdr:cNvPr id="322" name="n_4mainValue【公営住宅】&#10;有形固定資産減価償却率">
          <a:extLst>
            <a:ext uri="{FF2B5EF4-FFF2-40B4-BE49-F238E27FC236}">
              <a16:creationId xmlns:a16="http://schemas.microsoft.com/office/drawing/2014/main" id="{32B77612-4778-415E-A6C3-1D5D9BAC6CC1}"/>
            </a:ext>
          </a:extLst>
        </xdr:cNvPr>
        <xdr:cNvSpPr txBox="1"/>
      </xdr:nvSpPr>
      <xdr:spPr>
        <a:xfrm>
          <a:off x="85535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5862CC6-6062-49C3-86BC-D1272661763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2E4E196-E1F1-4935-B858-9C388196854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A1E2306-3F24-4C51-89DF-B4B4DC1FD5F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D7572B9-6977-47D3-AEB2-3ED490E3DE7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44E12C6-48D4-4457-BD52-3AF2EE3D6AE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5F21C98-9524-4C71-B314-8028D5AF9A0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0E54F34-E2AF-4B6F-9AD1-1511FCD186C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9EC531A-B3A9-4D00-B96E-0C6C6DC0BFC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9D554F4-1976-4C83-AA0A-99D9E2040D3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BC67282-DAA6-4EEF-94F5-22225B8440D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DFFE583-46EC-49A1-B3DB-6F771B7D9D2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663B5BF9-5F66-4C78-A0DA-9A31216E965F}"/>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3B11906-9D0F-4281-BB80-F2E6053E4AF6}"/>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9CABCC26-87FB-4404-8CF5-17B99A82E704}"/>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5BF5FE32-CF38-4BC8-B763-961DC4609731}"/>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205AFE1B-D439-49A7-B490-C0556BE2C46E}"/>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520EA482-6670-47C3-AFF0-06471CD4096A}"/>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9C7289D-A1B9-40A1-A6BD-FD17CC38C192}"/>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2BD0C53-55F1-4676-850F-57764739E6E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BEB25CAA-DDA1-4665-B37C-5E63AB60BD7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7810AD95-D79D-4FA4-9E2F-13A8C93E1F48}"/>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61FD9011-626F-4FA4-BDFB-9F715E6DCFBC}"/>
            </a:ext>
          </a:extLst>
        </xdr:cNvPr>
        <xdr:cNvCxnSpPr/>
      </xdr:nvCxnSpPr>
      <xdr:spPr>
        <a:xfrm flipV="1">
          <a:off x="9429115" y="13305053"/>
          <a:ext cx="0" cy="147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12B61507-140D-4595-95F1-783CA90A9AE6}"/>
            </a:ext>
          </a:extLst>
        </xdr:cNvPr>
        <xdr:cNvSpPr txBox="1"/>
      </xdr:nvSpPr>
      <xdr:spPr>
        <a:xfrm>
          <a:off x="946785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08942047-6065-45E1-AFEC-DCC8150EBF3F}"/>
            </a:ext>
          </a:extLst>
        </xdr:cNvPr>
        <xdr:cNvCxnSpPr/>
      </xdr:nvCxnSpPr>
      <xdr:spPr>
        <a:xfrm>
          <a:off x="9356090" y="147809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848D92FC-453C-4EAD-88D3-340FE61EF199}"/>
            </a:ext>
          </a:extLst>
        </xdr:cNvPr>
        <xdr:cNvSpPr txBox="1"/>
      </xdr:nvSpPr>
      <xdr:spPr>
        <a:xfrm>
          <a:off x="9467850" y="1308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F22ADACD-38EE-4856-AE30-3BAEE1E4F834}"/>
            </a:ext>
          </a:extLst>
        </xdr:cNvPr>
        <xdr:cNvCxnSpPr/>
      </xdr:nvCxnSpPr>
      <xdr:spPr>
        <a:xfrm>
          <a:off x="9356090" y="133050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A3E4466E-AEB3-418D-865E-E0D4B1DFC9DA}"/>
            </a:ext>
          </a:extLst>
        </xdr:cNvPr>
        <xdr:cNvSpPr txBox="1"/>
      </xdr:nvSpPr>
      <xdr:spPr>
        <a:xfrm>
          <a:off x="9467850" y="14338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9F843EE2-3557-4B75-8267-B4A8893788F7}"/>
            </a:ext>
          </a:extLst>
        </xdr:cNvPr>
        <xdr:cNvSpPr/>
      </xdr:nvSpPr>
      <xdr:spPr>
        <a:xfrm>
          <a:off x="9394190" y="1436593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9DD913C0-D8CC-48C6-8701-3D33788F216F}"/>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F4645852-1466-4C22-B0E8-BD0AC5A77595}"/>
            </a:ext>
          </a:extLst>
        </xdr:cNvPr>
        <xdr:cNvSpPr/>
      </xdr:nvSpPr>
      <xdr:spPr>
        <a:xfrm>
          <a:off x="7846060" y="143743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A7F8DCAF-3553-452C-B0FE-D0A279F31268}"/>
            </a:ext>
          </a:extLst>
        </xdr:cNvPr>
        <xdr:cNvSpPr/>
      </xdr:nvSpPr>
      <xdr:spPr>
        <a:xfrm>
          <a:off x="7029450" y="1436014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2165C288-77AA-43AC-8CF7-FFE783A87460}"/>
            </a:ext>
          </a:extLst>
        </xdr:cNvPr>
        <xdr:cNvSpPr/>
      </xdr:nvSpPr>
      <xdr:spPr>
        <a:xfrm>
          <a:off x="6231890" y="143836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C0189ED-AC69-4D9E-A5EE-594348E2BAF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5A2C41E-052B-432C-9054-290620CF4A7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4F93E52-BA0C-41FC-B8AA-BF3CC4F4DF6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2B8614E-E17D-4722-90FF-3A5ACB4FDBE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E37EB14-66BE-4ED1-810B-7DFFCE9C8A6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154178</xdr:rowOff>
    </xdr:from>
    <xdr:to>
      <xdr:col>55</xdr:col>
      <xdr:colOff>50800</xdr:colOff>
      <xdr:row>82</xdr:row>
      <xdr:rowOff>84328</xdr:rowOff>
    </xdr:to>
    <xdr:sp macro="" textlink="">
      <xdr:nvSpPr>
        <xdr:cNvPr id="360" name="楕円 359">
          <a:extLst>
            <a:ext uri="{FF2B5EF4-FFF2-40B4-BE49-F238E27FC236}">
              <a16:creationId xmlns:a16="http://schemas.microsoft.com/office/drawing/2014/main" id="{40D2881D-E9AA-4FE6-B6EE-6F7B521BC3F5}"/>
            </a:ext>
          </a:extLst>
        </xdr:cNvPr>
        <xdr:cNvSpPr/>
      </xdr:nvSpPr>
      <xdr:spPr>
        <a:xfrm>
          <a:off x="9394190" y="1404162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5605</xdr:rowOff>
    </xdr:from>
    <xdr:ext cx="469744" cy="259045"/>
    <xdr:sp macro="" textlink="">
      <xdr:nvSpPr>
        <xdr:cNvPr id="361" name="【公営住宅】&#10;一人当たり面積該当値テキスト">
          <a:extLst>
            <a:ext uri="{FF2B5EF4-FFF2-40B4-BE49-F238E27FC236}">
              <a16:creationId xmlns:a16="http://schemas.microsoft.com/office/drawing/2014/main" id="{0569A10B-9433-4F0E-BB33-268A06E9B227}"/>
            </a:ext>
          </a:extLst>
        </xdr:cNvPr>
        <xdr:cNvSpPr txBox="1"/>
      </xdr:nvSpPr>
      <xdr:spPr>
        <a:xfrm>
          <a:off x="9467850" y="1389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164694</xdr:rowOff>
    </xdr:from>
    <xdr:to>
      <xdr:col>50</xdr:col>
      <xdr:colOff>165100</xdr:colOff>
      <xdr:row>82</xdr:row>
      <xdr:rowOff>94844</xdr:rowOff>
    </xdr:to>
    <xdr:sp macro="" textlink="">
      <xdr:nvSpPr>
        <xdr:cNvPr id="362" name="楕円 361">
          <a:extLst>
            <a:ext uri="{FF2B5EF4-FFF2-40B4-BE49-F238E27FC236}">
              <a16:creationId xmlns:a16="http://schemas.microsoft.com/office/drawing/2014/main" id="{75691D32-F246-4509-B548-389D9063E83C}"/>
            </a:ext>
          </a:extLst>
        </xdr:cNvPr>
        <xdr:cNvSpPr/>
      </xdr:nvSpPr>
      <xdr:spPr>
        <a:xfrm>
          <a:off x="8632190" y="1405595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33528</xdr:rowOff>
    </xdr:from>
    <xdr:to>
      <xdr:col>55</xdr:col>
      <xdr:colOff>0</xdr:colOff>
      <xdr:row>82</xdr:row>
      <xdr:rowOff>44044</xdr:rowOff>
    </xdr:to>
    <xdr:cxnSp macro="">
      <xdr:nvCxnSpPr>
        <xdr:cNvPr id="363" name="直線コネクタ 362">
          <a:extLst>
            <a:ext uri="{FF2B5EF4-FFF2-40B4-BE49-F238E27FC236}">
              <a16:creationId xmlns:a16="http://schemas.microsoft.com/office/drawing/2014/main" id="{A54F4978-5EB0-4B2F-AC68-B03814EEBB31}"/>
            </a:ext>
          </a:extLst>
        </xdr:cNvPr>
        <xdr:cNvCxnSpPr/>
      </xdr:nvCxnSpPr>
      <xdr:spPr>
        <a:xfrm flipV="1">
          <a:off x="8686800" y="14090523"/>
          <a:ext cx="74295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5131</xdr:rowOff>
    </xdr:from>
    <xdr:to>
      <xdr:col>46</xdr:col>
      <xdr:colOff>38100</xdr:colOff>
      <xdr:row>82</xdr:row>
      <xdr:rowOff>106731</xdr:rowOff>
    </xdr:to>
    <xdr:sp macro="" textlink="">
      <xdr:nvSpPr>
        <xdr:cNvPr id="364" name="楕円 363">
          <a:extLst>
            <a:ext uri="{FF2B5EF4-FFF2-40B4-BE49-F238E27FC236}">
              <a16:creationId xmlns:a16="http://schemas.microsoft.com/office/drawing/2014/main" id="{AC8F9444-64D5-45AF-892C-BB547A23E6F2}"/>
            </a:ext>
          </a:extLst>
        </xdr:cNvPr>
        <xdr:cNvSpPr/>
      </xdr:nvSpPr>
      <xdr:spPr>
        <a:xfrm>
          <a:off x="7846060" y="14065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44044</xdr:rowOff>
    </xdr:from>
    <xdr:to>
      <xdr:col>50</xdr:col>
      <xdr:colOff>114300</xdr:colOff>
      <xdr:row>82</xdr:row>
      <xdr:rowOff>55931</xdr:rowOff>
    </xdr:to>
    <xdr:cxnSp macro="">
      <xdr:nvCxnSpPr>
        <xdr:cNvPr id="365" name="直線コネクタ 364">
          <a:extLst>
            <a:ext uri="{FF2B5EF4-FFF2-40B4-BE49-F238E27FC236}">
              <a16:creationId xmlns:a16="http://schemas.microsoft.com/office/drawing/2014/main" id="{83DD0C29-EC02-438F-A237-278F19E0D71A}"/>
            </a:ext>
          </a:extLst>
        </xdr:cNvPr>
        <xdr:cNvCxnSpPr/>
      </xdr:nvCxnSpPr>
      <xdr:spPr>
        <a:xfrm flipV="1">
          <a:off x="7889240" y="14104849"/>
          <a:ext cx="79756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16560</xdr:rowOff>
    </xdr:from>
    <xdr:to>
      <xdr:col>41</xdr:col>
      <xdr:colOff>101600</xdr:colOff>
      <xdr:row>82</xdr:row>
      <xdr:rowOff>118160</xdr:rowOff>
    </xdr:to>
    <xdr:sp macro="" textlink="">
      <xdr:nvSpPr>
        <xdr:cNvPr id="366" name="楕円 365">
          <a:extLst>
            <a:ext uri="{FF2B5EF4-FFF2-40B4-BE49-F238E27FC236}">
              <a16:creationId xmlns:a16="http://schemas.microsoft.com/office/drawing/2014/main" id="{005040FB-AB1B-41C6-837E-C8DDA666B48A}"/>
            </a:ext>
          </a:extLst>
        </xdr:cNvPr>
        <xdr:cNvSpPr/>
      </xdr:nvSpPr>
      <xdr:spPr>
        <a:xfrm>
          <a:off x="7029450" y="140792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55931</xdr:rowOff>
    </xdr:from>
    <xdr:to>
      <xdr:col>45</xdr:col>
      <xdr:colOff>177800</xdr:colOff>
      <xdr:row>82</xdr:row>
      <xdr:rowOff>67360</xdr:rowOff>
    </xdr:to>
    <xdr:cxnSp macro="">
      <xdr:nvCxnSpPr>
        <xdr:cNvPr id="367" name="直線コネクタ 366">
          <a:extLst>
            <a:ext uri="{FF2B5EF4-FFF2-40B4-BE49-F238E27FC236}">
              <a16:creationId xmlns:a16="http://schemas.microsoft.com/office/drawing/2014/main" id="{AE5FE4ED-1A58-47C0-A64F-02FCFC14B653}"/>
            </a:ext>
          </a:extLst>
        </xdr:cNvPr>
        <xdr:cNvCxnSpPr/>
      </xdr:nvCxnSpPr>
      <xdr:spPr>
        <a:xfrm flipV="1">
          <a:off x="7084060" y="14118641"/>
          <a:ext cx="80518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24791</xdr:rowOff>
    </xdr:from>
    <xdr:to>
      <xdr:col>36</xdr:col>
      <xdr:colOff>165100</xdr:colOff>
      <xdr:row>82</xdr:row>
      <xdr:rowOff>126391</xdr:rowOff>
    </xdr:to>
    <xdr:sp macro="" textlink="">
      <xdr:nvSpPr>
        <xdr:cNvPr id="368" name="楕円 367">
          <a:extLst>
            <a:ext uri="{FF2B5EF4-FFF2-40B4-BE49-F238E27FC236}">
              <a16:creationId xmlns:a16="http://schemas.microsoft.com/office/drawing/2014/main" id="{C2945D41-9A46-4D9C-8CEA-3EA90AEDC392}"/>
            </a:ext>
          </a:extLst>
        </xdr:cNvPr>
        <xdr:cNvSpPr/>
      </xdr:nvSpPr>
      <xdr:spPr>
        <a:xfrm>
          <a:off x="6231890" y="1407988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67360</xdr:rowOff>
    </xdr:from>
    <xdr:to>
      <xdr:col>41</xdr:col>
      <xdr:colOff>50800</xdr:colOff>
      <xdr:row>82</xdr:row>
      <xdr:rowOff>75591</xdr:rowOff>
    </xdr:to>
    <xdr:cxnSp macro="">
      <xdr:nvCxnSpPr>
        <xdr:cNvPr id="369" name="直線コネクタ 368">
          <a:extLst>
            <a:ext uri="{FF2B5EF4-FFF2-40B4-BE49-F238E27FC236}">
              <a16:creationId xmlns:a16="http://schemas.microsoft.com/office/drawing/2014/main" id="{EAEFFD3A-2E2C-4C9F-8641-2B85B43C3553}"/>
            </a:ext>
          </a:extLst>
        </xdr:cNvPr>
        <xdr:cNvCxnSpPr/>
      </xdr:nvCxnSpPr>
      <xdr:spPr>
        <a:xfrm flipV="1">
          <a:off x="6286500" y="14124355"/>
          <a:ext cx="79756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14BF8615-2710-4B44-B00D-4A7F4975768A}"/>
            </a:ext>
          </a:extLst>
        </xdr:cNvPr>
        <xdr:cNvSpPr txBox="1"/>
      </xdr:nvSpPr>
      <xdr:spPr>
        <a:xfrm>
          <a:off x="8454467" y="1445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C1B43DEA-ADE9-420F-A6EF-178C551E2903}"/>
            </a:ext>
          </a:extLst>
        </xdr:cNvPr>
        <xdr:cNvSpPr txBox="1"/>
      </xdr:nvSpPr>
      <xdr:spPr>
        <a:xfrm>
          <a:off x="7673417" y="144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4CAA8361-0CCF-4B10-B473-EBA2B091B522}"/>
            </a:ext>
          </a:extLst>
        </xdr:cNvPr>
        <xdr:cNvSpPr txBox="1"/>
      </xdr:nvSpPr>
      <xdr:spPr>
        <a:xfrm>
          <a:off x="6866332" y="1446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1939E34B-C5EE-4925-8F77-83CEB924921D}"/>
            </a:ext>
          </a:extLst>
        </xdr:cNvPr>
        <xdr:cNvSpPr txBox="1"/>
      </xdr:nvSpPr>
      <xdr:spPr>
        <a:xfrm>
          <a:off x="6068772"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111371</xdr:rowOff>
    </xdr:from>
    <xdr:ext cx="469744" cy="259045"/>
    <xdr:sp macro="" textlink="">
      <xdr:nvSpPr>
        <xdr:cNvPr id="374" name="n_1mainValue【公営住宅】&#10;一人当たり面積">
          <a:extLst>
            <a:ext uri="{FF2B5EF4-FFF2-40B4-BE49-F238E27FC236}">
              <a16:creationId xmlns:a16="http://schemas.microsoft.com/office/drawing/2014/main" id="{6433A98C-9CC2-4A85-89B4-DA63761FCCB1}"/>
            </a:ext>
          </a:extLst>
        </xdr:cNvPr>
        <xdr:cNvSpPr txBox="1"/>
      </xdr:nvSpPr>
      <xdr:spPr>
        <a:xfrm>
          <a:off x="8454467" y="1382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123258</xdr:rowOff>
    </xdr:from>
    <xdr:ext cx="469744" cy="259045"/>
    <xdr:sp macro="" textlink="">
      <xdr:nvSpPr>
        <xdr:cNvPr id="375" name="n_2mainValue【公営住宅】&#10;一人当たり面積">
          <a:extLst>
            <a:ext uri="{FF2B5EF4-FFF2-40B4-BE49-F238E27FC236}">
              <a16:creationId xmlns:a16="http://schemas.microsoft.com/office/drawing/2014/main" id="{247EEB68-6C03-42A6-BA8E-F7CB7C06E07F}"/>
            </a:ext>
          </a:extLst>
        </xdr:cNvPr>
        <xdr:cNvSpPr txBox="1"/>
      </xdr:nvSpPr>
      <xdr:spPr>
        <a:xfrm>
          <a:off x="7673417" y="1384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134687</xdr:rowOff>
    </xdr:from>
    <xdr:ext cx="469744" cy="259045"/>
    <xdr:sp macro="" textlink="">
      <xdr:nvSpPr>
        <xdr:cNvPr id="376" name="n_3mainValue【公営住宅】&#10;一人当たり面積">
          <a:extLst>
            <a:ext uri="{FF2B5EF4-FFF2-40B4-BE49-F238E27FC236}">
              <a16:creationId xmlns:a16="http://schemas.microsoft.com/office/drawing/2014/main" id="{FFF911FC-4052-4EFD-A655-4A405B5D2665}"/>
            </a:ext>
          </a:extLst>
        </xdr:cNvPr>
        <xdr:cNvSpPr txBox="1"/>
      </xdr:nvSpPr>
      <xdr:spPr>
        <a:xfrm>
          <a:off x="6866332" y="138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142918</xdr:rowOff>
    </xdr:from>
    <xdr:ext cx="469744" cy="259045"/>
    <xdr:sp macro="" textlink="">
      <xdr:nvSpPr>
        <xdr:cNvPr id="377" name="n_4mainValue【公営住宅】&#10;一人当たり面積">
          <a:extLst>
            <a:ext uri="{FF2B5EF4-FFF2-40B4-BE49-F238E27FC236}">
              <a16:creationId xmlns:a16="http://schemas.microsoft.com/office/drawing/2014/main" id="{75F61BC7-A250-4878-A408-F6E0FC3FF61D}"/>
            </a:ext>
          </a:extLst>
        </xdr:cNvPr>
        <xdr:cNvSpPr txBox="1"/>
      </xdr:nvSpPr>
      <xdr:spPr>
        <a:xfrm>
          <a:off x="6068772" y="138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C973ADA-F9A6-4F3E-B9BB-90A0A9D9856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E3A6E4B-2798-4F69-B159-2E9A3531CDA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194B9FF-2DDF-4082-9083-8B11B7B4A98C}"/>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363C360-8FA5-4642-A762-CB9547866B5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B4DDDEE-DF7F-4D55-A577-C5B5487B0AF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051A260-FFBB-4EDC-BE6C-F5A9E62E7ED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D4C1B65-3824-4519-964C-40A0DDA23C1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C8921C3-E694-48A1-964C-30D2296AEEDD}"/>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23871A5-7A9F-4CE9-93E0-ECE99F6D6F4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D94A8240-1849-4A13-9ADA-77F447EFB4D8}"/>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B413A02F-A989-4FE0-B544-5E38CE26B2EA}"/>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44BD523C-A6B3-4C7B-89DB-DED0FC18948E}"/>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9BCA8EBD-05B3-4B28-8A87-F5EB36DBBE8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4A498F88-16C2-4BD0-993A-07DE27146156}"/>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2151528D-77B2-496E-BCD7-BD70E653662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3061152F-7A8B-47CC-8D64-E5BBB5361212}"/>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3DB665E5-88D4-4061-8062-98492AEA70D1}"/>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45E62D3-8B06-4819-9AC9-89E6EAA25C18}"/>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A746BA49-8411-463B-A68F-52C57AD56CC6}"/>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FAB03D46-79FB-4537-8AF6-32C0F1BED278}"/>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ECAC78E8-6045-4E3A-A532-4905EF9438DC}"/>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DBFBB50-556F-4E26-B9E5-3624521F853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E9ECE6A9-5EF5-4E64-8A9F-230A86C8A100}"/>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8AB653FB-156E-41E7-8143-5788308C254D}"/>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5926DF35-D9B6-4848-B292-A18EE517989B}"/>
            </a:ext>
          </a:extLst>
        </xdr:cNvPr>
        <xdr:cNvCxnSpPr/>
      </xdr:nvCxnSpPr>
      <xdr:spPr>
        <a:xfrm flipV="1">
          <a:off x="4173855" y="1737360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A71246C3-9988-4223-AA7C-CEDEB9809DB4}"/>
            </a:ext>
          </a:extLst>
        </xdr:cNvPr>
        <xdr:cNvSpPr txBox="1"/>
      </xdr:nvSpPr>
      <xdr:spPr>
        <a:xfrm>
          <a:off x="4212590" y="186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1F794BC3-D0F9-4DC0-BD38-3A072DBD02D1}"/>
            </a:ext>
          </a:extLst>
        </xdr:cNvPr>
        <xdr:cNvCxnSpPr/>
      </xdr:nvCxnSpPr>
      <xdr:spPr>
        <a:xfrm>
          <a:off x="4112260" y="18617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EA5E2C26-E5FB-4EC0-A265-20D6AAC1A95D}"/>
            </a:ext>
          </a:extLst>
        </xdr:cNvPr>
        <xdr:cNvSpPr txBox="1"/>
      </xdr:nvSpPr>
      <xdr:spPr>
        <a:xfrm>
          <a:off x="4212590" y="17154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D9976E59-96D8-40CB-A60E-528CCE5F44FE}"/>
            </a:ext>
          </a:extLst>
        </xdr:cNvPr>
        <xdr:cNvCxnSpPr/>
      </xdr:nvCxnSpPr>
      <xdr:spPr>
        <a:xfrm>
          <a:off x="4112260" y="1737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38D6234B-36AD-47E1-853B-A9B67FDED897}"/>
            </a:ext>
          </a:extLst>
        </xdr:cNvPr>
        <xdr:cNvSpPr txBox="1"/>
      </xdr:nvSpPr>
      <xdr:spPr>
        <a:xfrm>
          <a:off x="4212590" y="17846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F10864A5-A681-49B2-9C6A-2D93D7917CC7}"/>
            </a:ext>
          </a:extLst>
        </xdr:cNvPr>
        <xdr:cNvSpPr/>
      </xdr:nvSpPr>
      <xdr:spPr>
        <a:xfrm>
          <a:off x="4131310" y="1799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09383319-8359-451C-BFE2-3387CA5CEF13}"/>
            </a:ext>
          </a:extLst>
        </xdr:cNvPr>
        <xdr:cNvSpPr/>
      </xdr:nvSpPr>
      <xdr:spPr>
        <a:xfrm>
          <a:off x="3388360" y="17964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ECA7189E-891F-46FA-A33F-ECA4051CC577}"/>
            </a:ext>
          </a:extLst>
        </xdr:cNvPr>
        <xdr:cNvSpPr/>
      </xdr:nvSpPr>
      <xdr:spPr>
        <a:xfrm>
          <a:off x="2571750" y="179457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11D52B65-8CEE-4C70-A5B1-D086BF4AE362}"/>
            </a:ext>
          </a:extLst>
        </xdr:cNvPr>
        <xdr:cNvSpPr/>
      </xdr:nvSpPr>
      <xdr:spPr>
        <a:xfrm>
          <a:off x="1774190" y="1792287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38AE122E-D90D-486F-9606-61DFC362197C}"/>
            </a:ext>
          </a:extLst>
        </xdr:cNvPr>
        <xdr:cNvSpPr/>
      </xdr:nvSpPr>
      <xdr:spPr>
        <a:xfrm>
          <a:off x="988060" y="178885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65D5A55-5345-4D5D-BB2E-1D59D03C9402}"/>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EBE4156-D6C6-4C29-B244-0A9D97DBC29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AC7953A-A40C-4405-95BA-2C5AE09DAC0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37A7F56-6609-4138-8EDE-9242DE412A6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51B5FDA-C8D5-4267-BEFD-B187D8C37FC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168275</xdr:rowOff>
    </xdr:from>
    <xdr:to>
      <xdr:col>24</xdr:col>
      <xdr:colOff>114300</xdr:colOff>
      <xdr:row>107</xdr:row>
      <xdr:rowOff>98425</xdr:rowOff>
    </xdr:to>
    <xdr:sp macro="" textlink="">
      <xdr:nvSpPr>
        <xdr:cNvPr id="418" name="楕円 417">
          <a:extLst>
            <a:ext uri="{FF2B5EF4-FFF2-40B4-BE49-F238E27FC236}">
              <a16:creationId xmlns:a16="http://schemas.microsoft.com/office/drawing/2014/main" id="{C229A609-A0CC-4433-91A1-548B1F0E7C03}"/>
            </a:ext>
          </a:extLst>
        </xdr:cNvPr>
        <xdr:cNvSpPr/>
      </xdr:nvSpPr>
      <xdr:spPr>
        <a:xfrm>
          <a:off x="4131310" y="18345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146702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78CBD0CC-D857-4BE0-A251-E0FF11359F94}"/>
            </a:ext>
          </a:extLst>
        </xdr:cNvPr>
        <xdr:cNvSpPr txBox="1"/>
      </xdr:nvSpPr>
      <xdr:spPr>
        <a:xfrm>
          <a:off x="4212590"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153036</xdr:rowOff>
    </xdr:from>
    <xdr:to>
      <xdr:col>20</xdr:col>
      <xdr:colOff>38100</xdr:colOff>
      <xdr:row>107</xdr:row>
      <xdr:rowOff>83186</xdr:rowOff>
    </xdr:to>
    <xdr:sp macro="" textlink="">
      <xdr:nvSpPr>
        <xdr:cNvPr id="420" name="楕円 419">
          <a:extLst>
            <a:ext uri="{FF2B5EF4-FFF2-40B4-BE49-F238E27FC236}">
              <a16:creationId xmlns:a16="http://schemas.microsoft.com/office/drawing/2014/main" id="{1830C0B4-D280-4152-8262-FA9093724FC3}"/>
            </a:ext>
          </a:extLst>
        </xdr:cNvPr>
        <xdr:cNvSpPr/>
      </xdr:nvSpPr>
      <xdr:spPr>
        <a:xfrm>
          <a:off x="3388360" y="183267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32386</xdr:rowOff>
    </xdr:from>
    <xdr:to>
      <xdr:col>24</xdr:col>
      <xdr:colOff>63500</xdr:colOff>
      <xdr:row>107</xdr:row>
      <xdr:rowOff>47625</xdr:rowOff>
    </xdr:to>
    <xdr:cxnSp macro="">
      <xdr:nvCxnSpPr>
        <xdr:cNvPr id="421" name="直線コネクタ 420">
          <a:extLst>
            <a:ext uri="{FF2B5EF4-FFF2-40B4-BE49-F238E27FC236}">
              <a16:creationId xmlns:a16="http://schemas.microsoft.com/office/drawing/2014/main" id="{5D404AAD-81DE-4DD9-AA28-FAB69C0DBCD5}"/>
            </a:ext>
          </a:extLst>
        </xdr:cNvPr>
        <xdr:cNvCxnSpPr/>
      </xdr:nvCxnSpPr>
      <xdr:spPr>
        <a:xfrm>
          <a:off x="3431540" y="18375631"/>
          <a:ext cx="74295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137795</xdr:rowOff>
    </xdr:from>
    <xdr:to>
      <xdr:col>15</xdr:col>
      <xdr:colOff>101600</xdr:colOff>
      <xdr:row>107</xdr:row>
      <xdr:rowOff>67945</xdr:rowOff>
    </xdr:to>
    <xdr:sp macro="" textlink="">
      <xdr:nvSpPr>
        <xdr:cNvPr id="422" name="楕円 421">
          <a:extLst>
            <a:ext uri="{FF2B5EF4-FFF2-40B4-BE49-F238E27FC236}">
              <a16:creationId xmlns:a16="http://schemas.microsoft.com/office/drawing/2014/main" id="{FDCEDC2E-46D4-42EF-852A-A0738502B74F}"/>
            </a:ext>
          </a:extLst>
        </xdr:cNvPr>
        <xdr:cNvSpPr/>
      </xdr:nvSpPr>
      <xdr:spPr>
        <a:xfrm>
          <a:off x="2571750" y="18307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17145</xdr:rowOff>
    </xdr:from>
    <xdr:to>
      <xdr:col>19</xdr:col>
      <xdr:colOff>177800</xdr:colOff>
      <xdr:row>107</xdr:row>
      <xdr:rowOff>32386</xdr:rowOff>
    </xdr:to>
    <xdr:cxnSp macro="">
      <xdr:nvCxnSpPr>
        <xdr:cNvPr id="423" name="直線コネクタ 422">
          <a:extLst>
            <a:ext uri="{FF2B5EF4-FFF2-40B4-BE49-F238E27FC236}">
              <a16:creationId xmlns:a16="http://schemas.microsoft.com/office/drawing/2014/main" id="{5FCF6C5B-794B-4B73-ADA6-3EE97A207F37}"/>
            </a:ext>
          </a:extLst>
        </xdr:cNvPr>
        <xdr:cNvCxnSpPr/>
      </xdr:nvCxnSpPr>
      <xdr:spPr>
        <a:xfrm>
          <a:off x="2626360" y="18366105"/>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120650</xdr:rowOff>
    </xdr:from>
    <xdr:to>
      <xdr:col>10</xdr:col>
      <xdr:colOff>165100</xdr:colOff>
      <xdr:row>107</xdr:row>
      <xdr:rowOff>50800</xdr:rowOff>
    </xdr:to>
    <xdr:sp macro="" textlink="">
      <xdr:nvSpPr>
        <xdr:cNvPr id="424" name="楕円 423">
          <a:extLst>
            <a:ext uri="{FF2B5EF4-FFF2-40B4-BE49-F238E27FC236}">
              <a16:creationId xmlns:a16="http://schemas.microsoft.com/office/drawing/2014/main" id="{6213B7DC-9A66-4F25-B88E-0BB031F4FCEC}"/>
            </a:ext>
          </a:extLst>
        </xdr:cNvPr>
        <xdr:cNvSpPr/>
      </xdr:nvSpPr>
      <xdr:spPr>
        <a:xfrm>
          <a:off x="1774190" y="182962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0</xdr:rowOff>
    </xdr:from>
    <xdr:to>
      <xdr:col>15</xdr:col>
      <xdr:colOff>50800</xdr:colOff>
      <xdr:row>107</xdr:row>
      <xdr:rowOff>17145</xdr:rowOff>
    </xdr:to>
    <xdr:cxnSp macro="">
      <xdr:nvCxnSpPr>
        <xdr:cNvPr id="425" name="直線コネクタ 424">
          <a:extLst>
            <a:ext uri="{FF2B5EF4-FFF2-40B4-BE49-F238E27FC236}">
              <a16:creationId xmlns:a16="http://schemas.microsoft.com/office/drawing/2014/main" id="{F8303AAE-7D69-4FC5-8259-959E46FE7913}"/>
            </a:ext>
          </a:extLst>
        </xdr:cNvPr>
        <xdr:cNvCxnSpPr/>
      </xdr:nvCxnSpPr>
      <xdr:spPr>
        <a:xfrm>
          <a:off x="1828800" y="1834515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101600</xdr:rowOff>
    </xdr:from>
    <xdr:to>
      <xdr:col>6</xdr:col>
      <xdr:colOff>38100</xdr:colOff>
      <xdr:row>107</xdr:row>
      <xdr:rowOff>31750</xdr:rowOff>
    </xdr:to>
    <xdr:sp macro="" textlink="">
      <xdr:nvSpPr>
        <xdr:cNvPr id="426" name="楕円 425">
          <a:extLst>
            <a:ext uri="{FF2B5EF4-FFF2-40B4-BE49-F238E27FC236}">
              <a16:creationId xmlns:a16="http://schemas.microsoft.com/office/drawing/2014/main" id="{46DCE602-810C-49E9-8C31-3FFD8D0809D2}"/>
            </a:ext>
          </a:extLst>
        </xdr:cNvPr>
        <xdr:cNvSpPr/>
      </xdr:nvSpPr>
      <xdr:spPr>
        <a:xfrm>
          <a:off x="988060" y="18271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152400</xdr:rowOff>
    </xdr:from>
    <xdr:to>
      <xdr:col>10</xdr:col>
      <xdr:colOff>114300</xdr:colOff>
      <xdr:row>107</xdr:row>
      <xdr:rowOff>0</xdr:rowOff>
    </xdr:to>
    <xdr:cxnSp macro="">
      <xdr:nvCxnSpPr>
        <xdr:cNvPr id="427" name="直線コネクタ 426">
          <a:extLst>
            <a:ext uri="{FF2B5EF4-FFF2-40B4-BE49-F238E27FC236}">
              <a16:creationId xmlns:a16="http://schemas.microsoft.com/office/drawing/2014/main" id="{4EB9EB24-2973-4524-B14E-13AB5D06D240}"/>
            </a:ext>
          </a:extLst>
        </xdr:cNvPr>
        <xdr:cNvCxnSpPr/>
      </xdr:nvCxnSpPr>
      <xdr:spPr>
        <a:xfrm>
          <a:off x="1031240" y="183261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5F09D694-A5C4-41C1-B176-0E7579E31C4B}"/>
            </a:ext>
          </a:extLst>
        </xdr:cNvPr>
        <xdr:cNvSpPr txBox="1"/>
      </xdr:nvSpPr>
      <xdr:spPr>
        <a:xfrm>
          <a:off x="32391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7244BC51-8E7E-425B-B8C0-332CBB2769DB}"/>
            </a:ext>
          </a:extLst>
        </xdr:cNvPr>
        <xdr:cNvSpPr txBox="1"/>
      </xdr:nvSpPr>
      <xdr:spPr>
        <a:xfrm>
          <a:off x="2439044" y="17717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CA98F4F0-2777-4748-990D-CF1F2098AA95}"/>
            </a:ext>
          </a:extLst>
        </xdr:cNvPr>
        <xdr:cNvSpPr txBox="1"/>
      </xdr:nvSpPr>
      <xdr:spPr>
        <a:xfrm>
          <a:off x="164148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554D134D-D72F-4F5F-9FF4-52CF463F1D77}"/>
            </a:ext>
          </a:extLst>
        </xdr:cNvPr>
        <xdr:cNvSpPr txBox="1"/>
      </xdr:nvSpPr>
      <xdr:spPr>
        <a:xfrm>
          <a:off x="85535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74313</xdr:rowOff>
    </xdr:from>
    <xdr:ext cx="405111" cy="259045"/>
    <xdr:sp macro="" textlink="">
      <xdr:nvSpPr>
        <xdr:cNvPr id="432" name="n_1mainValue【港湾・漁港】&#10;有形固定資産減価償却率">
          <a:extLst>
            <a:ext uri="{FF2B5EF4-FFF2-40B4-BE49-F238E27FC236}">
              <a16:creationId xmlns:a16="http://schemas.microsoft.com/office/drawing/2014/main" id="{4A5E046E-F13F-406D-9FB7-05216835A82E}"/>
            </a:ext>
          </a:extLst>
        </xdr:cNvPr>
        <xdr:cNvSpPr txBox="1"/>
      </xdr:nvSpPr>
      <xdr:spPr>
        <a:xfrm>
          <a:off x="32391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59072</xdr:rowOff>
    </xdr:from>
    <xdr:ext cx="405111" cy="259045"/>
    <xdr:sp macro="" textlink="">
      <xdr:nvSpPr>
        <xdr:cNvPr id="433" name="n_2mainValue【港湾・漁港】&#10;有形固定資産減価償却率">
          <a:extLst>
            <a:ext uri="{FF2B5EF4-FFF2-40B4-BE49-F238E27FC236}">
              <a16:creationId xmlns:a16="http://schemas.microsoft.com/office/drawing/2014/main" id="{F65A9DA6-E293-497C-8C28-E4B29E5CCF3A}"/>
            </a:ext>
          </a:extLst>
        </xdr:cNvPr>
        <xdr:cNvSpPr txBox="1"/>
      </xdr:nvSpPr>
      <xdr:spPr>
        <a:xfrm>
          <a:off x="2439044" y="184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41927</xdr:rowOff>
    </xdr:from>
    <xdr:ext cx="405111" cy="259045"/>
    <xdr:sp macro="" textlink="">
      <xdr:nvSpPr>
        <xdr:cNvPr id="434" name="n_3mainValue【港湾・漁港】&#10;有形固定資産減価償却率">
          <a:extLst>
            <a:ext uri="{FF2B5EF4-FFF2-40B4-BE49-F238E27FC236}">
              <a16:creationId xmlns:a16="http://schemas.microsoft.com/office/drawing/2014/main" id="{9A5E1A4D-79DF-4E50-B2B8-FF1EFA92ACC9}"/>
            </a:ext>
          </a:extLst>
        </xdr:cNvPr>
        <xdr:cNvSpPr txBox="1"/>
      </xdr:nvSpPr>
      <xdr:spPr>
        <a:xfrm>
          <a:off x="164148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22877</xdr:rowOff>
    </xdr:from>
    <xdr:ext cx="405111" cy="259045"/>
    <xdr:sp macro="" textlink="">
      <xdr:nvSpPr>
        <xdr:cNvPr id="435" name="n_4mainValue【港湾・漁港】&#10;有形固定資産減価償却率">
          <a:extLst>
            <a:ext uri="{FF2B5EF4-FFF2-40B4-BE49-F238E27FC236}">
              <a16:creationId xmlns:a16="http://schemas.microsoft.com/office/drawing/2014/main" id="{AB84B2A1-E9F7-4107-ADB6-827B029439C6}"/>
            </a:ext>
          </a:extLst>
        </xdr:cNvPr>
        <xdr:cNvSpPr txBox="1"/>
      </xdr:nvSpPr>
      <xdr:spPr>
        <a:xfrm>
          <a:off x="855354" y="183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605457D-3AEB-4822-9CD4-B2AB8B3929F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5CD1FC25-3382-4A16-BAF4-910C6CC7054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E51F42B9-536F-4220-843E-F0F6EE0618F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AD6F2080-6933-4284-AA2A-FDA5D132108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E7D6972-7F91-4DA1-893A-3F9A69CAE1F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51506D70-57A9-4E4E-84D5-B44B6FFE40F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7189B9C2-94D1-4108-A37E-645E59D3479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AB747F9-B3ED-4576-A435-74425CCF2DF9}"/>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B90EE2F-04A4-4044-9C3C-3A93CF33859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C2DAABD-DF81-4904-8CC5-7FF38CBA023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63FBE1E6-F975-4821-80CD-D67C0E0DDDAC}"/>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56847CAA-08AD-41B3-B206-CB3D813E49E5}"/>
            </a:ext>
          </a:extLst>
        </xdr:cNvPr>
        <xdr:cNvSpPr txBox="1"/>
      </xdr:nvSpPr>
      <xdr:spPr>
        <a:xfrm>
          <a:off x="5724659" y="1833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B93B631-1EAC-4B65-93B1-11731BD002AB}"/>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7C597C9-1101-4CD0-A34E-7FEB897CAC68}"/>
            </a:ext>
          </a:extLst>
        </xdr:cNvPr>
        <xdr:cNvSpPr txBox="1"/>
      </xdr:nvSpPr>
      <xdr:spPr>
        <a:xfrm>
          <a:off x="5331688" y="1776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FE4913B8-8B90-4A48-B042-0431D439504A}"/>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862239B0-9010-4429-86A7-3DECC8BC97D1}"/>
            </a:ext>
          </a:extLst>
        </xdr:cNvPr>
        <xdr:cNvSpPr txBox="1"/>
      </xdr:nvSpPr>
      <xdr:spPr>
        <a:xfrm>
          <a:off x="5331688" y="171951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8CE1C684-C815-4BF9-9595-32716256B2FB}"/>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1B9F960B-04ED-40DF-9184-DB0BA9BDEC20}"/>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B39304AE-0508-416A-A0DA-AF904C0CF90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3C7826A3-165D-4027-BA9E-166ADA90CBA6}"/>
            </a:ext>
          </a:extLst>
        </xdr:cNvPr>
        <xdr:cNvCxnSpPr/>
      </xdr:nvCxnSpPr>
      <xdr:spPr>
        <a:xfrm flipV="1">
          <a:off x="9429115" y="17175192"/>
          <a:ext cx="0" cy="1300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50832A50-EB64-4AF2-AD63-858AA7DD59E9}"/>
            </a:ext>
          </a:extLst>
        </xdr:cNvPr>
        <xdr:cNvSpPr txBox="1"/>
      </xdr:nvSpPr>
      <xdr:spPr>
        <a:xfrm>
          <a:off x="9467850" y="1847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31317AF2-CB84-400E-87B4-7C1B957CB83D}"/>
            </a:ext>
          </a:extLst>
        </xdr:cNvPr>
        <xdr:cNvCxnSpPr/>
      </xdr:nvCxnSpPr>
      <xdr:spPr>
        <a:xfrm>
          <a:off x="9356090" y="184752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AA88D49A-7343-4590-86D0-4BB46AFA8553}"/>
            </a:ext>
          </a:extLst>
        </xdr:cNvPr>
        <xdr:cNvSpPr txBox="1"/>
      </xdr:nvSpPr>
      <xdr:spPr>
        <a:xfrm>
          <a:off x="946785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DD1EB286-99D5-490D-A86A-673326316467}"/>
            </a:ext>
          </a:extLst>
        </xdr:cNvPr>
        <xdr:cNvCxnSpPr/>
      </xdr:nvCxnSpPr>
      <xdr:spPr>
        <a:xfrm>
          <a:off x="9356090" y="171751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146691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DFA0930C-38F8-472B-989F-0C73E843AA3B}"/>
            </a:ext>
          </a:extLst>
        </xdr:cNvPr>
        <xdr:cNvSpPr txBox="1"/>
      </xdr:nvSpPr>
      <xdr:spPr>
        <a:xfrm>
          <a:off x="9467850" y="18147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2E5B3AE2-31E9-4023-98D5-D5DF90C29801}"/>
            </a:ext>
          </a:extLst>
        </xdr:cNvPr>
        <xdr:cNvSpPr/>
      </xdr:nvSpPr>
      <xdr:spPr>
        <a:xfrm>
          <a:off x="9394190" y="1817432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F6DE36D3-836C-4079-B2B1-83F99939CF93}"/>
            </a:ext>
          </a:extLst>
        </xdr:cNvPr>
        <xdr:cNvSpPr/>
      </xdr:nvSpPr>
      <xdr:spPr>
        <a:xfrm>
          <a:off x="8632190" y="181749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AF752D02-7A30-4238-BADB-DFF211D4EDC9}"/>
            </a:ext>
          </a:extLst>
        </xdr:cNvPr>
        <xdr:cNvSpPr/>
      </xdr:nvSpPr>
      <xdr:spPr>
        <a:xfrm>
          <a:off x="7846060" y="181806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2EB40F9F-61C9-4E6C-BD8E-99C7F50B84DF}"/>
            </a:ext>
          </a:extLst>
        </xdr:cNvPr>
        <xdr:cNvSpPr/>
      </xdr:nvSpPr>
      <xdr:spPr>
        <a:xfrm>
          <a:off x="7029450" y="181838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45A0751A-8E39-4395-B795-FFEF8256A590}"/>
            </a:ext>
          </a:extLst>
        </xdr:cNvPr>
        <xdr:cNvSpPr/>
      </xdr:nvSpPr>
      <xdr:spPr>
        <a:xfrm>
          <a:off x="6231890" y="182079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935A2EB-FD4E-4783-901A-46747CE2DD4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F1CB4E1-AA66-444B-A556-FC2D8E767B2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0BC2600-55EC-4AA1-A48B-B59C580A911B}"/>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EFFEF86-6903-44E8-9FC7-89E187AEA159}"/>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8736D3A-588D-4DC9-A392-570EDB146F2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152747</xdr:rowOff>
    </xdr:from>
    <xdr:to>
      <xdr:col>55</xdr:col>
      <xdr:colOff>50800</xdr:colOff>
      <xdr:row>100</xdr:row>
      <xdr:rowOff>82897</xdr:rowOff>
    </xdr:to>
    <xdr:sp macro="" textlink="">
      <xdr:nvSpPr>
        <xdr:cNvPr id="471" name="楕円 470">
          <a:extLst>
            <a:ext uri="{FF2B5EF4-FFF2-40B4-BE49-F238E27FC236}">
              <a16:creationId xmlns:a16="http://schemas.microsoft.com/office/drawing/2014/main" id="{6E04CC96-6BB6-4BD7-85E6-B9D2A50263B9}"/>
            </a:ext>
          </a:extLst>
        </xdr:cNvPr>
        <xdr:cNvSpPr/>
      </xdr:nvSpPr>
      <xdr:spPr>
        <a:xfrm>
          <a:off x="9394190" y="1712629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105774</xdr:rowOff>
    </xdr:from>
    <xdr:ext cx="690189" cy="259045"/>
    <xdr:sp macro="" textlink="">
      <xdr:nvSpPr>
        <xdr:cNvPr id="472" name="【港湾・漁港】&#10;一人当たり有形固定資産（償却資産）額該当値テキスト">
          <a:extLst>
            <a:ext uri="{FF2B5EF4-FFF2-40B4-BE49-F238E27FC236}">
              <a16:creationId xmlns:a16="http://schemas.microsoft.com/office/drawing/2014/main" id="{5BE7997F-E032-4B13-8589-BA5BCED8B62A}"/>
            </a:ext>
          </a:extLst>
        </xdr:cNvPr>
        <xdr:cNvSpPr txBox="1"/>
      </xdr:nvSpPr>
      <xdr:spPr>
        <a:xfrm>
          <a:off x="9467850" y="17077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10838</xdr:rowOff>
    </xdr:from>
    <xdr:to>
      <xdr:col>50</xdr:col>
      <xdr:colOff>165100</xdr:colOff>
      <xdr:row>100</xdr:row>
      <xdr:rowOff>112438</xdr:rowOff>
    </xdr:to>
    <xdr:sp macro="" textlink="">
      <xdr:nvSpPr>
        <xdr:cNvPr id="473" name="楕円 472">
          <a:extLst>
            <a:ext uri="{FF2B5EF4-FFF2-40B4-BE49-F238E27FC236}">
              <a16:creationId xmlns:a16="http://schemas.microsoft.com/office/drawing/2014/main" id="{1AD281A3-C8FE-48FE-ABCA-51EBD922705B}"/>
            </a:ext>
          </a:extLst>
        </xdr:cNvPr>
        <xdr:cNvSpPr/>
      </xdr:nvSpPr>
      <xdr:spPr>
        <a:xfrm>
          <a:off x="8632190" y="1715774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32097</xdr:rowOff>
    </xdr:from>
    <xdr:to>
      <xdr:col>55</xdr:col>
      <xdr:colOff>0</xdr:colOff>
      <xdr:row>100</xdr:row>
      <xdr:rowOff>61638</xdr:rowOff>
    </xdr:to>
    <xdr:cxnSp macro="">
      <xdr:nvCxnSpPr>
        <xdr:cNvPr id="474" name="直線コネクタ 473">
          <a:extLst>
            <a:ext uri="{FF2B5EF4-FFF2-40B4-BE49-F238E27FC236}">
              <a16:creationId xmlns:a16="http://schemas.microsoft.com/office/drawing/2014/main" id="{F33E1B9F-E934-4395-8847-0D3E02926DC4}"/>
            </a:ext>
          </a:extLst>
        </xdr:cNvPr>
        <xdr:cNvCxnSpPr/>
      </xdr:nvCxnSpPr>
      <xdr:spPr>
        <a:xfrm flipV="1">
          <a:off x="8686800" y="17175192"/>
          <a:ext cx="742950" cy="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40698</xdr:rowOff>
    </xdr:from>
    <xdr:to>
      <xdr:col>46</xdr:col>
      <xdr:colOff>38100</xdr:colOff>
      <xdr:row>100</xdr:row>
      <xdr:rowOff>142298</xdr:rowOff>
    </xdr:to>
    <xdr:sp macro="" textlink="">
      <xdr:nvSpPr>
        <xdr:cNvPr id="475" name="楕円 474">
          <a:extLst>
            <a:ext uri="{FF2B5EF4-FFF2-40B4-BE49-F238E27FC236}">
              <a16:creationId xmlns:a16="http://schemas.microsoft.com/office/drawing/2014/main" id="{84D530CF-E371-4B58-94C3-BD05C92DC4CA}"/>
            </a:ext>
          </a:extLst>
        </xdr:cNvPr>
        <xdr:cNvSpPr/>
      </xdr:nvSpPr>
      <xdr:spPr>
        <a:xfrm>
          <a:off x="7846060" y="1718569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61638</xdr:rowOff>
    </xdr:from>
    <xdr:to>
      <xdr:col>50</xdr:col>
      <xdr:colOff>114300</xdr:colOff>
      <xdr:row>100</xdr:row>
      <xdr:rowOff>91498</xdr:rowOff>
    </xdr:to>
    <xdr:cxnSp macro="">
      <xdr:nvCxnSpPr>
        <xdr:cNvPr id="476" name="直線コネクタ 475">
          <a:extLst>
            <a:ext uri="{FF2B5EF4-FFF2-40B4-BE49-F238E27FC236}">
              <a16:creationId xmlns:a16="http://schemas.microsoft.com/office/drawing/2014/main" id="{FE493573-8D34-4C8E-BBCD-066B501F9356}"/>
            </a:ext>
          </a:extLst>
        </xdr:cNvPr>
        <xdr:cNvCxnSpPr/>
      </xdr:nvCxnSpPr>
      <xdr:spPr>
        <a:xfrm flipV="1">
          <a:off x="7889240" y="17202828"/>
          <a:ext cx="797560" cy="3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67444</xdr:rowOff>
    </xdr:from>
    <xdr:to>
      <xdr:col>41</xdr:col>
      <xdr:colOff>101600</xdr:colOff>
      <xdr:row>100</xdr:row>
      <xdr:rowOff>169044</xdr:rowOff>
    </xdr:to>
    <xdr:sp macro="" textlink="">
      <xdr:nvSpPr>
        <xdr:cNvPr id="477" name="楕円 476">
          <a:extLst>
            <a:ext uri="{FF2B5EF4-FFF2-40B4-BE49-F238E27FC236}">
              <a16:creationId xmlns:a16="http://schemas.microsoft.com/office/drawing/2014/main" id="{4EF55F9C-9AF8-45FA-B866-ECD93F385546}"/>
            </a:ext>
          </a:extLst>
        </xdr:cNvPr>
        <xdr:cNvSpPr/>
      </xdr:nvSpPr>
      <xdr:spPr>
        <a:xfrm>
          <a:off x="7029450" y="1721053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91498</xdr:rowOff>
    </xdr:from>
    <xdr:to>
      <xdr:col>45</xdr:col>
      <xdr:colOff>177800</xdr:colOff>
      <xdr:row>100</xdr:row>
      <xdr:rowOff>118244</xdr:rowOff>
    </xdr:to>
    <xdr:cxnSp macro="">
      <xdr:nvCxnSpPr>
        <xdr:cNvPr id="478" name="直線コネクタ 477">
          <a:extLst>
            <a:ext uri="{FF2B5EF4-FFF2-40B4-BE49-F238E27FC236}">
              <a16:creationId xmlns:a16="http://schemas.microsoft.com/office/drawing/2014/main" id="{6C6F08F1-E7D2-43DB-AF46-AA2271F5EAAA}"/>
            </a:ext>
          </a:extLst>
        </xdr:cNvPr>
        <xdr:cNvCxnSpPr/>
      </xdr:nvCxnSpPr>
      <xdr:spPr>
        <a:xfrm flipV="1">
          <a:off x="7084060" y="17240308"/>
          <a:ext cx="80518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92656</xdr:rowOff>
    </xdr:from>
    <xdr:to>
      <xdr:col>36</xdr:col>
      <xdr:colOff>165100</xdr:colOff>
      <xdr:row>101</xdr:row>
      <xdr:rowOff>22806</xdr:rowOff>
    </xdr:to>
    <xdr:sp macro="" textlink="">
      <xdr:nvSpPr>
        <xdr:cNvPr id="479" name="楕円 478">
          <a:extLst>
            <a:ext uri="{FF2B5EF4-FFF2-40B4-BE49-F238E27FC236}">
              <a16:creationId xmlns:a16="http://schemas.microsoft.com/office/drawing/2014/main" id="{63E2B8CD-487E-4444-A2E0-B4AA1B275137}"/>
            </a:ext>
          </a:extLst>
        </xdr:cNvPr>
        <xdr:cNvSpPr/>
      </xdr:nvSpPr>
      <xdr:spPr>
        <a:xfrm>
          <a:off x="6231890" y="1724146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118244</xdr:rowOff>
    </xdr:from>
    <xdr:to>
      <xdr:col>41</xdr:col>
      <xdr:colOff>50800</xdr:colOff>
      <xdr:row>100</xdr:row>
      <xdr:rowOff>143456</xdr:rowOff>
    </xdr:to>
    <xdr:cxnSp macro="">
      <xdr:nvCxnSpPr>
        <xdr:cNvPr id="480" name="直線コネクタ 479">
          <a:extLst>
            <a:ext uri="{FF2B5EF4-FFF2-40B4-BE49-F238E27FC236}">
              <a16:creationId xmlns:a16="http://schemas.microsoft.com/office/drawing/2014/main" id="{60C1F273-365C-4136-8B98-26B11E349236}"/>
            </a:ext>
          </a:extLst>
        </xdr:cNvPr>
        <xdr:cNvCxnSpPr/>
      </xdr:nvCxnSpPr>
      <xdr:spPr>
        <a:xfrm flipV="1">
          <a:off x="6286500" y="17265149"/>
          <a:ext cx="797560" cy="2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93969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83571A3D-339F-48A6-9E89-3535C6A38758}"/>
            </a:ext>
          </a:extLst>
        </xdr:cNvPr>
        <xdr:cNvSpPr txBox="1"/>
      </xdr:nvSpPr>
      <xdr:spPr>
        <a:xfrm>
          <a:off x="8401265" y="1827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97769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92F94606-EE7B-4D6E-A9E3-36DE112A944F}"/>
            </a:ext>
          </a:extLst>
        </xdr:cNvPr>
        <xdr:cNvSpPr txBox="1"/>
      </xdr:nvSpPr>
      <xdr:spPr>
        <a:xfrm>
          <a:off x="7610690" y="1826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101012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32B07012-469C-44FB-B424-69B3521DF96B}"/>
            </a:ext>
          </a:extLst>
        </xdr:cNvPr>
        <xdr:cNvSpPr txBox="1"/>
      </xdr:nvSpPr>
      <xdr:spPr>
        <a:xfrm>
          <a:off x="6822655" y="18270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127026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D682DE0E-032F-476B-B3EC-013333907711}"/>
            </a:ext>
          </a:extLst>
        </xdr:cNvPr>
        <xdr:cNvSpPr txBox="1"/>
      </xdr:nvSpPr>
      <xdr:spPr>
        <a:xfrm>
          <a:off x="6007950" y="1830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98</xdr:row>
      <xdr:rowOff>128965</xdr:rowOff>
    </xdr:from>
    <xdr:ext cx="690189" cy="259045"/>
    <xdr:sp macro="" textlink="">
      <xdr:nvSpPr>
        <xdr:cNvPr id="485" name="n_1mainValue【港湾・漁港】&#10;一人当たり有形固定資産（償却資産）額">
          <a:extLst>
            <a:ext uri="{FF2B5EF4-FFF2-40B4-BE49-F238E27FC236}">
              <a16:creationId xmlns:a16="http://schemas.microsoft.com/office/drawing/2014/main" id="{1D72CCBE-0F97-4F0F-9D72-A607F17B8534}"/>
            </a:ext>
          </a:extLst>
        </xdr:cNvPr>
        <xdr:cNvSpPr txBox="1"/>
      </xdr:nvSpPr>
      <xdr:spPr>
        <a:xfrm>
          <a:off x="8363295" y="169348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98</xdr:row>
      <xdr:rowOff>158825</xdr:rowOff>
    </xdr:from>
    <xdr:ext cx="690189" cy="259045"/>
    <xdr:sp macro="" textlink="">
      <xdr:nvSpPr>
        <xdr:cNvPr id="486" name="n_2mainValue【港湾・漁港】&#10;一人当たり有形固定資産（償却資産）額">
          <a:extLst>
            <a:ext uri="{FF2B5EF4-FFF2-40B4-BE49-F238E27FC236}">
              <a16:creationId xmlns:a16="http://schemas.microsoft.com/office/drawing/2014/main" id="{1AB350A7-189D-47D9-ACA7-23B63BF77469}"/>
            </a:ext>
          </a:extLst>
        </xdr:cNvPr>
        <xdr:cNvSpPr txBox="1"/>
      </xdr:nvSpPr>
      <xdr:spPr>
        <a:xfrm>
          <a:off x="7563195" y="169628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14121</xdr:rowOff>
    </xdr:from>
    <xdr:ext cx="690189" cy="259045"/>
    <xdr:sp macro="" textlink="">
      <xdr:nvSpPr>
        <xdr:cNvPr id="487" name="n_3mainValue【港湾・漁港】&#10;一人当たり有形固定資産（償却資産）額">
          <a:extLst>
            <a:ext uri="{FF2B5EF4-FFF2-40B4-BE49-F238E27FC236}">
              <a16:creationId xmlns:a16="http://schemas.microsoft.com/office/drawing/2014/main" id="{74C5CBA8-A8D0-4660-9042-C20887AC1EAB}"/>
            </a:ext>
          </a:extLst>
        </xdr:cNvPr>
        <xdr:cNvSpPr txBox="1"/>
      </xdr:nvSpPr>
      <xdr:spPr>
        <a:xfrm>
          <a:off x="6775160" y="16991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39333</xdr:rowOff>
    </xdr:from>
    <xdr:ext cx="690189" cy="259045"/>
    <xdr:sp macro="" textlink="">
      <xdr:nvSpPr>
        <xdr:cNvPr id="488" name="n_4mainValue【港湾・漁港】&#10;一人当たり有形固定資産（償却資産）額">
          <a:extLst>
            <a:ext uri="{FF2B5EF4-FFF2-40B4-BE49-F238E27FC236}">
              <a16:creationId xmlns:a16="http://schemas.microsoft.com/office/drawing/2014/main" id="{11BED48B-5D88-48A9-8FDC-279022D61216}"/>
            </a:ext>
          </a:extLst>
        </xdr:cNvPr>
        <xdr:cNvSpPr txBox="1"/>
      </xdr:nvSpPr>
      <xdr:spPr>
        <a:xfrm>
          <a:off x="5979505" y="170128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911DD573-7742-40EA-86A9-38EA47BDD3E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F94C116B-93B2-41C2-A456-0696937BD8A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2CAECB20-17E0-47D7-A6FB-2B7237F5FE0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90E85D12-5CBF-4F8C-A24B-FB2200D83B3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FD950C4C-2F14-4F75-AC23-824EA2B2B75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946D4DC-C32F-497E-B3D3-8EE55AC2494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AF8F8429-51B9-42D1-AEF2-D4C97D363E4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DF4376D5-C4EC-4CA6-BE22-09918D63847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78D541FB-DEBD-4980-B919-370545C2B71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7E8B7A0E-C941-4BDE-A51C-07F61A2BFAE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5B6B03B1-25E4-4D3E-B425-B215071DBAA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25B6FABE-03BA-482D-B931-822CB2C23B59}"/>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6810D84D-6AAC-42AD-A0FA-7314710B25AE}"/>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788C759D-80C3-4224-8AC3-F3BA95A622BA}"/>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A593D202-72A4-4D38-B135-C0A8F4BE9CD3}"/>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3B551C8B-966C-4C1B-A82F-B2799768157A}"/>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65D020B7-607E-4058-AABF-6BF64DA54E55}"/>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D5DCA915-A2C3-4A69-BD47-E927DA9F4DD9}"/>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E88FEE48-8EDB-460D-967B-9E089DB826ED}"/>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27E523EB-DF94-4727-A249-C909BDAFD21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68FCF589-50FB-42AA-94D4-FA2CB491E027}"/>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BF7D92D9-17A5-4592-B8A2-534B9CF26AF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A731101D-29E5-45D3-8E78-012B09188998}"/>
            </a:ext>
          </a:extLst>
        </xdr:cNvPr>
        <xdr:cNvCxnSpPr/>
      </xdr:nvCxnSpPr>
      <xdr:spPr>
        <a:xfrm flipV="1">
          <a:off x="14703424" y="5731764"/>
          <a:ext cx="0" cy="1423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C74CAAA6-A2EE-4B8C-96E4-9B901FDD801C}"/>
            </a:ext>
          </a:extLst>
        </xdr:cNvPr>
        <xdr:cNvSpPr txBox="1"/>
      </xdr:nvSpPr>
      <xdr:spPr>
        <a:xfrm>
          <a:off x="14742160" y="716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AC5911F0-1D2D-450E-9A17-9D23F15DAC51}"/>
            </a:ext>
          </a:extLst>
        </xdr:cNvPr>
        <xdr:cNvCxnSpPr/>
      </xdr:nvCxnSpPr>
      <xdr:spPr>
        <a:xfrm>
          <a:off x="14611350" y="715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33035596-4329-4878-ADE8-33FBBB7E34CB}"/>
            </a:ext>
          </a:extLst>
        </xdr:cNvPr>
        <xdr:cNvSpPr txBox="1"/>
      </xdr:nvSpPr>
      <xdr:spPr>
        <a:xfrm>
          <a:off x="1474216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3AABC893-08C2-45BC-A71C-7662AFF8C092}"/>
            </a:ext>
          </a:extLst>
        </xdr:cNvPr>
        <xdr:cNvCxnSpPr/>
      </xdr:nvCxnSpPr>
      <xdr:spPr>
        <a:xfrm>
          <a:off x="1461135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AF51902B-B639-4088-8095-9865A34F54AA}"/>
            </a:ext>
          </a:extLst>
        </xdr:cNvPr>
        <xdr:cNvSpPr txBox="1"/>
      </xdr:nvSpPr>
      <xdr:spPr>
        <a:xfrm>
          <a:off x="1474216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CC2860A6-FDED-4AF0-B0CA-F9C14D13BAAC}"/>
            </a:ext>
          </a:extLst>
        </xdr:cNvPr>
        <xdr:cNvSpPr/>
      </xdr:nvSpPr>
      <xdr:spPr>
        <a:xfrm>
          <a:off x="14649450" y="61328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6D3B5029-93BC-4EDA-A4A1-1CA5FE23007F}"/>
            </a:ext>
          </a:extLst>
        </xdr:cNvPr>
        <xdr:cNvSpPr/>
      </xdr:nvSpPr>
      <xdr:spPr>
        <a:xfrm>
          <a:off x="13887450" y="61088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E8C49AE6-B656-4AC8-AB27-B9B6F045BD8B}"/>
            </a:ext>
          </a:extLst>
        </xdr:cNvPr>
        <xdr:cNvSpPr/>
      </xdr:nvSpPr>
      <xdr:spPr>
        <a:xfrm>
          <a:off x="13089890" y="60954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8D8DC6A9-D829-498E-9C23-F0B414E5D5DE}"/>
            </a:ext>
          </a:extLst>
        </xdr:cNvPr>
        <xdr:cNvSpPr/>
      </xdr:nvSpPr>
      <xdr:spPr>
        <a:xfrm>
          <a:off x="12303760" y="60551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ECC2F48A-84CC-4B8B-8052-10E5194F0B3D}"/>
            </a:ext>
          </a:extLst>
        </xdr:cNvPr>
        <xdr:cNvSpPr/>
      </xdr:nvSpPr>
      <xdr:spPr>
        <a:xfrm>
          <a:off x="11487150" y="60741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2C40B305-3EDF-46E6-BECE-A228481388D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52532EB-6C14-408D-9797-AC541E45986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66EA316-6577-44CF-A148-6099B22AE80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3A92F903-8F23-48CA-A1B7-E3275DC11AB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E6A14CD-BA82-4606-8B06-C67EE168AD8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57404</xdr:rowOff>
    </xdr:from>
    <xdr:to>
      <xdr:col>85</xdr:col>
      <xdr:colOff>177800</xdr:colOff>
      <xdr:row>39</xdr:row>
      <xdr:rowOff>159004</xdr:rowOff>
    </xdr:to>
    <xdr:sp macro="" textlink="">
      <xdr:nvSpPr>
        <xdr:cNvPr id="527" name="楕円 526">
          <a:extLst>
            <a:ext uri="{FF2B5EF4-FFF2-40B4-BE49-F238E27FC236}">
              <a16:creationId xmlns:a16="http://schemas.microsoft.com/office/drawing/2014/main" id="{7F2050D0-93A8-4F5F-88BE-983436D73655}"/>
            </a:ext>
          </a:extLst>
        </xdr:cNvPr>
        <xdr:cNvSpPr/>
      </xdr:nvSpPr>
      <xdr:spPr>
        <a:xfrm>
          <a:off x="14649450" y="67401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35831</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08E7F89D-11BC-4121-A54C-6CD3C55D4970}"/>
            </a:ext>
          </a:extLst>
        </xdr:cNvPr>
        <xdr:cNvSpPr txBox="1"/>
      </xdr:nvSpPr>
      <xdr:spPr>
        <a:xfrm>
          <a:off x="14742160" y="672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167132</xdr:rowOff>
    </xdr:from>
    <xdr:to>
      <xdr:col>81</xdr:col>
      <xdr:colOff>101600</xdr:colOff>
      <xdr:row>39</xdr:row>
      <xdr:rowOff>97282</xdr:rowOff>
    </xdr:to>
    <xdr:sp macro="" textlink="">
      <xdr:nvSpPr>
        <xdr:cNvPr id="529" name="楕円 528">
          <a:extLst>
            <a:ext uri="{FF2B5EF4-FFF2-40B4-BE49-F238E27FC236}">
              <a16:creationId xmlns:a16="http://schemas.microsoft.com/office/drawing/2014/main" id="{5F060380-5ED5-44E3-A45B-B94A1E605234}"/>
            </a:ext>
          </a:extLst>
        </xdr:cNvPr>
        <xdr:cNvSpPr/>
      </xdr:nvSpPr>
      <xdr:spPr>
        <a:xfrm>
          <a:off x="13887450" y="66860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46482</xdr:rowOff>
    </xdr:from>
    <xdr:to>
      <xdr:col>85</xdr:col>
      <xdr:colOff>127000</xdr:colOff>
      <xdr:row>39</xdr:row>
      <xdr:rowOff>108204</xdr:rowOff>
    </xdr:to>
    <xdr:cxnSp macro="">
      <xdr:nvCxnSpPr>
        <xdr:cNvPr id="530" name="直線コネクタ 529">
          <a:extLst>
            <a:ext uri="{FF2B5EF4-FFF2-40B4-BE49-F238E27FC236}">
              <a16:creationId xmlns:a16="http://schemas.microsoft.com/office/drawing/2014/main" id="{BD9E3EE0-55B7-420B-8E98-E120ACB0C95C}"/>
            </a:ext>
          </a:extLst>
        </xdr:cNvPr>
        <xdr:cNvCxnSpPr/>
      </xdr:nvCxnSpPr>
      <xdr:spPr>
        <a:xfrm>
          <a:off x="13942060" y="6734937"/>
          <a:ext cx="762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31" name="楕円 530">
          <a:extLst>
            <a:ext uri="{FF2B5EF4-FFF2-40B4-BE49-F238E27FC236}">
              <a16:creationId xmlns:a16="http://schemas.microsoft.com/office/drawing/2014/main" id="{AE68B248-6EFC-4F6A-865A-4C34893A70DA}"/>
            </a:ext>
          </a:extLst>
        </xdr:cNvPr>
        <xdr:cNvSpPr/>
      </xdr:nvSpPr>
      <xdr:spPr>
        <a:xfrm>
          <a:off x="13089890" y="66186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156210</xdr:rowOff>
    </xdr:from>
    <xdr:to>
      <xdr:col>81</xdr:col>
      <xdr:colOff>50800</xdr:colOff>
      <xdr:row>39</xdr:row>
      <xdr:rowOff>46482</xdr:rowOff>
    </xdr:to>
    <xdr:cxnSp macro="">
      <xdr:nvCxnSpPr>
        <xdr:cNvPr id="532" name="直線コネクタ 531">
          <a:extLst>
            <a:ext uri="{FF2B5EF4-FFF2-40B4-BE49-F238E27FC236}">
              <a16:creationId xmlns:a16="http://schemas.microsoft.com/office/drawing/2014/main" id="{BD3F643B-61EA-4BC4-A644-055E0C6DB473}"/>
            </a:ext>
          </a:extLst>
        </xdr:cNvPr>
        <xdr:cNvCxnSpPr/>
      </xdr:nvCxnSpPr>
      <xdr:spPr>
        <a:xfrm>
          <a:off x="13144500" y="6673215"/>
          <a:ext cx="79756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43688</xdr:rowOff>
    </xdr:from>
    <xdr:to>
      <xdr:col>72</xdr:col>
      <xdr:colOff>38100</xdr:colOff>
      <xdr:row>38</xdr:row>
      <xdr:rowOff>145288</xdr:rowOff>
    </xdr:to>
    <xdr:sp macro="" textlink="">
      <xdr:nvSpPr>
        <xdr:cNvPr id="533" name="楕円 532">
          <a:extLst>
            <a:ext uri="{FF2B5EF4-FFF2-40B4-BE49-F238E27FC236}">
              <a16:creationId xmlns:a16="http://schemas.microsoft.com/office/drawing/2014/main" id="{C434F31B-343D-4647-A65F-8295178A3651}"/>
            </a:ext>
          </a:extLst>
        </xdr:cNvPr>
        <xdr:cNvSpPr/>
      </xdr:nvSpPr>
      <xdr:spPr>
        <a:xfrm>
          <a:off x="12303760" y="6560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94488</xdr:rowOff>
    </xdr:from>
    <xdr:to>
      <xdr:col>76</xdr:col>
      <xdr:colOff>114300</xdr:colOff>
      <xdr:row>38</xdr:row>
      <xdr:rowOff>156210</xdr:rowOff>
    </xdr:to>
    <xdr:cxnSp macro="">
      <xdr:nvCxnSpPr>
        <xdr:cNvPr id="534" name="直線コネクタ 533">
          <a:extLst>
            <a:ext uri="{FF2B5EF4-FFF2-40B4-BE49-F238E27FC236}">
              <a16:creationId xmlns:a16="http://schemas.microsoft.com/office/drawing/2014/main" id="{1F18E059-5DB2-4F62-A651-268DE0428448}"/>
            </a:ext>
          </a:extLst>
        </xdr:cNvPr>
        <xdr:cNvCxnSpPr/>
      </xdr:nvCxnSpPr>
      <xdr:spPr>
        <a:xfrm>
          <a:off x="12346940" y="6613398"/>
          <a:ext cx="79756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41402</xdr:rowOff>
    </xdr:from>
    <xdr:to>
      <xdr:col>67</xdr:col>
      <xdr:colOff>101600</xdr:colOff>
      <xdr:row>38</xdr:row>
      <xdr:rowOff>143002</xdr:rowOff>
    </xdr:to>
    <xdr:sp macro="" textlink="">
      <xdr:nvSpPr>
        <xdr:cNvPr id="535" name="楕円 534">
          <a:extLst>
            <a:ext uri="{FF2B5EF4-FFF2-40B4-BE49-F238E27FC236}">
              <a16:creationId xmlns:a16="http://schemas.microsoft.com/office/drawing/2014/main" id="{CE88B439-E505-4618-B592-DA8C71428710}"/>
            </a:ext>
          </a:extLst>
        </xdr:cNvPr>
        <xdr:cNvSpPr/>
      </xdr:nvSpPr>
      <xdr:spPr>
        <a:xfrm>
          <a:off x="11487150" y="65565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92202</xdr:rowOff>
    </xdr:from>
    <xdr:to>
      <xdr:col>71</xdr:col>
      <xdr:colOff>177800</xdr:colOff>
      <xdr:row>38</xdr:row>
      <xdr:rowOff>94488</xdr:rowOff>
    </xdr:to>
    <xdr:cxnSp macro="">
      <xdr:nvCxnSpPr>
        <xdr:cNvPr id="536" name="直線コネクタ 535">
          <a:extLst>
            <a:ext uri="{FF2B5EF4-FFF2-40B4-BE49-F238E27FC236}">
              <a16:creationId xmlns:a16="http://schemas.microsoft.com/office/drawing/2014/main" id="{11DB6AB9-3B6B-4219-A84C-D9EF42B95322}"/>
            </a:ext>
          </a:extLst>
        </xdr:cNvPr>
        <xdr:cNvCxnSpPr/>
      </xdr:nvCxnSpPr>
      <xdr:spPr>
        <a:xfrm>
          <a:off x="11541760" y="6611112"/>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1FA55F20-9E82-4EB4-A123-8314207B8893}"/>
            </a:ext>
          </a:extLst>
        </xdr:cNvPr>
        <xdr:cNvSpPr txBox="1"/>
      </xdr:nvSpPr>
      <xdr:spPr>
        <a:xfrm>
          <a:off x="13738234" y="58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95DAB207-55E6-409A-ADF6-68A5D358915D}"/>
            </a:ext>
          </a:extLst>
        </xdr:cNvPr>
        <xdr:cNvSpPr txBox="1"/>
      </xdr:nvSpPr>
      <xdr:spPr>
        <a:xfrm>
          <a:off x="12957184" y="587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739B7203-38A2-4ECF-B956-E7ADDD7E0DC5}"/>
            </a:ext>
          </a:extLst>
        </xdr:cNvPr>
        <xdr:cNvSpPr txBox="1"/>
      </xdr:nvSpPr>
      <xdr:spPr>
        <a:xfrm>
          <a:off x="12171054" y="58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3671E833-C199-4544-9025-9C1AC1F6E1B6}"/>
            </a:ext>
          </a:extLst>
        </xdr:cNvPr>
        <xdr:cNvSpPr txBox="1"/>
      </xdr:nvSpPr>
      <xdr:spPr>
        <a:xfrm>
          <a:off x="11354444"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88409</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B4C29679-DCFE-49A8-AB4E-625950A1F38B}"/>
            </a:ext>
          </a:extLst>
        </xdr:cNvPr>
        <xdr:cNvSpPr txBox="1"/>
      </xdr:nvSpPr>
      <xdr:spPr>
        <a:xfrm>
          <a:off x="13738234"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7C600344-4FE2-4C78-A889-130F6B04430B}"/>
            </a:ext>
          </a:extLst>
        </xdr:cNvPr>
        <xdr:cNvSpPr txBox="1"/>
      </xdr:nvSpPr>
      <xdr:spPr>
        <a:xfrm>
          <a:off x="1295718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136415</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497EA29F-FBA8-4C33-81B6-4B6B5554C52F}"/>
            </a:ext>
          </a:extLst>
        </xdr:cNvPr>
        <xdr:cNvSpPr txBox="1"/>
      </xdr:nvSpPr>
      <xdr:spPr>
        <a:xfrm>
          <a:off x="12171054" y="664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134129</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1D28101B-049D-4BA6-8978-91A476374EDD}"/>
            </a:ext>
          </a:extLst>
        </xdr:cNvPr>
        <xdr:cNvSpPr txBox="1"/>
      </xdr:nvSpPr>
      <xdr:spPr>
        <a:xfrm>
          <a:off x="11354444" y="664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71620E31-1034-46E9-9CD0-709A0699C07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DBDDEF94-63D8-42AE-B916-C08EECFEB90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BE0055D9-D873-4E8E-B961-6600FFFD636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3E5A22B0-5E04-4951-89E9-74E48E89F08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A609F642-9593-478B-984B-03E72CDBEE2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C64FE67A-A8B2-42EF-9FAB-574C2E4C5A1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B7CD7C7B-6433-416D-B470-82FF8A91A33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773323EC-1952-4DBC-8FB0-CB6E3EE651D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53B16F17-16EE-479D-BECF-815605F402F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9702A7E4-98E1-4FC6-AE33-268CB0D7A77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BDA81B02-7F74-4A1C-A652-9CDD7C5F767D}"/>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DD7C6C4A-8B39-428A-9822-9B2B30172EF5}"/>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81464387-59C8-481A-AFFA-21CDBE0812D4}"/>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CD4A93C2-A2ED-4FF6-977C-79388724CF0C}"/>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0EA21943-3199-4EDD-B95E-8CF83F2EAB21}"/>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0AED29AB-6273-42C9-BDF3-47FDAE414DB9}"/>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FD181D56-7804-42A5-B3E0-AFC57E45933B}"/>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D4CFD0E3-7BF3-4DC3-900A-8864F75B8DD5}"/>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0B3260FC-D63A-45A0-BE47-3F0A39EB9B61}"/>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A780D535-7554-4D6A-B8F0-26A0D7A61ADD}"/>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C0B932BD-A169-434B-AF46-D4DAED5B7ACC}"/>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05524F4D-F7CF-4E86-9DE6-575D9B2B1158}"/>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2D14F5B-9707-47F5-9EF8-82A05A3F484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1F15DD33-8DE5-4CA2-9E17-838E935DCE7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A0BA51D4-0619-4045-BFB7-6E9A9A3BFE7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2D073A09-33CD-4DB3-A5B2-DB654F610D68}"/>
            </a:ext>
          </a:extLst>
        </xdr:cNvPr>
        <xdr:cNvCxnSpPr/>
      </xdr:nvCxnSpPr>
      <xdr:spPr>
        <a:xfrm flipV="1">
          <a:off x="19947254" y="5790656"/>
          <a:ext cx="0" cy="145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8937A2D-361C-4435-876D-0BD12E42FCF7}"/>
            </a:ext>
          </a:extLst>
        </xdr:cNvPr>
        <xdr:cNvSpPr txBox="1"/>
      </xdr:nvSpPr>
      <xdr:spPr>
        <a:xfrm>
          <a:off x="19985990" y="72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50A36CC4-3183-4276-9558-447E8BE855B2}"/>
            </a:ext>
          </a:extLst>
        </xdr:cNvPr>
        <xdr:cNvCxnSpPr/>
      </xdr:nvCxnSpPr>
      <xdr:spPr>
        <a:xfrm>
          <a:off x="19885660" y="724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5692B6C-D0C7-45DB-A6B2-43BD136A8EE3}"/>
            </a:ext>
          </a:extLst>
        </xdr:cNvPr>
        <xdr:cNvSpPr txBox="1"/>
      </xdr:nvSpPr>
      <xdr:spPr>
        <a:xfrm>
          <a:off x="19985990" y="557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79672A84-8867-40BD-B3E9-A50E7AA235DC}"/>
            </a:ext>
          </a:extLst>
        </xdr:cNvPr>
        <xdr:cNvCxnSpPr/>
      </xdr:nvCxnSpPr>
      <xdr:spPr>
        <a:xfrm>
          <a:off x="19885660" y="5790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14623389-C9C0-4596-89B6-6CD33BC725F3}"/>
            </a:ext>
          </a:extLst>
        </xdr:cNvPr>
        <xdr:cNvSpPr txBox="1"/>
      </xdr:nvSpPr>
      <xdr:spPr>
        <a:xfrm>
          <a:off x="19985990" y="6546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E0312738-0633-48E3-A786-E53FBCC5C92B}"/>
            </a:ext>
          </a:extLst>
        </xdr:cNvPr>
        <xdr:cNvSpPr/>
      </xdr:nvSpPr>
      <xdr:spPr>
        <a:xfrm>
          <a:off x="19904710" y="669915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1ACAE28B-99F9-4A89-9AF4-4557790DBB02}"/>
            </a:ext>
          </a:extLst>
        </xdr:cNvPr>
        <xdr:cNvSpPr/>
      </xdr:nvSpPr>
      <xdr:spPr>
        <a:xfrm>
          <a:off x="19161760" y="67032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33A9F618-C697-46D4-8D32-9D4A1B13C1EA}"/>
            </a:ext>
          </a:extLst>
        </xdr:cNvPr>
        <xdr:cNvSpPr/>
      </xdr:nvSpPr>
      <xdr:spPr>
        <a:xfrm>
          <a:off x="18345150" y="67075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96F41973-0C83-45DB-8DA4-30C76BFF5B67}"/>
            </a:ext>
          </a:extLst>
        </xdr:cNvPr>
        <xdr:cNvSpPr/>
      </xdr:nvSpPr>
      <xdr:spPr>
        <a:xfrm>
          <a:off x="17547590" y="67043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3284C2B2-C9E1-4316-A404-336E75AFA37C}"/>
            </a:ext>
          </a:extLst>
        </xdr:cNvPr>
        <xdr:cNvSpPr/>
      </xdr:nvSpPr>
      <xdr:spPr>
        <a:xfrm>
          <a:off x="16761460" y="678270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7167DBA-189D-495B-812E-B0E2DA18AE8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F1BCAB8-42D1-4256-92C8-A756D356E75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496177B-028B-444E-A655-1DF97F141C4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A2A8C37-A713-4D75-9BFD-BA615A52BB8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E47099B-8C32-451E-8DC3-8BA85E15A53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20501</xdr:rowOff>
    </xdr:from>
    <xdr:to>
      <xdr:col>116</xdr:col>
      <xdr:colOff>114300</xdr:colOff>
      <xdr:row>41</xdr:row>
      <xdr:rowOff>122101</xdr:rowOff>
    </xdr:to>
    <xdr:sp macro="" textlink="">
      <xdr:nvSpPr>
        <xdr:cNvPr id="586" name="楕円 585">
          <a:extLst>
            <a:ext uri="{FF2B5EF4-FFF2-40B4-BE49-F238E27FC236}">
              <a16:creationId xmlns:a16="http://schemas.microsoft.com/office/drawing/2014/main" id="{2B546616-DCFC-4B7E-9C2B-103F81DF8625}"/>
            </a:ext>
          </a:extLst>
        </xdr:cNvPr>
        <xdr:cNvSpPr/>
      </xdr:nvSpPr>
      <xdr:spPr>
        <a:xfrm>
          <a:off x="19904710" y="70461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170378</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F5480A4B-D6E7-4750-BEF6-877B7F9EDE2E}"/>
            </a:ext>
          </a:extLst>
        </xdr:cNvPr>
        <xdr:cNvSpPr txBox="1"/>
      </xdr:nvSpPr>
      <xdr:spPr>
        <a:xfrm>
          <a:off x="19985990" y="70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23767</xdr:rowOff>
    </xdr:from>
    <xdr:to>
      <xdr:col>112</xdr:col>
      <xdr:colOff>38100</xdr:colOff>
      <xdr:row>41</xdr:row>
      <xdr:rowOff>125367</xdr:rowOff>
    </xdr:to>
    <xdr:sp macro="" textlink="">
      <xdr:nvSpPr>
        <xdr:cNvPr id="588" name="楕円 587">
          <a:extLst>
            <a:ext uri="{FF2B5EF4-FFF2-40B4-BE49-F238E27FC236}">
              <a16:creationId xmlns:a16="http://schemas.microsoft.com/office/drawing/2014/main" id="{751935F7-0C10-441B-8494-EB4CDBDD9D0B}"/>
            </a:ext>
          </a:extLst>
        </xdr:cNvPr>
        <xdr:cNvSpPr/>
      </xdr:nvSpPr>
      <xdr:spPr>
        <a:xfrm>
          <a:off x="19161760" y="704940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71301</xdr:rowOff>
    </xdr:from>
    <xdr:to>
      <xdr:col>116</xdr:col>
      <xdr:colOff>63500</xdr:colOff>
      <xdr:row>41</xdr:row>
      <xdr:rowOff>74567</xdr:rowOff>
    </xdr:to>
    <xdr:cxnSp macro="">
      <xdr:nvCxnSpPr>
        <xdr:cNvPr id="589" name="直線コネクタ 588">
          <a:extLst>
            <a:ext uri="{FF2B5EF4-FFF2-40B4-BE49-F238E27FC236}">
              <a16:creationId xmlns:a16="http://schemas.microsoft.com/office/drawing/2014/main" id="{4F078E64-EC78-41E0-B36C-E6C855467A31}"/>
            </a:ext>
          </a:extLst>
        </xdr:cNvPr>
        <xdr:cNvCxnSpPr/>
      </xdr:nvCxnSpPr>
      <xdr:spPr>
        <a:xfrm flipV="1">
          <a:off x="19204940" y="7098846"/>
          <a:ext cx="74295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30299</xdr:rowOff>
    </xdr:from>
    <xdr:to>
      <xdr:col>107</xdr:col>
      <xdr:colOff>101600</xdr:colOff>
      <xdr:row>41</xdr:row>
      <xdr:rowOff>131899</xdr:rowOff>
    </xdr:to>
    <xdr:sp macro="" textlink="">
      <xdr:nvSpPr>
        <xdr:cNvPr id="590" name="楕円 589">
          <a:extLst>
            <a:ext uri="{FF2B5EF4-FFF2-40B4-BE49-F238E27FC236}">
              <a16:creationId xmlns:a16="http://schemas.microsoft.com/office/drawing/2014/main" id="{5A00A06E-427A-4E45-9C64-672C6B998CC9}"/>
            </a:ext>
          </a:extLst>
        </xdr:cNvPr>
        <xdr:cNvSpPr/>
      </xdr:nvSpPr>
      <xdr:spPr>
        <a:xfrm>
          <a:off x="18345150" y="70578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74567</xdr:rowOff>
    </xdr:from>
    <xdr:to>
      <xdr:col>111</xdr:col>
      <xdr:colOff>177800</xdr:colOff>
      <xdr:row>41</xdr:row>
      <xdr:rowOff>81099</xdr:rowOff>
    </xdr:to>
    <xdr:cxnSp macro="">
      <xdr:nvCxnSpPr>
        <xdr:cNvPr id="591" name="直線コネクタ 590">
          <a:extLst>
            <a:ext uri="{FF2B5EF4-FFF2-40B4-BE49-F238E27FC236}">
              <a16:creationId xmlns:a16="http://schemas.microsoft.com/office/drawing/2014/main" id="{99035265-8351-4E37-900A-175D80B2F2E4}"/>
            </a:ext>
          </a:extLst>
        </xdr:cNvPr>
        <xdr:cNvCxnSpPr/>
      </xdr:nvCxnSpPr>
      <xdr:spPr>
        <a:xfrm flipV="1">
          <a:off x="18399760" y="7104017"/>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33565</xdr:rowOff>
    </xdr:from>
    <xdr:to>
      <xdr:col>102</xdr:col>
      <xdr:colOff>165100</xdr:colOff>
      <xdr:row>41</xdr:row>
      <xdr:rowOff>135165</xdr:rowOff>
    </xdr:to>
    <xdr:sp macro="" textlink="">
      <xdr:nvSpPr>
        <xdr:cNvPr id="592" name="楕円 591">
          <a:extLst>
            <a:ext uri="{FF2B5EF4-FFF2-40B4-BE49-F238E27FC236}">
              <a16:creationId xmlns:a16="http://schemas.microsoft.com/office/drawing/2014/main" id="{78044622-36A2-4D2D-81D7-C0FA06AC8B16}"/>
            </a:ext>
          </a:extLst>
        </xdr:cNvPr>
        <xdr:cNvSpPr/>
      </xdr:nvSpPr>
      <xdr:spPr>
        <a:xfrm>
          <a:off x="17547590" y="706111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81099</xdr:rowOff>
    </xdr:from>
    <xdr:to>
      <xdr:col>107</xdr:col>
      <xdr:colOff>50800</xdr:colOff>
      <xdr:row>41</xdr:row>
      <xdr:rowOff>84365</xdr:rowOff>
    </xdr:to>
    <xdr:cxnSp macro="">
      <xdr:nvCxnSpPr>
        <xdr:cNvPr id="593" name="直線コネクタ 592">
          <a:extLst>
            <a:ext uri="{FF2B5EF4-FFF2-40B4-BE49-F238E27FC236}">
              <a16:creationId xmlns:a16="http://schemas.microsoft.com/office/drawing/2014/main" id="{5E2A81CC-CDF7-4E10-B10E-354B595801B9}"/>
            </a:ext>
          </a:extLst>
        </xdr:cNvPr>
        <xdr:cNvCxnSpPr/>
      </xdr:nvCxnSpPr>
      <xdr:spPr>
        <a:xfrm flipV="1">
          <a:off x="17602200" y="7112454"/>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594" name="楕円 593">
          <a:extLst>
            <a:ext uri="{FF2B5EF4-FFF2-40B4-BE49-F238E27FC236}">
              <a16:creationId xmlns:a16="http://schemas.microsoft.com/office/drawing/2014/main" id="{BA56BA4F-62F7-41A7-8D30-A2FEBBEC3BE8}"/>
            </a:ext>
          </a:extLst>
        </xdr:cNvPr>
        <xdr:cNvSpPr/>
      </xdr:nvSpPr>
      <xdr:spPr>
        <a:xfrm>
          <a:off x="16761460" y="7066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84365</xdr:rowOff>
    </xdr:from>
    <xdr:to>
      <xdr:col>102</xdr:col>
      <xdr:colOff>114300</xdr:colOff>
      <xdr:row>41</xdr:row>
      <xdr:rowOff>87630</xdr:rowOff>
    </xdr:to>
    <xdr:cxnSp macro="">
      <xdr:nvCxnSpPr>
        <xdr:cNvPr id="595" name="直線コネクタ 594">
          <a:extLst>
            <a:ext uri="{FF2B5EF4-FFF2-40B4-BE49-F238E27FC236}">
              <a16:creationId xmlns:a16="http://schemas.microsoft.com/office/drawing/2014/main" id="{82422186-1611-4E94-BF73-AB96CD7ECCD6}"/>
            </a:ext>
          </a:extLst>
        </xdr:cNvPr>
        <xdr:cNvCxnSpPr/>
      </xdr:nvCxnSpPr>
      <xdr:spPr>
        <a:xfrm flipV="1">
          <a:off x="16804640" y="7115720"/>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E26DAE29-91F9-4A59-BE1B-09492CAEF85A}"/>
            </a:ext>
          </a:extLst>
        </xdr:cNvPr>
        <xdr:cNvSpPr txBox="1"/>
      </xdr:nvSpPr>
      <xdr:spPr>
        <a:xfrm>
          <a:off x="18982132" y="64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A22A32D8-F848-4CCD-8886-42D47F45E43E}"/>
            </a:ext>
          </a:extLst>
        </xdr:cNvPr>
        <xdr:cNvSpPr txBox="1"/>
      </xdr:nvSpPr>
      <xdr:spPr>
        <a:xfrm>
          <a:off x="18182032" y="647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9554876F-2AFB-4C04-A7D5-A007E1529F15}"/>
            </a:ext>
          </a:extLst>
        </xdr:cNvPr>
        <xdr:cNvSpPr txBox="1"/>
      </xdr:nvSpPr>
      <xdr:spPr>
        <a:xfrm>
          <a:off x="17384472"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EE5C6D11-BAF9-4439-B6F2-4E49E420312B}"/>
            </a:ext>
          </a:extLst>
        </xdr:cNvPr>
        <xdr:cNvSpPr txBox="1"/>
      </xdr:nvSpPr>
      <xdr:spPr>
        <a:xfrm>
          <a:off x="1658881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116494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F33E4A29-6D65-47C6-8F81-A48262074BB9}"/>
            </a:ext>
          </a:extLst>
        </xdr:cNvPr>
        <xdr:cNvSpPr txBox="1"/>
      </xdr:nvSpPr>
      <xdr:spPr>
        <a:xfrm>
          <a:off x="18982132" y="714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123026</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2561CEEF-C6E6-4B21-9B13-05B1F79F807E}"/>
            </a:ext>
          </a:extLst>
        </xdr:cNvPr>
        <xdr:cNvSpPr txBox="1"/>
      </xdr:nvSpPr>
      <xdr:spPr>
        <a:xfrm>
          <a:off x="18182032" y="715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126292</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34856A60-919E-4CF3-A9C4-606FAD3106B5}"/>
            </a:ext>
          </a:extLst>
        </xdr:cNvPr>
        <xdr:cNvSpPr txBox="1"/>
      </xdr:nvSpPr>
      <xdr:spPr>
        <a:xfrm>
          <a:off x="17384472" y="71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129557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75DD3085-0588-4E3B-B6BE-37AB267733CD}"/>
            </a:ext>
          </a:extLst>
        </xdr:cNvPr>
        <xdr:cNvSpPr txBox="1"/>
      </xdr:nvSpPr>
      <xdr:spPr>
        <a:xfrm>
          <a:off x="1658881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015EE65-8CB3-4178-B812-36BC0A6C05A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472F4C7-1B3D-4DD0-9DBF-BDCD55B79E8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77FB10B-E79C-47CC-BC27-A7BD41AD369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5EBF988-F273-42DF-8AA0-ABEB71DB81B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529ED3C3-CBAD-49B8-9398-7EA7A818F7E7}"/>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EA5AE315-9974-4836-AB8C-289D98FE4B9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438F7A7-6D68-4262-8A24-9A20D9C71D4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890813C-43B8-48D3-A992-9E80E66C03C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19E67A7-91AB-4B90-9E56-FDDE696F52C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91DC6E5-5582-471D-A115-8CD605CE321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9C16F4D2-8523-40C5-B796-FAC04789D27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9FA61A81-C975-443F-B88C-187021570865}"/>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C59A4C34-F901-4B9A-A88B-A14E406BF4BC}"/>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7F64ECFF-8D82-49DD-A3D3-0C47C910A5A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FF1A56AB-73CD-4403-BF6D-AFDC9C42C3E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98DA915C-6FAF-4EBE-A143-D12BD2D7096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230EB81A-402E-4CC1-8CA7-E0AAD4D7CE0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8B031592-5E68-46F4-81B5-B4582E46508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C866B927-5532-459F-A5A0-99A551B7233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CC391B63-D724-443C-A841-3FC6DE892B7B}"/>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FAC52F85-3022-4DAC-A396-2CAC702C7AA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82A4EFCA-C130-4D86-BFA3-1B08A9546B3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668347F1-C8D0-4CD9-AD47-300607F9A7B1}"/>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D03AA2D0-4173-4B39-A3D4-C063E608539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0CED89A8-125E-497B-9CC5-1A00E0199B6E}"/>
            </a:ext>
          </a:extLst>
        </xdr:cNvPr>
        <xdr:cNvCxnSpPr/>
      </xdr:nvCxnSpPr>
      <xdr:spPr>
        <a:xfrm flipV="1">
          <a:off x="14703424" y="9744075"/>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0BCF8995-DF56-4724-B0D3-CE4469802032}"/>
            </a:ext>
          </a:extLst>
        </xdr:cNvPr>
        <xdr:cNvSpPr txBox="1"/>
      </xdr:nvSpPr>
      <xdr:spPr>
        <a:xfrm>
          <a:off x="14742160"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418F6D4D-29C3-4B54-A3E6-F242D9E57773}"/>
            </a:ext>
          </a:extLst>
        </xdr:cNvPr>
        <xdr:cNvCxnSpPr/>
      </xdr:nvCxnSpPr>
      <xdr:spPr>
        <a:xfrm>
          <a:off x="14611350" y="1085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61403588-BF88-49CD-B691-1907354722DF}"/>
            </a:ext>
          </a:extLst>
        </xdr:cNvPr>
        <xdr:cNvSpPr txBox="1"/>
      </xdr:nvSpPr>
      <xdr:spPr>
        <a:xfrm>
          <a:off x="1474216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8B57AC46-A394-4770-A5D3-4E49F701CB46}"/>
            </a:ext>
          </a:extLst>
        </xdr:cNvPr>
        <xdr:cNvCxnSpPr/>
      </xdr:nvCxnSpPr>
      <xdr:spPr>
        <a:xfrm>
          <a:off x="14611350" y="9744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387DF32A-F854-45DF-93B6-F68C0FFB99CC}"/>
            </a:ext>
          </a:extLst>
        </xdr:cNvPr>
        <xdr:cNvSpPr txBox="1"/>
      </xdr:nvSpPr>
      <xdr:spPr>
        <a:xfrm>
          <a:off x="1474216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96347D36-6EE8-42EC-BF68-007CB4D20505}"/>
            </a:ext>
          </a:extLst>
        </xdr:cNvPr>
        <xdr:cNvSpPr/>
      </xdr:nvSpPr>
      <xdr:spPr>
        <a:xfrm>
          <a:off x="14649450" y="10287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374B06F9-7CE2-4D20-A22A-3326EC0465BF}"/>
            </a:ext>
          </a:extLst>
        </xdr:cNvPr>
        <xdr:cNvSpPr/>
      </xdr:nvSpPr>
      <xdr:spPr>
        <a:xfrm>
          <a:off x="138874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5D673B06-E596-432B-BFDA-51411C6A1A03}"/>
            </a:ext>
          </a:extLst>
        </xdr:cNvPr>
        <xdr:cNvSpPr/>
      </xdr:nvSpPr>
      <xdr:spPr>
        <a:xfrm>
          <a:off x="13089890" y="102571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36D880BB-DC4D-448A-97D9-CFDEE3BF83AB}"/>
            </a:ext>
          </a:extLst>
        </xdr:cNvPr>
        <xdr:cNvSpPr/>
      </xdr:nvSpPr>
      <xdr:spPr>
        <a:xfrm>
          <a:off x="12303760" y="10247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F181D185-B05A-4780-96D9-586640939403}"/>
            </a:ext>
          </a:extLst>
        </xdr:cNvPr>
        <xdr:cNvSpPr/>
      </xdr:nvSpPr>
      <xdr:spPr>
        <a:xfrm>
          <a:off x="11487150" y="10219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EFAA483-1EFE-4720-862E-82C4FC9C216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8842FF4-FA35-4816-A676-78DF001FDB0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9B3591-C56A-4915-9801-3C0170B61FC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1070A7D-8DB4-4B34-8212-C037A14CE13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8736275-F945-40D4-858B-CD0C58E8F92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151130</xdr:rowOff>
    </xdr:from>
    <xdr:to>
      <xdr:col>85</xdr:col>
      <xdr:colOff>177800</xdr:colOff>
      <xdr:row>60</xdr:row>
      <xdr:rowOff>81280</xdr:rowOff>
    </xdr:to>
    <xdr:sp macro="" textlink="">
      <xdr:nvSpPr>
        <xdr:cNvPr id="644" name="楕円 643">
          <a:extLst>
            <a:ext uri="{FF2B5EF4-FFF2-40B4-BE49-F238E27FC236}">
              <a16:creationId xmlns:a16="http://schemas.microsoft.com/office/drawing/2014/main" id="{C63F74D8-D0CE-4118-B716-C49BAD55738B}"/>
            </a:ext>
          </a:extLst>
        </xdr:cNvPr>
        <xdr:cNvSpPr/>
      </xdr:nvSpPr>
      <xdr:spPr>
        <a:xfrm>
          <a:off x="14649450" y="1026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2557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F130A0CE-1442-433E-88CC-3BE9A7C97DBB}"/>
            </a:ext>
          </a:extLst>
        </xdr:cNvPr>
        <xdr:cNvSpPr txBox="1"/>
      </xdr:nvSpPr>
      <xdr:spPr>
        <a:xfrm>
          <a:off x="14742160"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128270</xdr:rowOff>
    </xdr:from>
    <xdr:to>
      <xdr:col>81</xdr:col>
      <xdr:colOff>101600</xdr:colOff>
      <xdr:row>60</xdr:row>
      <xdr:rowOff>58420</xdr:rowOff>
    </xdr:to>
    <xdr:sp macro="" textlink="">
      <xdr:nvSpPr>
        <xdr:cNvPr id="646" name="楕円 645">
          <a:extLst>
            <a:ext uri="{FF2B5EF4-FFF2-40B4-BE49-F238E27FC236}">
              <a16:creationId xmlns:a16="http://schemas.microsoft.com/office/drawing/2014/main" id="{B4AD00FA-1AF9-4E0D-AD9A-30CE3A0B1C83}"/>
            </a:ext>
          </a:extLst>
        </xdr:cNvPr>
        <xdr:cNvSpPr/>
      </xdr:nvSpPr>
      <xdr:spPr>
        <a:xfrm>
          <a:off x="13887450" y="10247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xdr:rowOff>
    </xdr:from>
    <xdr:to>
      <xdr:col>85</xdr:col>
      <xdr:colOff>127000</xdr:colOff>
      <xdr:row>60</xdr:row>
      <xdr:rowOff>30480</xdr:rowOff>
    </xdr:to>
    <xdr:cxnSp macro="">
      <xdr:nvCxnSpPr>
        <xdr:cNvPr id="647" name="直線コネクタ 646">
          <a:extLst>
            <a:ext uri="{FF2B5EF4-FFF2-40B4-BE49-F238E27FC236}">
              <a16:creationId xmlns:a16="http://schemas.microsoft.com/office/drawing/2014/main" id="{EF19437C-C0F9-4114-87D3-0B1EE18EC277}"/>
            </a:ext>
          </a:extLst>
        </xdr:cNvPr>
        <xdr:cNvCxnSpPr/>
      </xdr:nvCxnSpPr>
      <xdr:spPr>
        <a:xfrm>
          <a:off x="13942060" y="1029652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648" name="楕円 647">
          <a:extLst>
            <a:ext uri="{FF2B5EF4-FFF2-40B4-BE49-F238E27FC236}">
              <a16:creationId xmlns:a16="http://schemas.microsoft.com/office/drawing/2014/main" id="{F304BA40-ECD6-455A-8979-8D61F703E745}"/>
            </a:ext>
          </a:extLst>
        </xdr:cNvPr>
        <xdr:cNvSpPr/>
      </xdr:nvSpPr>
      <xdr:spPr>
        <a:xfrm>
          <a:off x="13089890" y="102114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60</xdr:row>
      <xdr:rowOff>7620</xdr:rowOff>
    </xdr:to>
    <xdr:cxnSp macro="">
      <xdr:nvCxnSpPr>
        <xdr:cNvPr id="649" name="直線コネクタ 648">
          <a:extLst>
            <a:ext uri="{FF2B5EF4-FFF2-40B4-BE49-F238E27FC236}">
              <a16:creationId xmlns:a16="http://schemas.microsoft.com/office/drawing/2014/main" id="{902A4AC0-E5BF-4BA4-93B8-2DCD70192BCF}"/>
            </a:ext>
          </a:extLst>
        </xdr:cNvPr>
        <xdr:cNvCxnSpPr/>
      </xdr:nvCxnSpPr>
      <xdr:spPr>
        <a:xfrm>
          <a:off x="13144500" y="1025652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113030</xdr:rowOff>
    </xdr:from>
    <xdr:to>
      <xdr:col>72</xdr:col>
      <xdr:colOff>38100</xdr:colOff>
      <xdr:row>60</xdr:row>
      <xdr:rowOff>43180</xdr:rowOff>
    </xdr:to>
    <xdr:sp macro="" textlink="">
      <xdr:nvSpPr>
        <xdr:cNvPr id="650" name="楕円 649">
          <a:extLst>
            <a:ext uri="{FF2B5EF4-FFF2-40B4-BE49-F238E27FC236}">
              <a16:creationId xmlns:a16="http://schemas.microsoft.com/office/drawing/2014/main" id="{C0F196A5-2623-4A75-A578-AD3B2EB9F5C4}"/>
            </a:ext>
          </a:extLst>
        </xdr:cNvPr>
        <xdr:cNvSpPr/>
      </xdr:nvSpPr>
      <xdr:spPr>
        <a:xfrm>
          <a:off x="12303760" y="10228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59</xdr:row>
      <xdr:rowOff>163830</xdr:rowOff>
    </xdr:to>
    <xdr:cxnSp macro="">
      <xdr:nvCxnSpPr>
        <xdr:cNvPr id="651" name="直線コネクタ 650">
          <a:extLst>
            <a:ext uri="{FF2B5EF4-FFF2-40B4-BE49-F238E27FC236}">
              <a16:creationId xmlns:a16="http://schemas.microsoft.com/office/drawing/2014/main" id="{7F582527-E7C5-4256-8C10-14B4C1E2AAC8}"/>
            </a:ext>
          </a:extLst>
        </xdr:cNvPr>
        <xdr:cNvCxnSpPr/>
      </xdr:nvCxnSpPr>
      <xdr:spPr>
        <a:xfrm flipV="1">
          <a:off x="12346940" y="1025652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74930</xdr:rowOff>
    </xdr:from>
    <xdr:to>
      <xdr:col>67</xdr:col>
      <xdr:colOff>101600</xdr:colOff>
      <xdr:row>60</xdr:row>
      <xdr:rowOff>5080</xdr:rowOff>
    </xdr:to>
    <xdr:sp macro="" textlink="">
      <xdr:nvSpPr>
        <xdr:cNvPr id="652" name="楕円 651">
          <a:extLst>
            <a:ext uri="{FF2B5EF4-FFF2-40B4-BE49-F238E27FC236}">
              <a16:creationId xmlns:a16="http://schemas.microsoft.com/office/drawing/2014/main" id="{BF07AB79-4386-4D07-8CAE-135E78C76925}"/>
            </a:ext>
          </a:extLst>
        </xdr:cNvPr>
        <xdr:cNvSpPr/>
      </xdr:nvSpPr>
      <xdr:spPr>
        <a:xfrm>
          <a:off x="114871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125730</xdr:rowOff>
    </xdr:from>
    <xdr:to>
      <xdr:col>71</xdr:col>
      <xdr:colOff>177800</xdr:colOff>
      <xdr:row>59</xdr:row>
      <xdr:rowOff>163830</xdr:rowOff>
    </xdr:to>
    <xdr:cxnSp macro="">
      <xdr:nvCxnSpPr>
        <xdr:cNvPr id="653" name="直線コネクタ 652">
          <a:extLst>
            <a:ext uri="{FF2B5EF4-FFF2-40B4-BE49-F238E27FC236}">
              <a16:creationId xmlns:a16="http://schemas.microsoft.com/office/drawing/2014/main" id="{5137B076-08BE-4BEF-919B-885F9CFC609A}"/>
            </a:ext>
          </a:extLst>
        </xdr:cNvPr>
        <xdr:cNvCxnSpPr/>
      </xdr:nvCxnSpPr>
      <xdr:spPr>
        <a:xfrm>
          <a:off x="11541760" y="102450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D1630A16-A7A4-4AF4-A425-865B86E5AE63}"/>
            </a:ext>
          </a:extLst>
        </xdr:cNvPr>
        <xdr:cNvSpPr txBox="1"/>
      </xdr:nvSpPr>
      <xdr:spPr>
        <a:xfrm>
          <a:off x="1373823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063D8EBB-77EF-4B0E-9C94-ED5F0329C8AC}"/>
            </a:ext>
          </a:extLst>
        </xdr:cNvPr>
        <xdr:cNvSpPr txBox="1"/>
      </xdr:nvSpPr>
      <xdr:spPr>
        <a:xfrm>
          <a:off x="1295718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3BA229AC-0F24-41E7-90A6-DA1BF26CD89E}"/>
            </a:ext>
          </a:extLst>
        </xdr:cNvPr>
        <xdr:cNvSpPr txBox="1"/>
      </xdr:nvSpPr>
      <xdr:spPr>
        <a:xfrm>
          <a:off x="1217105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EB8C1747-247A-4BE4-9244-BF46CF286715}"/>
            </a:ext>
          </a:extLst>
        </xdr:cNvPr>
        <xdr:cNvSpPr txBox="1"/>
      </xdr:nvSpPr>
      <xdr:spPr>
        <a:xfrm>
          <a:off x="113544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74947</xdr:rowOff>
    </xdr:from>
    <xdr:ext cx="405111" cy="259045"/>
    <xdr:sp macro="" textlink="">
      <xdr:nvSpPr>
        <xdr:cNvPr id="658" name="n_1mainValue【学校施設】&#10;有形固定資産減価償却率">
          <a:extLst>
            <a:ext uri="{FF2B5EF4-FFF2-40B4-BE49-F238E27FC236}">
              <a16:creationId xmlns:a16="http://schemas.microsoft.com/office/drawing/2014/main" id="{E686B148-CA9F-4E81-BD78-3F76DF0760C5}"/>
            </a:ext>
          </a:extLst>
        </xdr:cNvPr>
        <xdr:cNvSpPr txBox="1"/>
      </xdr:nvSpPr>
      <xdr:spPr>
        <a:xfrm>
          <a:off x="1373823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38752</xdr:rowOff>
    </xdr:from>
    <xdr:ext cx="405111" cy="259045"/>
    <xdr:sp macro="" textlink="">
      <xdr:nvSpPr>
        <xdr:cNvPr id="659" name="n_2mainValue【学校施設】&#10;有形固定資産減価償却率">
          <a:extLst>
            <a:ext uri="{FF2B5EF4-FFF2-40B4-BE49-F238E27FC236}">
              <a16:creationId xmlns:a16="http://schemas.microsoft.com/office/drawing/2014/main" id="{BF7B3059-5F1A-4A0C-BBE8-2E882233A325}"/>
            </a:ext>
          </a:extLst>
        </xdr:cNvPr>
        <xdr:cNvSpPr txBox="1"/>
      </xdr:nvSpPr>
      <xdr:spPr>
        <a:xfrm>
          <a:off x="1295718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660" name="n_3mainValue【学校施設】&#10;有形固定資産減価償却率">
          <a:extLst>
            <a:ext uri="{FF2B5EF4-FFF2-40B4-BE49-F238E27FC236}">
              <a16:creationId xmlns:a16="http://schemas.microsoft.com/office/drawing/2014/main" id="{F6A8D4D6-C6E7-48CF-93EA-956E2F004C89}"/>
            </a:ext>
          </a:extLst>
        </xdr:cNvPr>
        <xdr:cNvSpPr txBox="1"/>
      </xdr:nvSpPr>
      <xdr:spPr>
        <a:xfrm>
          <a:off x="1217105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21607</xdr:rowOff>
    </xdr:from>
    <xdr:ext cx="405111" cy="259045"/>
    <xdr:sp macro="" textlink="">
      <xdr:nvSpPr>
        <xdr:cNvPr id="661" name="n_4mainValue【学校施設】&#10;有形固定資産減価償却率">
          <a:extLst>
            <a:ext uri="{FF2B5EF4-FFF2-40B4-BE49-F238E27FC236}">
              <a16:creationId xmlns:a16="http://schemas.microsoft.com/office/drawing/2014/main" id="{E1719FE9-E90B-4DEF-A342-0EC024304F34}"/>
            </a:ext>
          </a:extLst>
        </xdr:cNvPr>
        <xdr:cNvSpPr txBox="1"/>
      </xdr:nvSpPr>
      <xdr:spPr>
        <a:xfrm>
          <a:off x="113544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F39F94A-8340-4E59-8FA9-8E59966E7B5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E0206054-3436-4CDA-BAFE-E5812227A8C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E3E6DB7-33B0-4175-AE05-C4A010035DB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092AD42-CF62-42B4-A61F-F177FC0A200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791D2D3-993A-4B80-9781-B3E8740BCDF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48087AF2-5DFF-4835-8223-F116AC8CD5F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6FDB524-379A-4D4E-BCD9-697F1978ACE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EFE53C3D-DACF-4CC4-A01E-2E76A23C092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4ADA6905-BEE0-4E79-9E23-4E29A066550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AFBEF63C-2C82-428B-9FED-03D5B381848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3AA0B0ED-F79F-49A7-A4D1-031A2A555C8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DAFC17A0-B6D2-41D1-8636-34EC74EE44F9}"/>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D91F423E-3CBE-45BD-B57E-D97450115EF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FDADA54B-C7E0-49DE-8420-BE12294F060C}"/>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41DFC6F6-C6EB-49BD-AAFE-2BFC97DB9C3D}"/>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41A04172-BC1E-4F29-AF78-785BD46C7D88}"/>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71D3A1D0-EE23-4153-B280-B62578CE690F}"/>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52138873-D51D-4FAB-A81C-3A2B9C8ACDF7}"/>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9213F9C3-7072-406A-8AD4-90B2C8EC8F63}"/>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740DA4C7-71DF-4549-958A-E4BA6C1BC00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4ECDA6D6-9159-4C8B-8CA5-32044553135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0A443DEC-9E32-4D2D-A6EB-DBC72F136C6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6FD5A491-B9B6-4986-8D77-10554F12868A}"/>
            </a:ext>
          </a:extLst>
        </xdr:cNvPr>
        <xdr:cNvCxnSpPr/>
      </xdr:nvCxnSpPr>
      <xdr:spPr>
        <a:xfrm flipV="1">
          <a:off x="19947254" y="9699346"/>
          <a:ext cx="0" cy="1251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C173E875-5D01-41A9-9992-5E5D1E7E0191}"/>
            </a:ext>
          </a:extLst>
        </xdr:cNvPr>
        <xdr:cNvSpPr txBox="1"/>
      </xdr:nvSpPr>
      <xdr:spPr>
        <a:xfrm>
          <a:off x="1998599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55B2AE42-7C68-4028-87D5-AE4A0A0DC57E}"/>
            </a:ext>
          </a:extLst>
        </xdr:cNvPr>
        <xdr:cNvCxnSpPr/>
      </xdr:nvCxnSpPr>
      <xdr:spPr>
        <a:xfrm>
          <a:off x="19885660" y="10950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87CCAB0B-8A29-4544-A9D9-CEC9E6F11823}"/>
            </a:ext>
          </a:extLst>
        </xdr:cNvPr>
        <xdr:cNvSpPr txBox="1"/>
      </xdr:nvSpPr>
      <xdr:spPr>
        <a:xfrm>
          <a:off x="19985990" y="948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85244EAA-BB97-48DC-A1E9-15693462540A}"/>
            </a:ext>
          </a:extLst>
        </xdr:cNvPr>
        <xdr:cNvCxnSpPr/>
      </xdr:nvCxnSpPr>
      <xdr:spPr>
        <a:xfrm>
          <a:off x="19885660" y="9699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E1026F40-539D-4A4A-8691-D892BBF8D82A}"/>
            </a:ext>
          </a:extLst>
        </xdr:cNvPr>
        <xdr:cNvSpPr txBox="1"/>
      </xdr:nvSpPr>
      <xdr:spPr>
        <a:xfrm>
          <a:off x="1998599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2EAA6C79-72CF-426E-89A8-551BFF698585}"/>
            </a:ext>
          </a:extLst>
        </xdr:cNvPr>
        <xdr:cNvSpPr/>
      </xdr:nvSpPr>
      <xdr:spPr>
        <a:xfrm>
          <a:off x="19904710" y="1042334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977DED57-6B05-4733-9465-4D7EBFB6F696}"/>
            </a:ext>
          </a:extLst>
        </xdr:cNvPr>
        <xdr:cNvSpPr/>
      </xdr:nvSpPr>
      <xdr:spPr>
        <a:xfrm>
          <a:off x="19161760" y="104373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866447FB-3367-4EFD-9D37-AA1C176E6CB5}"/>
            </a:ext>
          </a:extLst>
        </xdr:cNvPr>
        <xdr:cNvSpPr/>
      </xdr:nvSpPr>
      <xdr:spPr>
        <a:xfrm>
          <a:off x="18345150" y="1046114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9B8AFD46-C676-48BC-B373-B92777D8DE95}"/>
            </a:ext>
          </a:extLst>
        </xdr:cNvPr>
        <xdr:cNvSpPr/>
      </xdr:nvSpPr>
      <xdr:spPr>
        <a:xfrm>
          <a:off x="17547590" y="1046853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CDCB4FF6-590B-45D3-BFC9-D502912EF321}"/>
            </a:ext>
          </a:extLst>
        </xdr:cNvPr>
        <xdr:cNvSpPr/>
      </xdr:nvSpPr>
      <xdr:spPr>
        <a:xfrm>
          <a:off x="16761460" y="10544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77FBD710-68B1-4930-8500-2C9CAD3800E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04D5162-41BD-4B61-988B-AB96C5BE7F4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5220EFA-3CC4-4B32-BE32-4C517BCC6B0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A8756B6-4AA5-4007-9FDA-D4821BA7C9D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85027D2-1DF1-44C6-9844-5DFC81DC82E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47498</xdr:rowOff>
    </xdr:from>
    <xdr:to>
      <xdr:col>116</xdr:col>
      <xdr:colOff>114300</xdr:colOff>
      <xdr:row>60</xdr:row>
      <xdr:rowOff>149098</xdr:rowOff>
    </xdr:to>
    <xdr:sp macro="" textlink="">
      <xdr:nvSpPr>
        <xdr:cNvPr id="700" name="楕円 699">
          <a:extLst>
            <a:ext uri="{FF2B5EF4-FFF2-40B4-BE49-F238E27FC236}">
              <a16:creationId xmlns:a16="http://schemas.microsoft.com/office/drawing/2014/main" id="{2E6558ED-2660-4C72-A05E-1185A007A15A}"/>
            </a:ext>
          </a:extLst>
        </xdr:cNvPr>
        <xdr:cNvSpPr/>
      </xdr:nvSpPr>
      <xdr:spPr>
        <a:xfrm>
          <a:off x="19904710" y="103364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70375</xdr:rowOff>
    </xdr:from>
    <xdr:ext cx="469744" cy="259045"/>
    <xdr:sp macro="" textlink="">
      <xdr:nvSpPr>
        <xdr:cNvPr id="701" name="【学校施設】&#10;一人当たり面積該当値テキスト">
          <a:extLst>
            <a:ext uri="{FF2B5EF4-FFF2-40B4-BE49-F238E27FC236}">
              <a16:creationId xmlns:a16="http://schemas.microsoft.com/office/drawing/2014/main" id="{D3E7F056-1D8B-4CBA-8AE9-A438F790C2E6}"/>
            </a:ext>
          </a:extLst>
        </xdr:cNvPr>
        <xdr:cNvSpPr txBox="1"/>
      </xdr:nvSpPr>
      <xdr:spPr>
        <a:xfrm>
          <a:off x="19985990" y="101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68986</xdr:rowOff>
    </xdr:from>
    <xdr:to>
      <xdr:col>112</xdr:col>
      <xdr:colOff>38100</xdr:colOff>
      <xdr:row>60</xdr:row>
      <xdr:rowOff>170586</xdr:rowOff>
    </xdr:to>
    <xdr:sp macro="" textlink="">
      <xdr:nvSpPr>
        <xdr:cNvPr id="702" name="楕円 701">
          <a:extLst>
            <a:ext uri="{FF2B5EF4-FFF2-40B4-BE49-F238E27FC236}">
              <a16:creationId xmlns:a16="http://schemas.microsoft.com/office/drawing/2014/main" id="{315C1463-C41D-4E6D-947F-9475E1BD8C53}"/>
            </a:ext>
          </a:extLst>
        </xdr:cNvPr>
        <xdr:cNvSpPr/>
      </xdr:nvSpPr>
      <xdr:spPr>
        <a:xfrm>
          <a:off x="19161760" y="1035408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98298</xdr:rowOff>
    </xdr:from>
    <xdr:to>
      <xdr:col>116</xdr:col>
      <xdr:colOff>63500</xdr:colOff>
      <xdr:row>60</xdr:row>
      <xdr:rowOff>119786</xdr:rowOff>
    </xdr:to>
    <xdr:cxnSp macro="">
      <xdr:nvCxnSpPr>
        <xdr:cNvPr id="703" name="直線コネクタ 702">
          <a:extLst>
            <a:ext uri="{FF2B5EF4-FFF2-40B4-BE49-F238E27FC236}">
              <a16:creationId xmlns:a16="http://schemas.microsoft.com/office/drawing/2014/main" id="{9EBA6257-7C44-4C15-8AA2-E62D2E4D63A3}"/>
            </a:ext>
          </a:extLst>
        </xdr:cNvPr>
        <xdr:cNvCxnSpPr/>
      </xdr:nvCxnSpPr>
      <xdr:spPr>
        <a:xfrm flipV="1">
          <a:off x="19204940" y="10381488"/>
          <a:ext cx="74295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91846</xdr:rowOff>
    </xdr:from>
    <xdr:to>
      <xdr:col>107</xdr:col>
      <xdr:colOff>101600</xdr:colOff>
      <xdr:row>61</xdr:row>
      <xdr:rowOff>21996</xdr:rowOff>
    </xdr:to>
    <xdr:sp macro="" textlink="">
      <xdr:nvSpPr>
        <xdr:cNvPr id="704" name="楕円 703">
          <a:extLst>
            <a:ext uri="{FF2B5EF4-FFF2-40B4-BE49-F238E27FC236}">
              <a16:creationId xmlns:a16="http://schemas.microsoft.com/office/drawing/2014/main" id="{0C9F531B-FFAC-484D-B94E-7B14476A0AE7}"/>
            </a:ext>
          </a:extLst>
        </xdr:cNvPr>
        <xdr:cNvSpPr/>
      </xdr:nvSpPr>
      <xdr:spPr>
        <a:xfrm>
          <a:off x="18345150" y="1038265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119786</xdr:rowOff>
    </xdr:from>
    <xdr:to>
      <xdr:col>111</xdr:col>
      <xdr:colOff>177800</xdr:colOff>
      <xdr:row>60</xdr:row>
      <xdr:rowOff>142646</xdr:rowOff>
    </xdr:to>
    <xdr:cxnSp macro="">
      <xdr:nvCxnSpPr>
        <xdr:cNvPr id="705" name="直線コネクタ 704">
          <a:extLst>
            <a:ext uri="{FF2B5EF4-FFF2-40B4-BE49-F238E27FC236}">
              <a16:creationId xmlns:a16="http://schemas.microsoft.com/office/drawing/2014/main" id="{68ECAED2-9A2E-4EA5-A92A-9306236AC220}"/>
            </a:ext>
          </a:extLst>
        </xdr:cNvPr>
        <xdr:cNvCxnSpPr/>
      </xdr:nvCxnSpPr>
      <xdr:spPr>
        <a:xfrm flipV="1">
          <a:off x="18399760" y="10408691"/>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112420</xdr:rowOff>
    </xdr:from>
    <xdr:to>
      <xdr:col>102</xdr:col>
      <xdr:colOff>165100</xdr:colOff>
      <xdr:row>61</xdr:row>
      <xdr:rowOff>42570</xdr:rowOff>
    </xdr:to>
    <xdr:sp macro="" textlink="">
      <xdr:nvSpPr>
        <xdr:cNvPr id="706" name="楕円 705">
          <a:extLst>
            <a:ext uri="{FF2B5EF4-FFF2-40B4-BE49-F238E27FC236}">
              <a16:creationId xmlns:a16="http://schemas.microsoft.com/office/drawing/2014/main" id="{85E1BD3C-D1EC-47A0-A461-D993A05CA8E0}"/>
            </a:ext>
          </a:extLst>
        </xdr:cNvPr>
        <xdr:cNvSpPr/>
      </xdr:nvSpPr>
      <xdr:spPr>
        <a:xfrm>
          <a:off x="17547590" y="103994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142646</xdr:rowOff>
    </xdr:from>
    <xdr:to>
      <xdr:col>107</xdr:col>
      <xdr:colOff>50800</xdr:colOff>
      <xdr:row>60</xdr:row>
      <xdr:rowOff>163220</xdr:rowOff>
    </xdr:to>
    <xdr:cxnSp macro="">
      <xdr:nvCxnSpPr>
        <xdr:cNvPr id="707" name="直線コネクタ 706">
          <a:extLst>
            <a:ext uri="{FF2B5EF4-FFF2-40B4-BE49-F238E27FC236}">
              <a16:creationId xmlns:a16="http://schemas.microsoft.com/office/drawing/2014/main" id="{ACBFB278-4212-497D-9CB5-782A23F84A5F}"/>
            </a:ext>
          </a:extLst>
        </xdr:cNvPr>
        <xdr:cNvCxnSpPr/>
      </xdr:nvCxnSpPr>
      <xdr:spPr>
        <a:xfrm flipV="1">
          <a:off x="17602200" y="10427741"/>
          <a:ext cx="79756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131623</xdr:rowOff>
    </xdr:from>
    <xdr:to>
      <xdr:col>98</xdr:col>
      <xdr:colOff>38100</xdr:colOff>
      <xdr:row>61</xdr:row>
      <xdr:rowOff>61773</xdr:rowOff>
    </xdr:to>
    <xdr:sp macro="" textlink="">
      <xdr:nvSpPr>
        <xdr:cNvPr id="708" name="楕円 707">
          <a:extLst>
            <a:ext uri="{FF2B5EF4-FFF2-40B4-BE49-F238E27FC236}">
              <a16:creationId xmlns:a16="http://schemas.microsoft.com/office/drawing/2014/main" id="{C6232EDB-A4EC-4C3C-8D68-D5423F8F3729}"/>
            </a:ext>
          </a:extLst>
        </xdr:cNvPr>
        <xdr:cNvSpPr/>
      </xdr:nvSpPr>
      <xdr:spPr>
        <a:xfrm>
          <a:off x="16761460" y="1042243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163220</xdr:rowOff>
    </xdr:from>
    <xdr:to>
      <xdr:col>102</xdr:col>
      <xdr:colOff>114300</xdr:colOff>
      <xdr:row>61</xdr:row>
      <xdr:rowOff>10973</xdr:rowOff>
    </xdr:to>
    <xdr:cxnSp macro="">
      <xdr:nvCxnSpPr>
        <xdr:cNvPr id="709" name="直線コネクタ 708">
          <a:extLst>
            <a:ext uri="{FF2B5EF4-FFF2-40B4-BE49-F238E27FC236}">
              <a16:creationId xmlns:a16="http://schemas.microsoft.com/office/drawing/2014/main" id="{893DCA0A-AEF4-4ADA-AB47-8DF405F451F4}"/>
            </a:ext>
          </a:extLst>
        </xdr:cNvPr>
        <xdr:cNvCxnSpPr/>
      </xdr:nvCxnSpPr>
      <xdr:spPr>
        <a:xfrm flipV="1">
          <a:off x="16804640" y="10452125"/>
          <a:ext cx="79756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77FEBE20-0AD4-4756-AC82-055B6B0ED5B0}"/>
            </a:ext>
          </a:extLst>
        </xdr:cNvPr>
        <xdr:cNvSpPr txBox="1"/>
      </xdr:nvSpPr>
      <xdr:spPr>
        <a:xfrm>
          <a:off x="18982132" y="1052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65C8C5AB-415F-43FC-932E-B275EB76B00F}"/>
            </a:ext>
          </a:extLst>
        </xdr:cNvPr>
        <xdr:cNvSpPr txBox="1"/>
      </xdr:nvSpPr>
      <xdr:spPr>
        <a:xfrm>
          <a:off x="18182032" y="1055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9C468FCC-2473-4346-A4B9-DBAB04FA6B03}"/>
            </a:ext>
          </a:extLst>
        </xdr:cNvPr>
        <xdr:cNvSpPr txBox="1"/>
      </xdr:nvSpPr>
      <xdr:spPr>
        <a:xfrm>
          <a:off x="17384472" y="105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99796193-F392-4F34-842B-0C3C0EFDD671}"/>
            </a:ext>
          </a:extLst>
        </xdr:cNvPr>
        <xdr:cNvSpPr txBox="1"/>
      </xdr:nvSpPr>
      <xdr:spPr>
        <a:xfrm>
          <a:off x="16588817" y="1063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15663</xdr:rowOff>
    </xdr:from>
    <xdr:ext cx="469744" cy="259045"/>
    <xdr:sp macro="" textlink="">
      <xdr:nvSpPr>
        <xdr:cNvPr id="714" name="n_1mainValue【学校施設】&#10;一人当たり面積">
          <a:extLst>
            <a:ext uri="{FF2B5EF4-FFF2-40B4-BE49-F238E27FC236}">
              <a16:creationId xmlns:a16="http://schemas.microsoft.com/office/drawing/2014/main" id="{60A16409-4B0F-4938-85C1-DBA478F9AF89}"/>
            </a:ext>
          </a:extLst>
        </xdr:cNvPr>
        <xdr:cNvSpPr txBox="1"/>
      </xdr:nvSpPr>
      <xdr:spPr>
        <a:xfrm>
          <a:off x="18982132" y="10135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38523</xdr:rowOff>
    </xdr:from>
    <xdr:ext cx="469744" cy="259045"/>
    <xdr:sp macro="" textlink="">
      <xdr:nvSpPr>
        <xdr:cNvPr id="715" name="n_2mainValue【学校施設】&#10;一人当たり面積">
          <a:extLst>
            <a:ext uri="{FF2B5EF4-FFF2-40B4-BE49-F238E27FC236}">
              <a16:creationId xmlns:a16="http://schemas.microsoft.com/office/drawing/2014/main" id="{5216E811-38BF-47B9-B603-5112C9044A6E}"/>
            </a:ext>
          </a:extLst>
        </xdr:cNvPr>
        <xdr:cNvSpPr txBox="1"/>
      </xdr:nvSpPr>
      <xdr:spPr>
        <a:xfrm>
          <a:off x="18182032" y="1015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59097</xdr:rowOff>
    </xdr:from>
    <xdr:ext cx="469744" cy="259045"/>
    <xdr:sp macro="" textlink="">
      <xdr:nvSpPr>
        <xdr:cNvPr id="716" name="n_3mainValue【学校施設】&#10;一人当たり面積">
          <a:extLst>
            <a:ext uri="{FF2B5EF4-FFF2-40B4-BE49-F238E27FC236}">
              <a16:creationId xmlns:a16="http://schemas.microsoft.com/office/drawing/2014/main" id="{A5F2D274-C7F9-40A4-A30D-4035B48F6C3C}"/>
            </a:ext>
          </a:extLst>
        </xdr:cNvPr>
        <xdr:cNvSpPr txBox="1"/>
      </xdr:nvSpPr>
      <xdr:spPr>
        <a:xfrm>
          <a:off x="17384472" y="101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78300</xdr:rowOff>
    </xdr:from>
    <xdr:ext cx="469744" cy="259045"/>
    <xdr:sp macro="" textlink="">
      <xdr:nvSpPr>
        <xdr:cNvPr id="717" name="n_4mainValue【学校施設】&#10;一人当たり面積">
          <a:extLst>
            <a:ext uri="{FF2B5EF4-FFF2-40B4-BE49-F238E27FC236}">
              <a16:creationId xmlns:a16="http://schemas.microsoft.com/office/drawing/2014/main" id="{4BFD006C-A5D9-4C53-9A5D-BD080995720D}"/>
            </a:ext>
          </a:extLst>
        </xdr:cNvPr>
        <xdr:cNvSpPr txBox="1"/>
      </xdr:nvSpPr>
      <xdr:spPr>
        <a:xfrm>
          <a:off x="16588817" y="1019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A94A56E6-DC01-4CA7-A3FD-78C243CBAF2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42A2E3B2-6D3F-4C85-AD1A-2EC56203C1C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5CE796ED-5A64-4EF7-A52D-08B16BB978F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41041708-2EF9-49FD-ACBD-6DC5412EA1DC}"/>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36B66768-8F2F-4193-BEBC-481EF2B43D1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F5730303-E9A0-4304-94A0-C004CCA30C6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40047B75-7EF1-4E2C-917F-2DEAF7FFF8F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A280AC00-6B86-4BE1-8142-4B7BC938549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57CAE4C2-A74B-40C2-A5E8-56EFDD0737B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52449AD-F9EB-4CC1-AE00-D85562724D3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737076C6-77F8-420E-B918-42CEB95C9D4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814A40EA-C3FD-4116-B5B8-53A5485991DD}"/>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FF90C948-E019-4C4D-8D9E-78DFA1101F32}"/>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B931745C-C02B-4204-80C5-B2230DDDEB19}"/>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9A242D89-2B56-4284-9545-1BD8087FCDF2}"/>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AAA21743-D377-4F84-8AB0-E25A0DBA1548}"/>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6CA19D10-DA7A-486D-B544-1436E6273234}"/>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DE072EBF-2C99-413B-B4CF-A750278252FD}"/>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493D3EBE-A03D-4927-8DEF-E7E8F69CAE6A}"/>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B7B43EF0-953C-4EDA-88D9-67486EEE2191}"/>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32C3B669-F31A-4943-805A-07732BC9C41D}"/>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BD9F8747-82D2-4C05-8285-96A5ED80A95B}"/>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6AC50545-218E-4856-9D9D-60C97B795103}"/>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2A3ACE1F-E7E3-4750-9366-7ACAF00B203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E0B22DEF-F1D2-4AD3-88D2-F1D78678B80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6E4C810A-81F3-424D-8CC9-F924C9785D47}"/>
            </a:ext>
          </a:extLst>
        </xdr:cNvPr>
        <xdr:cNvCxnSpPr/>
      </xdr:nvCxnSpPr>
      <xdr:spPr>
        <a:xfrm flipV="1">
          <a:off x="14703424" y="1339214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8756F22D-1051-408D-AABD-2772ECAD02F7}"/>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73EB74DC-9DF4-49DF-AEF9-922978A8C81F}"/>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BAF7D077-6F2C-4D1B-AA99-B64E97D099D1}"/>
            </a:ext>
          </a:extLst>
        </xdr:cNvPr>
        <xdr:cNvSpPr txBox="1"/>
      </xdr:nvSpPr>
      <xdr:spPr>
        <a:xfrm>
          <a:off x="14742160" y="13159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EF4C7F6B-A643-4D11-B6C1-29574436FE91}"/>
            </a:ext>
          </a:extLst>
        </xdr:cNvPr>
        <xdr:cNvCxnSpPr/>
      </xdr:nvCxnSpPr>
      <xdr:spPr>
        <a:xfrm>
          <a:off x="14611350" y="13392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A35C28F3-B06D-4CCD-A2C3-2FE505EF361B}"/>
            </a:ext>
          </a:extLst>
        </xdr:cNvPr>
        <xdr:cNvSpPr txBox="1"/>
      </xdr:nvSpPr>
      <xdr:spPr>
        <a:xfrm>
          <a:off x="14742160" y="141191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DE746399-8003-475C-861E-27F6B90FFB37}"/>
            </a:ext>
          </a:extLst>
        </xdr:cNvPr>
        <xdr:cNvSpPr/>
      </xdr:nvSpPr>
      <xdr:spPr>
        <a:xfrm>
          <a:off x="146494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65A617AE-4ECC-4518-B10F-36027E848705}"/>
            </a:ext>
          </a:extLst>
        </xdr:cNvPr>
        <xdr:cNvSpPr/>
      </xdr:nvSpPr>
      <xdr:spPr>
        <a:xfrm>
          <a:off x="13887450" y="1424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2D8EA132-D1BD-4BF4-85DB-E406E12914BB}"/>
            </a:ext>
          </a:extLst>
        </xdr:cNvPr>
        <xdr:cNvSpPr/>
      </xdr:nvSpPr>
      <xdr:spPr>
        <a:xfrm>
          <a:off x="13089890" y="142143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BD526D6B-B4E1-4F64-853B-99873CA51835}"/>
            </a:ext>
          </a:extLst>
        </xdr:cNvPr>
        <xdr:cNvSpPr/>
      </xdr:nvSpPr>
      <xdr:spPr>
        <a:xfrm>
          <a:off x="123037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0CEE9938-CDB9-4535-BA70-9472A46BA456}"/>
            </a:ext>
          </a:extLst>
        </xdr:cNvPr>
        <xdr:cNvSpPr/>
      </xdr:nvSpPr>
      <xdr:spPr>
        <a:xfrm>
          <a:off x="11487150" y="1417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D36D552-073A-4FFB-9D00-F4BDF38E579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AB6B7FE-589E-49A3-B139-54E5C430AE7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83A6B9F-3F2B-4843-A12A-768E4884998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5ED29D8-330B-403B-BDAA-BE4D64BCC0D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0B43DA6-75E6-4586-AACF-0E8BEC33726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44450</xdr:rowOff>
    </xdr:from>
    <xdr:to>
      <xdr:col>85</xdr:col>
      <xdr:colOff>177800</xdr:colOff>
      <xdr:row>84</xdr:row>
      <xdr:rowOff>146050</xdr:rowOff>
    </xdr:to>
    <xdr:sp macro="" textlink="">
      <xdr:nvSpPr>
        <xdr:cNvPr id="759" name="楕円 758">
          <a:extLst>
            <a:ext uri="{FF2B5EF4-FFF2-40B4-BE49-F238E27FC236}">
              <a16:creationId xmlns:a16="http://schemas.microsoft.com/office/drawing/2014/main" id="{AB68AA2D-F547-4E7B-9700-4F2C204F5990}"/>
            </a:ext>
          </a:extLst>
        </xdr:cNvPr>
        <xdr:cNvSpPr/>
      </xdr:nvSpPr>
      <xdr:spPr>
        <a:xfrm>
          <a:off x="14649450" y="1444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22877</xdr:rowOff>
    </xdr:from>
    <xdr:ext cx="405111" cy="259045"/>
    <xdr:sp macro="" textlink="">
      <xdr:nvSpPr>
        <xdr:cNvPr id="760" name="【児童館】&#10;有形固定資産減価償却率該当値テキスト">
          <a:extLst>
            <a:ext uri="{FF2B5EF4-FFF2-40B4-BE49-F238E27FC236}">
              <a16:creationId xmlns:a16="http://schemas.microsoft.com/office/drawing/2014/main" id="{4A7411A9-78FA-45B2-9024-F9C6F0269D4F}"/>
            </a:ext>
          </a:extLst>
        </xdr:cNvPr>
        <xdr:cNvSpPr txBox="1"/>
      </xdr:nvSpPr>
      <xdr:spPr>
        <a:xfrm>
          <a:off x="14742160" y="1442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10161</xdr:rowOff>
    </xdr:from>
    <xdr:to>
      <xdr:col>81</xdr:col>
      <xdr:colOff>101600</xdr:colOff>
      <xdr:row>84</xdr:row>
      <xdr:rowOff>111761</xdr:rowOff>
    </xdr:to>
    <xdr:sp macro="" textlink="">
      <xdr:nvSpPr>
        <xdr:cNvPr id="761" name="楕円 760">
          <a:extLst>
            <a:ext uri="{FF2B5EF4-FFF2-40B4-BE49-F238E27FC236}">
              <a16:creationId xmlns:a16="http://schemas.microsoft.com/office/drawing/2014/main" id="{FFD5E9FE-C3B8-463C-803C-E6D71C471A3B}"/>
            </a:ext>
          </a:extLst>
        </xdr:cNvPr>
        <xdr:cNvSpPr/>
      </xdr:nvSpPr>
      <xdr:spPr>
        <a:xfrm>
          <a:off x="13887450" y="1441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95250</xdr:rowOff>
    </xdr:to>
    <xdr:cxnSp macro="">
      <xdr:nvCxnSpPr>
        <xdr:cNvPr id="762" name="直線コネクタ 761">
          <a:extLst>
            <a:ext uri="{FF2B5EF4-FFF2-40B4-BE49-F238E27FC236}">
              <a16:creationId xmlns:a16="http://schemas.microsoft.com/office/drawing/2014/main" id="{7CE97EB4-2C2F-47F4-A18D-FF73C0838DA2}"/>
            </a:ext>
          </a:extLst>
        </xdr:cNvPr>
        <xdr:cNvCxnSpPr/>
      </xdr:nvCxnSpPr>
      <xdr:spPr>
        <a:xfrm>
          <a:off x="13942060" y="14458951"/>
          <a:ext cx="762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155484</xdr:rowOff>
    </xdr:from>
    <xdr:to>
      <xdr:col>76</xdr:col>
      <xdr:colOff>165100</xdr:colOff>
      <xdr:row>84</xdr:row>
      <xdr:rowOff>85634</xdr:rowOff>
    </xdr:to>
    <xdr:sp macro="" textlink="">
      <xdr:nvSpPr>
        <xdr:cNvPr id="763" name="楕円 762">
          <a:extLst>
            <a:ext uri="{FF2B5EF4-FFF2-40B4-BE49-F238E27FC236}">
              <a16:creationId xmlns:a16="http://schemas.microsoft.com/office/drawing/2014/main" id="{38218766-D0C4-4664-A7F3-E93F03B7D214}"/>
            </a:ext>
          </a:extLst>
        </xdr:cNvPr>
        <xdr:cNvSpPr/>
      </xdr:nvSpPr>
      <xdr:spPr>
        <a:xfrm>
          <a:off x="13089890" y="143858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34834</xdr:rowOff>
    </xdr:from>
    <xdr:to>
      <xdr:col>81</xdr:col>
      <xdr:colOff>50800</xdr:colOff>
      <xdr:row>84</xdr:row>
      <xdr:rowOff>60961</xdr:rowOff>
    </xdr:to>
    <xdr:cxnSp macro="">
      <xdr:nvCxnSpPr>
        <xdr:cNvPr id="764" name="直線コネクタ 763">
          <a:extLst>
            <a:ext uri="{FF2B5EF4-FFF2-40B4-BE49-F238E27FC236}">
              <a16:creationId xmlns:a16="http://schemas.microsoft.com/office/drawing/2014/main" id="{9D47F355-734C-4748-9589-E8AA203920E6}"/>
            </a:ext>
          </a:extLst>
        </xdr:cNvPr>
        <xdr:cNvCxnSpPr/>
      </xdr:nvCxnSpPr>
      <xdr:spPr>
        <a:xfrm>
          <a:off x="13144500" y="14436634"/>
          <a:ext cx="797560" cy="2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124461</xdr:rowOff>
    </xdr:from>
    <xdr:to>
      <xdr:col>72</xdr:col>
      <xdr:colOff>38100</xdr:colOff>
      <xdr:row>84</xdr:row>
      <xdr:rowOff>54611</xdr:rowOff>
    </xdr:to>
    <xdr:sp macro="" textlink="">
      <xdr:nvSpPr>
        <xdr:cNvPr id="765" name="楕円 764">
          <a:extLst>
            <a:ext uri="{FF2B5EF4-FFF2-40B4-BE49-F238E27FC236}">
              <a16:creationId xmlns:a16="http://schemas.microsoft.com/office/drawing/2014/main" id="{8A30DBC1-E539-4E56-8A79-A68AA4D9FB70}"/>
            </a:ext>
          </a:extLst>
        </xdr:cNvPr>
        <xdr:cNvSpPr/>
      </xdr:nvSpPr>
      <xdr:spPr>
        <a:xfrm>
          <a:off x="12303760" y="14356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3811</xdr:rowOff>
    </xdr:from>
    <xdr:to>
      <xdr:col>76</xdr:col>
      <xdr:colOff>114300</xdr:colOff>
      <xdr:row>84</xdr:row>
      <xdr:rowOff>34834</xdr:rowOff>
    </xdr:to>
    <xdr:cxnSp macro="">
      <xdr:nvCxnSpPr>
        <xdr:cNvPr id="766" name="直線コネクタ 765">
          <a:extLst>
            <a:ext uri="{FF2B5EF4-FFF2-40B4-BE49-F238E27FC236}">
              <a16:creationId xmlns:a16="http://schemas.microsoft.com/office/drawing/2014/main" id="{9CF2D379-1546-457B-B707-71459266E46E}"/>
            </a:ext>
          </a:extLst>
        </xdr:cNvPr>
        <xdr:cNvCxnSpPr/>
      </xdr:nvCxnSpPr>
      <xdr:spPr>
        <a:xfrm>
          <a:off x="12346940" y="14407516"/>
          <a:ext cx="797560" cy="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91802</xdr:rowOff>
    </xdr:from>
    <xdr:to>
      <xdr:col>67</xdr:col>
      <xdr:colOff>101600</xdr:colOff>
      <xdr:row>84</xdr:row>
      <xdr:rowOff>21952</xdr:rowOff>
    </xdr:to>
    <xdr:sp macro="" textlink="">
      <xdr:nvSpPr>
        <xdr:cNvPr id="767" name="楕円 766">
          <a:extLst>
            <a:ext uri="{FF2B5EF4-FFF2-40B4-BE49-F238E27FC236}">
              <a16:creationId xmlns:a16="http://schemas.microsoft.com/office/drawing/2014/main" id="{27FBD66C-F81F-489F-A5C2-60BBBF253EA6}"/>
            </a:ext>
          </a:extLst>
        </xdr:cNvPr>
        <xdr:cNvSpPr/>
      </xdr:nvSpPr>
      <xdr:spPr>
        <a:xfrm>
          <a:off x="11487150" y="1432596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142602</xdr:rowOff>
    </xdr:from>
    <xdr:to>
      <xdr:col>71</xdr:col>
      <xdr:colOff>177800</xdr:colOff>
      <xdr:row>84</xdr:row>
      <xdr:rowOff>3811</xdr:rowOff>
    </xdr:to>
    <xdr:cxnSp macro="">
      <xdr:nvCxnSpPr>
        <xdr:cNvPr id="768" name="直線コネクタ 767">
          <a:extLst>
            <a:ext uri="{FF2B5EF4-FFF2-40B4-BE49-F238E27FC236}">
              <a16:creationId xmlns:a16="http://schemas.microsoft.com/office/drawing/2014/main" id="{A66E32EE-54FF-478F-A383-7BDC9F16C020}"/>
            </a:ext>
          </a:extLst>
        </xdr:cNvPr>
        <xdr:cNvCxnSpPr/>
      </xdr:nvCxnSpPr>
      <xdr:spPr>
        <a:xfrm>
          <a:off x="11541760" y="14371047"/>
          <a:ext cx="805180" cy="3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5D9ED07E-6AD8-4012-9F29-B43554EECA88}"/>
            </a:ext>
          </a:extLst>
        </xdr:cNvPr>
        <xdr:cNvSpPr txBox="1"/>
      </xdr:nvSpPr>
      <xdr:spPr>
        <a:xfrm>
          <a:off x="13738234" y="14019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8C8BB3B0-EA14-4298-B9F3-4F18DA301859}"/>
            </a:ext>
          </a:extLst>
        </xdr:cNvPr>
        <xdr:cNvSpPr txBox="1"/>
      </xdr:nvSpPr>
      <xdr:spPr>
        <a:xfrm>
          <a:off x="12957184"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7E8072F6-A9C0-4065-93D5-331807167649}"/>
            </a:ext>
          </a:extLst>
        </xdr:cNvPr>
        <xdr:cNvSpPr txBox="1"/>
      </xdr:nvSpPr>
      <xdr:spPr>
        <a:xfrm>
          <a:off x="1217105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C4A353CC-5CCC-4504-8364-F9CF531A96B0}"/>
            </a:ext>
          </a:extLst>
        </xdr:cNvPr>
        <xdr:cNvSpPr txBox="1"/>
      </xdr:nvSpPr>
      <xdr:spPr>
        <a:xfrm>
          <a:off x="113544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102888</xdr:rowOff>
    </xdr:from>
    <xdr:ext cx="405111" cy="259045"/>
    <xdr:sp macro="" textlink="">
      <xdr:nvSpPr>
        <xdr:cNvPr id="773" name="n_1mainValue【児童館】&#10;有形固定資産減価償却率">
          <a:extLst>
            <a:ext uri="{FF2B5EF4-FFF2-40B4-BE49-F238E27FC236}">
              <a16:creationId xmlns:a16="http://schemas.microsoft.com/office/drawing/2014/main" id="{AC36F416-57D6-485F-AD1D-DF3EF91C2A4C}"/>
            </a:ext>
          </a:extLst>
        </xdr:cNvPr>
        <xdr:cNvSpPr txBox="1"/>
      </xdr:nvSpPr>
      <xdr:spPr>
        <a:xfrm>
          <a:off x="13738234" y="145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76761</xdr:rowOff>
    </xdr:from>
    <xdr:ext cx="405111" cy="259045"/>
    <xdr:sp macro="" textlink="">
      <xdr:nvSpPr>
        <xdr:cNvPr id="774" name="n_2mainValue【児童館】&#10;有形固定資産減価償却率">
          <a:extLst>
            <a:ext uri="{FF2B5EF4-FFF2-40B4-BE49-F238E27FC236}">
              <a16:creationId xmlns:a16="http://schemas.microsoft.com/office/drawing/2014/main" id="{FB312225-646F-471F-93BA-85210A28F7A4}"/>
            </a:ext>
          </a:extLst>
        </xdr:cNvPr>
        <xdr:cNvSpPr txBox="1"/>
      </xdr:nvSpPr>
      <xdr:spPr>
        <a:xfrm>
          <a:off x="1295718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45738</xdr:rowOff>
    </xdr:from>
    <xdr:ext cx="405111" cy="259045"/>
    <xdr:sp macro="" textlink="">
      <xdr:nvSpPr>
        <xdr:cNvPr id="775" name="n_3mainValue【児童館】&#10;有形固定資産減価償却率">
          <a:extLst>
            <a:ext uri="{FF2B5EF4-FFF2-40B4-BE49-F238E27FC236}">
              <a16:creationId xmlns:a16="http://schemas.microsoft.com/office/drawing/2014/main" id="{4E51F750-2206-4747-807B-99DEED345FCD}"/>
            </a:ext>
          </a:extLst>
        </xdr:cNvPr>
        <xdr:cNvSpPr txBox="1"/>
      </xdr:nvSpPr>
      <xdr:spPr>
        <a:xfrm>
          <a:off x="12171054" y="1444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13079</xdr:rowOff>
    </xdr:from>
    <xdr:ext cx="405111" cy="259045"/>
    <xdr:sp macro="" textlink="">
      <xdr:nvSpPr>
        <xdr:cNvPr id="776" name="n_4mainValue【児童館】&#10;有形固定資産減価償却率">
          <a:extLst>
            <a:ext uri="{FF2B5EF4-FFF2-40B4-BE49-F238E27FC236}">
              <a16:creationId xmlns:a16="http://schemas.microsoft.com/office/drawing/2014/main" id="{49D9BFB0-5E4E-4EB7-A543-267FD13D7D90}"/>
            </a:ext>
          </a:extLst>
        </xdr:cNvPr>
        <xdr:cNvSpPr txBox="1"/>
      </xdr:nvSpPr>
      <xdr:spPr>
        <a:xfrm>
          <a:off x="11354444" y="1441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0F3D62F8-E1A8-4183-9042-531D8A1A9C1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7B5B2166-B1C7-4928-B881-5F4C2583667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DC6C6B8F-36A9-4D20-9C8A-43691731C8F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2FFC3941-FBEB-4E7E-97AE-8640DBDD7D3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93E771FC-A025-46BC-80AE-CFAAECA04CB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BBE84AEC-A3D3-42AE-9CA1-6B4FE322434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D6194DE0-665B-4232-A95D-2793C593203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4D545EC5-8E60-4D09-9DCB-D582946EDF7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FC89B00C-2227-4C11-B1E3-4FF335220BF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D713DE80-8804-439B-91BD-51AF336F79A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D5838147-D712-4CB4-98B2-6B8EF1285467}"/>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F32AD84F-2233-4820-8F4F-61CC29E3C872}"/>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DD99D6EA-E887-4ED5-9A7A-BDA4C13B16A5}"/>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BE720BC7-42C6-4F74-B337-AE2430A4DA25}"/>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818D23CD-A76A-4939-9557-BCDEB07502E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F4D8636B-DD23-4F62-9F59-236BCE5BE4DF}"/>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D6E72D24-997A-46EE-9697-941048FEB264}"/>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AC503560-4BF7-4970-B2D9-0D649CA8BFEA}"/>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62AF1F59-9C97-404C-842E-147B1FFF73B9}"/>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988072A7-F7FA-40EF-9C58-21EDFAF13038}"/>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138C8A66-5EE3-4EDE-9884-C2DBD99A3D1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FF0A0346-251F-41EE-AFB1-4F07DD9A2CE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9301A47F-8B65-4B8B-8C0B-E5454D0DF63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12461897-A7EB-4C4C-A859-018B18248743}"/>
            </a:ext>
          </a:extLst>
        </xdr:cNvPr>
        <xdr:cNvCxnSpPr/>
      </xdr:nvCxnSpPr>
      <xdr:spPr>
        <a:xfrm flipV="1">
          <a:off x="19947254" y="13449300"/>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D79F2659-9750-469B-B939-F7D08045EAC8}"/>
            </a:ext>
          </a:extLst>
        </xdr:cNvPr>
        <xdr:cNvSpPr txBox="1"/>
      </xdr:nvSpPr>
      <xdr:spPr>
        <a:xfrm>
          <a:off x="19985990"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1B8FA9D6-9571-4194-B7EB-00BA0D012E0F}"/>
            </a:ext>
          </a:extLst>
        </xdr:cNvPr>
        <xdr:cNvCxnSpPr/>
      </xdr:nvCxnSpPr>
      <xdr:spPr>
        <a:xfrm>
          <a:off x="19885660" y="14799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62786684-6760-4838-9FC6-7B8485953B97}"/>
            </a:ext>
          </a:extLst>
        </xdr:cNvPr>
        <xdr:cNvSpPr txBox="1"/>
      </xdr:nvSpPr>
      <xdr:spPr>
        <a:xfrm>
          <a:off x="19985990" y="1322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383C96E5-625A-48B5-A59A-21FD6D3C1879}"/>
            </a:ext>
          </a:extLst>
        </xdr:cNvPr>
        <xdr:cNvCxnSpPr/>
      </xdr:nvCxnSpPr>
      <xdr:spPr>
        <a:xfrm>
          <a:off x="198856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8FA9CCA1-2378-40F6-91F8-4F4677F08BF8}"/>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91BB0395-8328-4BD6-82ED-C2035F8D320F}"/>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63A2117B-5602-4A1A-8CF4-6DDD5E0E6770}"/>
            </a:ext>
          </a:extLst>
        </xdr:cNvPr>
        <xdr:cNvSpPr/>
      </xdr:nvSpPr>
      <xdr:spPr>
        <a:xfrm>
          <a:off x="191617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48334758-FD1A-4F3B-ACF8-052A158F6115}"/>
            </a:ext>
          </a:extLst>
        </xdr:cNvPr>
        <xdr:cNvSpPr/>
      </xdr:nvSpPr>
      <xdr:spPr>
        <a:xfrm>
          <a:off x="18345150" y="144183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1455098B-824A-4CA0-B685-AA8B8819F622}"/>
            </a:ext>
          </a:extLst>
        </xdr:cNvPr>
        <xdr:cNvSpPr/>
      </xdr:nvSpPr>
      <xdr:spPr>
        <a:xfrm>
          <a:off x="17547590" y="144564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3860E5D6-D189-48C5-8AA4-A27EB511E1DF}"/>
            </a:ext>
          </a:extLst>
        </xdr:cNvPr>
        <xdr:cNvSpPr/>
      </xdr:nvSpPr>
      <xdr:spPr>
        <a:xfrm>
          <a:off x="16761460" y="1446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5610A002-463A-4EB8-AE80-E5C12D8FE2B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F765AC3-D609-48BF-B4CE-153447D0938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1A6CA4A-864E-4F70-80BC-25BF2C1770F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D138C969-4A07-47C6-BE1D-7AA9FBBC053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621C6DE-5873-4703-B88C-97439A0988B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88900</xdr:rowOff>
    </xdr:from>
    <xdr:to>
      <xdr:col>116</xdr:col>
      <xdr:colOff>114300</xdr:colOff>
      <xdr:row>85</xdr:row>
      <xdr:rowOff>19050</xdr:rowOff>
    </xdr:to>
    <xdr:sp macro="" textlink="">
      <xdr:nvSpPr>
        <xdr:cNvPr id="816" name="楕円 815">
          <a:extLst>
            <a:ext uri="{FF2B5EF4-FFF2-40B4-BE49-F238E27FC236}">
              <a16:creationId xmlns:a16="http://schemas.microsoft.com/office/drawing/2014/main" id="{A40C99FE-C552-435D-8FFD-2F41A56D6BCA}"/>
            </a:ext>
          </a:extLst>
        </xdr:cNvPr>
        <xdr:cNvSpPr/>
      </xdr:nvSpPr>
      <xdr:spPr>
        <a:xfrm>
          <a:off x="19904710" y="144945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67327</xdr:rowOff>
    </xdr:from>
    <xdr:ext cx="469744" cy="259045"/>
    <xdr:sp macro="" textlink="">
      <xdr:nvSpPr>
        <xdr:cNvPr id="817" name="【児童館】&#10;一人当たり面積該当値テキスト">
          <a:extLst>
            <a:ext uri="{FF2B5EF4-FFF2-40B4-BE49-F238E27FC236}">
              <a16:creationId xmlns:a16="http://schemas.microsoft.com/office/drawing/2014/main" id="{CF855FA1-B4E9-42D4-A389-E3D9E9853D31}"/>
            </a:ext>
          </a:extLst>
        </xdr:cNvPr>
        <xdr:cNvSpPr txBox="1"/>
      </xdr:nvSpPr>
      <xdr:spPr>
        <a:xfrm>
          <a:off x="19985990"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88900</xdr:rowOff>
    </xdr:from>
    <xdr:to>
      <xdr:col>112</xdr:col>
      <xdr:colOff>38100</xdr:colOff>
      <xdr:row>85</xdr:row>
      <xdr:rowOff>19050</xdr:rowOff>
    </xdr:to>
    <xdr:sp macro="" textlink="">
      <xdr:nvSpPr>
        <xdr:cNvPr id="818" name="楕円 817">
          <a:extLst>
            <a:ext uri="{FF2B5EF4-FFF2-40B4-BE49-F238E27FC236}">
              <a16:creationId xmlns:a16="http://schemas.microsoft.com/office/drawing/2014/main" id="{6A59F9A3-0AA2-4C80-84D4-B344EF7EA6FB}"/>
            </a:ext>
          </a:extLst>
        </xdr:cNvPr>
        <xdr:cNvSpPr/>
      </xdr:nvSpPr>
      <xdr:spPr>
        <a:xfrm>
          <a:off x="19161760" y="144945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139700</xdr:rowOff>
    </xdr:from>
    <xdr:to>
      <xdr:col>116</xdr:col>
      <xdr:colOff>63500</xdr:colOff>
      <xdr:row>84</xdr:row>
      <xdr:rowOff>139700</xdr:rowOff>
    </xdr:to>
    <xdr:cxnSp macro="">
      <xdr:nvCxnSpPr>
        <xdr:cNvPr id="819" name="直線コネクタ 818">
          <a:extLst>
            <a:ext uri="{FF2B5EF4-FFF2-40B4-BE49-F238E27FC236}">
              <a16:creationId xmlns:a16="http://schemas.microsoft.com/office/drawing/2014/main" id="{C614918B-A0FD-453F-A255-D7CB90FA0D0E}"/>
            </a:ext>
          </a:extLst>
        </xdr:cNvPr>
        <xdr:cNvCxnSpPr/>
      </xdr:nvCxnSpPr>
      <xdr:spPr>
        <a:xfrm>
          <a:off x="19204940" y="14537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20" name="楕円 819">
          <a:extLst>
            <a:ext uri="{FF2B5EF4-FFF2-40B4-BE49-F238E27FC236}">
              <a16:creationId xmlns:a16="http://schemas.microsoft.com/office/drawing/2014/main" id="{01D86905-0F3A-4867-AACF-AF449B8AA4D8}"/>
            </a:ext>
          </a:extLst>
        </xdr:cNvPr>
        <xdr:cNvSpPr/>
      </xdr:nvSpPr>
      <xdr:spPr>
        <a:xfrm>
          <a:off x="1834515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139700</xdr:rowOff>
    </xdr:from>
    <xdr:to>
      <xdr:col>111</xdr:col>
      <xdr:colOff>177800</xdr:colOff>
      <xdr:row>84</xdr:row>
      <xdr:rowOff>152400</xdr:rowOff>
    </xdr:to>
    <xdr:cxnSp macro="">
      <xdr:nvCxnSpPr>
        <xdr:cNvPr id="821" name="直線コネクタ 820">
          <a:extLst>
            <a:ext uri="{FF2B5EF4-FFF2-40B4-BE49-F238E27FC236}">
              <a16:creationId xmlns:a16="http://schemas.microsoft.com/office/drawing/2014/main" id="{2C0EB1C4-7295-4B2B-8732-672516DBB490}"/>
            </a:ext>
          </a:extLst>
        </xdr:cNvPr>
        <xdr:cNvCxnSpPr/>
      </xdr:nvCxnSpPr>
      <xdr:spPr>
        <a:xfrm flipV="1">
          <a:off x="18399760" y="1453769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22" name="楕円 821">
          <a:extLst>
            <a:ext uri="{FF2B5EF4-FFF2-40B4-BE49-F238E27FC236}">
              <a16:creationId xmlns:a16="http://schemas.microsoft.com/office/drawing/2014/main" id="{96934718-E39B-47E5-95BC-C2D1BCF8A07E}"/>
            </a:ext>
          </a:extLst>
        </xdr:cNvPr>
        <xdr:cNvSpPr/>
      </xdr:nvSpPr>
      <xdr:spPr>
        <a:xfrm>
          <a:off x="17547590" y="1449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823" name="直線コネクタ 822">
          <a:extLst>
            <a:ext uri="{FF2B5EF4-FFF2-40B4-BE49-F238E27FC236}">
              <a16:creationId xmlns:a16="http://schemas.microsoft.com/office/drawing/2014/main" id="{A6D295CB-C363-43E8-A3FB-AAD940317D5F}"/>
            </a:ext>
          </a:extLst>
        </xdr:cNvPr>
        <xdr:cNvCxnSpPr/>
      </xdr:nvCxnSpPr>
      <xdr:spPr>
        <a:xfrm>
          <a:off x="17602200" y="145542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24" name="楕円 823">
          <a:extLst>
            <a:ext uri="{FF2B5EF4-FFF2-40B4-BE49-F238E27FC236}">
              <a16:creationId xmlns:a16="http://schemas.microsoft.com/office/drawing/2014/main" id="{F5093699-8D2B-44BA-8123-67ABE8B55E6A}"/>
            </a:ext>
          </a:extLst>
        </xdr:cNvPr>
        <xdr:cNvSpPr/>
      </xdr:nvSpPr>
      <xdr:spPr>
        <a:xfrm>
          <a:off x="16761460" y="145161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165100</xdr:rowOff>
    </xdr:to>
    <xdr:cxnSp macro="">
      <xdr:nvCxnSpPr>
        <xdr:cNvPr id="825" name="直線コネクタ 824">
          <a:extLst>
            <a:ext uri="{FF2B5EF4-FFF2-40B4-BE49-F238E27FC236}">
              <a16:creationId xmlns:a16="http://schemas.microsoft.com/office/drawing/2014/main" id="{E6D5393F-1EFB-43D7-B5FE-B0D238CEEE25}"/>
            </a:ext>
          </a:extLst>
        </xdr:cNvPr>
        <xdr:cNvCxnSpPr/>
      </xdr:nvCxnSpPr>
      <xdr:spPr>
        <a:xfrm flipV="1">
          <a:off x="16804640" y="1455420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8D2E40B1-93AF-48F1-B984-B249B969943E}"/>
            </a:ext>
          </a:extLst>
        </xdr:cNvPr>
        <xdr:cNvSpPr txBox="1"/>
      </xdr:nvSpPr>
      <xdr:spPr>
        <a:xfrm>
          <a:off x="1898213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B4B19939-205E-4F21-AD65-93D5059A50AF}"/>
            </a:ext>
          </a:extLst>
        </xdr:cNvPr>
        <xdr:cNvSpPr txBox="1"/>
      </xdr:nvSpPr>
      <xdr:spPr>
        <a:xfrm>
          <a:off x="18182032" y="1419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E9B87494-B8EC-4B09-A679-3A9597BFE82A}"/>
            </a:ext>
          </a:extLst>
        </xdr:cNvPr>
        <xdr:cNvSpPr txBox="1"/>
      </xdr:nvSpPr>
      <xdr:spPr>
        <a:xfrm>
          <a:off x="17384472" y="1423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A6F46E30-3698-4FE5-854A-A1A2E1F5CA44}"/>
            </a:ext>
          </a:extLst>
        </xdr:cNvPr>
        <xdr:cNvSpPr txBox="1"/>
      </xdr:nvSpPr>
      <xdr:spPr>
        <a:xfrm>
          <a:off x="1658881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10177</xdr:rowOff>
    </xdr:from>
    <xdr:ext cx="469744" cy="259045"/>
    <xdr:sp macro="" textlink="">
      <xdr:nvSpPr>
        <xdr:cNvPr id="830" name="n_1mainValue【児童館】&#10;一人当たり面積">
          <a:extLst>
            <a:ext uri="{FF2B5EF4-FFF2-40B4-BE49-F238E27FC236}">
              <a16:creationId xmlns:a16="http://schemas.microsoft.com/office/drawing/2014/main" id="{BBF91AA8-052A-465D-BC47-B879B7CE90E1}"/>
            </a:ext>
          </a:extLst>
        </xdr:cNvPr>
        <xdr:cNvSpPr txBox="1"/>
      </xdr:nvSpPr>
      <xdr:spPr>
        <a:xfrm>
          <a:off x="18982132" y="1458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831" name="n_2mainValue【児童館】&#10;一人当たり面積">
          <a:extLst>
            <a:ext uri="{FF2B5EF4-FFF2-40B4-BE49-F238E27FC236}">
              <a16:creationId xmlns:a16="http://schemas.microsoft.com/office/drawing/2014/main" id="{3B665BBE-E037-48FB-A1F0-45E65407BBF5}"/>
            </a:ext>
          </a:extLst>
        </xdr:cNvPr>
        <xdr:cNvSpPr txBox="1"/>
      </xdr:nvSpPr>
      <xdr:spPr>
        <a:xfrm>
          <a:off x="1818203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32" name="n_3mainValue【児童館】&#10;一人当たり面積">
          <a:extLst>
            <a:ext uri="{FF2B5EF4-FFF2-40B4-BE49-F238E27FC236}">
              <a16:creationId xmlns:a16="http://schemas.microsoft.com/office/drawing/2014/main" id="{D09E5E9E-C68F-41D2-A25A-696DB232AC84}"/>
            </a:ext>
          </a:extLst>
        </xdr:cNvPr>
        <xdr:cNvSpPr txBox="1"/>
      </xdr:nvSpPr>
      <xdr:spPr>
        <a:xfrm>
          <a:off x="1738447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833" name="n_4mainValue【児童館】&#10;一人当たり面積">
          <a:extLst>
            <a:ext uri="{FF2B5EF4-FFF2-40B4-BE49-F238E27FC236}">
              <a16:creationId xmlns:a16="http://schemas.microsoft.com/office/drawing/2014/main" id="{2334D97D-DACC-41EE-B99B-F9BBE2BB2E4A}"/>
            </a:ext>
          </a:extLst>
        </xdr:cNvPr>
        <xdr:cNvSpPr txBox="1"/>
      </xdr:nvSpPr>
      <xdr:spPr>
        <a:xfrm>
          <a:off x="1658881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DF71BFA0-597C-4BE9-A0CC-34058187336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FE7BFCAE-EB8C-48F8-9EEF-D97268B4A1A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EF9876BC-19AF-47F5-B762-C93556A3D3E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CADF85C0-18E3-43C3-9547-37A44E59F60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2E51A96E-7F54-4913-A61C-ECE7C2B74D7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1A4DCBC2-7A77-4BBC-B0C4-C172A8CB147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0DE0D04D-C649-4D64-9EC3-887886FF9D4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B30FFB04-9B50-4768-937D-20975C7E950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39EDADA7-F8C0-47B8-A8EE-F8C6052FC24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BC42B536-2DFF-4784-8D97-4A983DA64A5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DB515E0A-56F2-4DF2-9CD1-638283ABE33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816F0366-7AE5-4B1B-80DA-80D74275DE0C}"/>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CC9ECD7A-6F68-4679-953B-22F7066BA693}"/>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E0E7A835-8355-4FBE-9BE6-ACC73415C36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038911F2-E8F5-4C45-A029-217DD839B672}"/>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5155D6D1-9B10-4E45-920F-1CE28F32D4C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197315BE-FC26-4D63-BFEF-FFD070B846D6}"/>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5285CC71-56C1-436B-BF3E-5AE804612B47}"/>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27DE990F-364A-4874-979A-2A57419293E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1A74E1A2-F7DD-4BD2-B900-61712FD0993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E741DD58-701B-464F-8ABE-282E67F2A89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63E21EF5-B516-4672-A8E3-7EE147B1E36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39F59C08-A253-415E-8158-6300CFECED0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FE439B10-C649-4A64-8CD9-857E122583E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52FB73C5-6A50-4E8C-81A1-FFFD25C05897}"/>
            </a:ext>
          </a:extLst>
        </xdr:cNvPr>
        <xdr:cNvCxnSpPr/>
      </xdr:nvCxnSpPr>
      <xdr:spPr>
        <a:xfrm flipV="1">
          <a:off x="14703424" y="17106899"/>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5B3AA2EA-1492-4A59-A991-612F994A641A}"/>
            </a:ext>
          </a:extLst>
        </xdr:cNvPr>
        <xdr:cNvSpPr txBox="1"/>
      </xdr:nvSpPr>
      <xdr:spPr>
        <a:xfrm>
          <a:off x="14742160" y="185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A356B22B-1BAB-4CE9-864D-EACFAF96F03D}"/>
            </a:ext>
          </a:extLst>
        </xdr:cNvPr>
        <xdr:cNvCxnSpPr/>
      </xdr:nvCxnSpPr>
      <xdr:spPr>
        <a:xfrm>
          <a:off x="14611350" y="18524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D6D5D5B9-54CB-4FF8-952E-CD5FCE8E2A12}"/>
            </a:ext>
          </a:extLst>
        </xdr:cNvPr>
        <xdr:cNvSpPr txBox="1"/>
      </xdr:nvSpPr>
      <xdr:spPr>
        <a:xfrm>
          <a:off x="1474216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6D788C24-B543-4935-81D0-554A990AED55}"/>
            </a:ext>
          </a:extLst>
        </xdr:cNvPr>
        <xdr:cNvCxnSpPr/>
      </xdr:nvCxnSpPr>
      <xdr:spPr>
        <a:xfrm>
          <a:off x="14611350" y="17106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863" name="【公民館】&#10;有形固定資産減価償却率平均値テキスト">
          <a:extLst>
            <a:ext uri="{FF2B5EF4-FFF2-40B4-BE49-F238E27FC236}">
              <a16:creationId xmlns:a16="http://schemas.microsoft.com/office/drawing/2014/main" id="{353991E1-3098-43F8-A41B-944A3722E984}"/>
            </a:ext>
          </a:extLst>
        </xdr:cNvPr>
        <xdr:cNvSpPr txBox="1"/>
      </xdr:nvSpPr>
      <xdr:spPr>
        <a:xfrm>
          <a:off x="14742160" y="17893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8F1CAF70-1857-425C-A1C6-DC78FB705CC7}"/>
            </a:ext>
          </a:extLst>
        </xdr:cNvPr>
        <xdr:cNvSpPr/>
      </xdr:nvSpPr>
      <xdr:spPr>
        <a:xfrm>
          <a:off x="14649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2A743588-7BDE-40F2-9C1E-D01CDA41E750}"/>
            </a:ext>
          </a:extLst>
        </xdr:cNvPr>
        <xdr:cNvSpPr/>
      </xdr:nvSpPr>
      <xdr:spPr>
        <a:xfrm>
          <a:off x="13887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B2281F65-8EA1-408E-B0A9-5FCC3B1A2622}"/>
            </a:ext>
          </a:extLst>
        </xdr:cNvPr>
        <xdr:cNvSpPr/>
      </xdr:nvSpPr>
      <xdr:spPr>
        <a:xfrm>
          <a:off x="13089890" y="17890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4C7756C7-8B06-441A-ABC9-A2143E37CAB0}"/>
            </a:ext>
          </a:extLst>
        </xdr:cNvPr>
        <xdr:cNvSpPr/>
      </xdr:nvSpPr>
      <xdr:spPr>
        <a:xfrm>
          <a:off x="12303760" y="1783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88E6B616-6262-4C46-AC9B-DF9B226CA6EB}"/>
            </a:ext>
          </a:extLst>
        </xdr:cNvPr>
        <xdr:cNvSpPr/>
      </xdr:nvSpPr>
      <xdr:spPr>
        <a:xfrm>
          <a:off x="11487150" y="1783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81FE7EF-3B94-474B-A38A-A7A25193A0B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89F15553-83AF-481C-819D-9D04C10D68C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BE86DA2-4D0B-4D73-AC98-29D2264F301C}"/>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4BAB866-0DB4-4A57-9BB1-AB02E517C0D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C85CFE0-DD4E-4C0C-B80A-B2086F672B8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105411</xdr:rowOff>
    </xdr:from>
    <xdr:to>
      <xdr:col>85</xdr:col>
      <xdr:colOff>177800</xdr:colOff>
      <xdr:row>103</xdr:row>
      <xdr:rowOff>35561</xdr:rowOff>
    </xdr:to>
    <xdr:sp macro="" textlink="">
      <xdr:nvSpPr>
        <xdr:cNvPr id="874" name="楕円 873">
          <a:extLst>
            <a:ext uri="{FF2B5EF4-FFF2-40B4-BE49-F238E27FC236}">
              <a16:creationId xmlns:a16="http://schemas.microsoft.com/office/drawing/2014/main" id="{764C56F3-767D-4962-92A3-2E25265E065A}"/>
            </a:ext>
          </a:extLst>
        </xdr:cNvPr>
        <xdr:cNvSpPr/>
      </xdr:nvSpPr>
      <xdr:spPr>
        <a:xfrm>
          <a:off x="14649450" y="175914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128288</xdr:rowOff>
    </xdr:from>
    <xdr:ext cx="405111" cy="259045"/>
    <xdr:sp macro="" textlink="">
      <xdr:nvSpPr>
        <xdr:cNvPr id="875" name="【公民館】&#10;有形固定資産減価償却率該当値テキスト">
          <a:extLst>
            <a:ext uri="{FF2B5EF4-FFF2-40B4-BE49-F238E27FC236}">
              <a16:creationId xmlns:a16="http://schemas.microsoft.com/office/drawing/2014/main" id="{FA88B44B-BEDA-40EB-AEFC-D8321C0C9428}"/>
            </a:ext>
          </a:extLst>
        </xdr:cNvPr>
        <xdr:cNvSpPr txBox="1"/>
      </xdr:nvSpPr>
      <xdr:spPr>
        <a:xfrm>
          <a:off x="14742160" y="1744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67311</xdr:rowOff>
    </xdr:from>
    <xdr:to>
      <xdr:col>81</xdr:col>
      <xdr:colOff>101600</xdr:colOff>
      <xdr:row>102</xdr:row>
      <xdr:rowOff>168911</xdr:rowOff>
    </xdr:to>
    <xdr:sp macro="" textlink="">
      <xdr:nvSpPr>
        <xdr:cNvPr id="876" name="楕円 875">
          <a:extLst>
            <a:ext uri="{FF2B5EF4-FFF2-40B4-BE49-F238E27FC236}">
              <a16:creationId xmlns:a16="http://schemas.microsoft.com/office/drawing/2014/main" id="{E94BEB11-B3C1-4537-BA9D-2A0D6522A554}"/>
            </a:ext>
          </a:extLst>
        </xdr:cNvPr>
        <xdr:cNvSpPr/>
      </xdr:nvSpPr>
      <xdr:spPr>
        <a:xfrm>
          <a:off x="13887450" y="175533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118111</xdr:rowOff>
    </xdr:from>
    <xdr:to>
      <xdr:col>85</xdr:col>
      <xdr:colOff>127000</xdr:colOff>
      <xdr:row>102</xdr:row>
      <xdr:rowOff>156211</xdr:rowOff>
    </xdr:to>
    <xdr:cxnSp macro="">
      <xdr:nvCxnSpPr>
        <xdr:cNvPr id="877" name="直線コネクタ 876">
          <a:extLst>
            <a:ext uri="{FF2B5EF4-FFF2-40B4-BE49-F238E27FC236}">
              <a16:creationId xmlns:a16="http://schemas.microsoft.com/office/drawing/2014/main" id="{536A49EC-F0E9-42F9-A440-0CE51960C555}"/>
            </a:ext>
          </a:extLst>
        </xdr:cNvPr>
        <xdr:cNvCxnSpPr/>
      </xdr:nvCxnSpPr>
      <xdr:spPr>
        <a:xfrm>
          <a:off x="13942060" y="17607916"/>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15875</xdr:rowOff>
    </xdr:from>
    <xdr:to>
      <xdr:col>76</xdr:col>
      <xdr:colOff>165100</xdr:colOff>
      <xdr:row>102</xdr:row>
      <xdr:rowOff>117475</xdr:rowOff>
    </xdr:to>
    <xdr:sp macro="" textlink="">
      <xdr:nvSpPr>
        <xdr:cNvPr id="878" name="楕円 877">
          <a:extLst>
            <a:ext uri="{FF2B5EF4-FFF2-40B4-BE49-F238E27FC236}">
              <a16:creationId xmlns:a16="http://schemas.microsoft.com/office/drawing/2014/main" id="{9B640975-12E6-48B0-8670-AA6016907875}"/>
            </a:ext>
          </a:extLst>
        </xdr:cNvPr>
        <xdr:cNvSpPr/>
      </xdr:nvSpPr>
      <xdr:spPr>
        <a:xfrm>
          <a:off x="13089890" y="175075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66675</xdr:rowOff>
    </xdr:from>
    <xdr:to>
      <xdr:col>81</xdr:col>
      <xdr:colOff>50800</xdr:colOff>
      <xdr:row>102</xdr:row>
      <xdr:rowOff>118111</xdr:rowOff>
    </xdr:to>
    <xdr:cxnSp macro="">
      <xdr:nvCxnSpPr>
        <xdr:cNvPr id="879" name="直線コネクタ 878">
          <a:extLst>
            <a:ext uri="{FF2B5EF4-FFF2-40B4-BE49-F238E27FC236}">
              <a16:creationId xmlns:a16="http://schemas.microsoft.com/office/drawing/2014/main" id="{FB038909-C937-455F-96D8-751131A44711}"/>
            </a:ext>
          </a:extLst>
        </xdr:cNvPr>
        <xdr:cNvCxnSpPr/>
      </xdr:nvCxnSpPr>
      <xdr:spPr>
        <a:xfrm>
          <a:off x="13144500" y="17552670"/>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135889</xdr:rowOff>
    </xdr:from>
    <xdr:to>
      <xdr:col>72</xdr:col>
      <xdr:colOff>38100</xdr:colOff>
      <xdr:row>102</xdr:row>
      <xdr:rowOff>66039</xdr:rowOff>
    </xdr:to>
    <xdr:sp macro="" textlink="">
      <xdr:nvSpPr>
        <xdr:cNvPr id="880" name="楕円 879">
          <a:extLst>
            <a:ext uri="{FF2B5EF4-FFF2-40B4-BE49-F238E27FC236}">
              <a16:creationId xmlns:a16="http://schemas.microsoft.com/office/drawing/2014/main" id="{F62117DD-7BC7-4705-8232-98FCE364B36A}"/>
            </a:ext>
          </a:extLst>
        </xdr:cNvPr>
        <xdr:cNvSpPr/>
      </xdr:nvSpPr>
      <xdr:spPr>
        <a:xfrm>
          <a:off x="12303760" y="174485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15239</xdr:rowOff>
    </xdr:from>
    <xdr:to>
      <xdr:col>76</xdr:col>
      <xdr:colOff>114300</xdr:colOff>
      <xdr:row>102</xdr:row>
      <xdr:rowOff>66675</xdr:rowOff>
    </xdr:to>
    <xdr:cxnSp macro="">
      <xdr:nvCxnSpPr>
        <xdr:cNvPr id="881" name="直線コネクタ 880">
          <a:extLst>
            <a:ext uri="{FF2B5EF4-FFF2-40B4-BE49-F238E27FC236}">
              <a16:creationId xmlns:a16="http://schemas.microsoft.com/office/drawing/2014/main" id="{42302FC3-4E24-4C73-A04E-2D4C04D1AA11}"/>
            </a:ext>
          </a:extLst>
        </xdr:cNvPr>
        <xdr:cNvCxnSpPr/>
      </xdr:nvCxnSpPr>
      <xdr:spPr>
        <a:xfrm>
          <a:off x="12346940" y="17506949"/>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137795</xdr:rowOff>
    </xdr:from>
    <xdr:to>
      <xdr:col>67</xdr:col>
      <xdr:colOff>101600</xdr:colOff>
      <xdr:row>102</xdr:row>
      <xdr:rowOff>67945</xdr:rowOff>
    </xdr:to>
    <xdr:sp macro="" textlink="">
      <xdr:nvSpPr>
        <xdr:cNvPr id="882" name="楕円 881">
          <a:extLst>
            <a:ext uri="{FF2B5EF4-FFF2-40B4-BE49-F238E27FC236}">
              <a16:creationId xmlns:a16="http://schemas.microsoft.com/office/drawing/2014/main" id="{478A3A53-4963-454C-8678-A52F879DD012}"/>
            </a:ext>
          </a:extLst>
        </xdr:cNvPr>
        <xdr:cNvSpPr/>
      </xdr:nvSpPr>
      <xdr:spPr>
        <a:xfrm>
          <a:off x="11487150" y="17450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15239</xdr:rowOff>
    </xdr:from>
    <xdr:to>
      <xdr:col>71</xdr:col>
      <xdr:colOff>177800</xdr:colOff>
      <xdr:row>102</xdr:row>
      <xdr:rowOff>17145</xdr:rowOff>
    </xdr:to>
    <xdr:cxnSp macro="">
      <xdr:nvCxnSpPr>
        <xdr:cNvPr id="883" name="直線コネクタ 882">
          <a:extLst>
            <a:ext uri="{FF2B5EF4-FFF2-40B4-BE49-F238E27FC236}">
              <a16:creationId xmlns:a16="http://schemas.microsoft.com/office/drawing/2014/main" id="{127C64B5-905F-4106-98EC-7AC98442DF02}"/>
            </a:ext>
          </a:extLst>
        </xdr:cNvPr>
        <xdr:cNvCxnSpPr/>
      </xdr:nvCxnSpPr>
      <xdr:spPr>
        <a:xfrm flipV="1">
          <a:off x="11541760" y="17506949"/>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884" name="n_1aveValue【公民館】&#10;有形固定資産減価償却率">
          <a:extLst>
            <a:ext uri="{FF2B5EF4-FFF2-40B4-BE49-F238E27FC236}">
              <a16:creationId xmlns:a16="http://schemas.microsoft.com/office/drawing/2014/main" id="{A755D518-9A04-49A9-9A12-7D83D4C3D718}"/>
            </a:ext>
          </a:extLst>
        </xdr:cNvPr>
        <xdr:cNvSpPr txBox="1"/>
      </xdr:nvSpPr>
      <xdr:spPr>
        <a:xfrm>
          <a:off x="13738234" y="1800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885" name="n_2aveValue【公民館】&#10;有形固定資産減価償却率">
          <a:extLst>
            <a:ext uri="{FF2B5EF4-FFF2-40B4-BE49-F238E27FC236}">
              <a16:creationId xmlns:a16="http://schemas.microsoft.com/office/drawing/2014/main" id="{9F226337-8D7E-41BD-8C36-86FEE584EC15}"/>
            </a:ext>
          </a:extLst>
        </xdr:cNvPr>
        <xdr:cNvSpPr txBox="1"/>
      </xdr:nvSpPr>
      <xdr:spPr>
        <a:xfrm>
          <a:off x="1295718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886" name="n_3aveValue【公民館】&#10;有形固定資産減価償却率">
          <a:extLst>
            <a:ext uri="{FF2B5EF4-FFF2-40B4-BE49-F238E27FC236}">
              <a16:creationId xmlns:a16="http://schemas.microsoft.com/office/drawing/2014/main" id="{D8B25267-C266-41AA-B18F-0763EBEAE7E7}"/>
            </a:ext>
          </a:extLst>
        </xdr:cNvPr>
        <xdr:cNvSpPr txBox="1"/>
      </xdr:nvSpPr>
      <xdr:spPr>
        <a:xfrm>
          <a:off x="12171054" y="179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887" name="n_4aveValue【公民館】&#10;有形固定資産減価償却率">
          <a:extLst>
            <a:ext uri="{FF2B5EF4-FFF2-40B4-BE49-F238E27FC236}">
              <a16:creationId xmlns:a16="http://schemas.microsoft.com/office/drawing/2014/main" id="{613F01E5-C044-4782-A24C-57D4AA493C31}"/>
            </a:ext>
          </a:extLst>
        </xdr:cNvPr>
        <xdr:cNvSpPr txBox="1"/>
      </xdr:nvSpPr>
      <xdr:spPr>
        <a:xfrm>
          <a:off x="113544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13988</xdr:rowOff>
    </xdr:from>
    <xdr:ext cx="405111" cy="259045"/>
    <xdr:sp macro="" textlink="">
      <xdr:nvSpPr>
        <xdr:cNvPr id="888" name="n_1mainValue【公民館】&#10;有形固定資産減価償却率">
          <a:extLst>
            <a:ext uri="{FF2B5EF4-FFF2-40B4-BE49-F238E27FC236}">
              <a16:creationId xmlns:a16="http://schemas.microsoft.com/office/drawing/2014/main" id="{1F5F3B3B-6BBE-465A-B142-F8DF3530BF3D}"/>
            </a:ext>
          </a:extLst>
        </xdr:cNvPr>
        <xdr:cNvSpPr txBox="1"/>
      </xdr:nvSpPr>
      <xdr:spPr>
        <a:xfrm>
          <a:off x="13738234" y="17334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134002</xdr:rowOff>
    </xdr:from>
    <xdr:ext cx="405111" cy="259045"/>
    <xdr:sp macro="" textlink="">
      <xdr:nvSpPr>
        <xdr:cNvPr id="889" name="n_2mainValue【公民館】&#10;有形固定資産減価償却率">
          <a:extLst>
            <a:ext uri="{FF2B5EF4-FFF2-40B4-BE49-F238E27FC236}">
              <a16:creationId xmlns:a16="http://schemas.microsoft.com/office/drawing/2014/main" id="{4144068B-F46D-41F8-8866-8199F37C93C4}"/>
            </a:ext>
          </a:extLst>
        </xdr:cNvPr>
        <xdr:cNvSpPr txBox="1"/>
      </xdr:nvSpPr>
      <xdr:spPr>
        <a:xfrm>
          <a:off x="12957184" y="1727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82566</xdr:rowOff>
    </xdr:from>
    <xdr:ext cx="405111" cy="259045"/>
    <xdr:sp macro="" textlink="">
      <xdr:nvSpPr>
        <xdr:cNvPr id="890" name="n_3mainValue【公民館】&#10;有形固定資産減価償却率">
          <a:extLst>
            <a:ext uri="{FF2B5EF4-FFF2-40B4-BE49-F238E27FC236}">
              <a16:creationId xmlns:a16="http://schemas.microsoft.com/office/drawing/2014/main" id="{31EA0FE9-4474-425F-AFEA-3546A35C3CBC}"/>
            </a:ext>
          </a:extLst>
        </xdr:cNvPr>
        <xdr:cNvSpPr txBox="1"/>
      </xdr:nvSpPr>
      <xdr:spPr>
        <a:xfrm>
          <a:off x="12171054"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84472</xdr:rowOff>
    </xdr:from>
    <xdr:ext cx="405111" cy="259045"/>
    <xdr:sp macro="" textlink="">
      <xdr:nvSpPr>
        <xdr:cNvPr id="891" name="n_4mainValue【公民館】&#10;有形固定資産減価償却率">
          <a:extLst>
            <a:ext uri="{FF2B5EF4-FFF2-40B4-BE49-F238E27FC236}">
              <a16:creationId xmlns:a16="http://schemas.microsoft.com/office/drawing/2014/main" id="{8D4D4748-EF41-4E2B-B763-240D02760131}"/>
            </a:ext>
          </a:extLst>
        </xdr:cNvPr>
        <xdr:cNvSpPr txBox="1"/>
      </xdr:nvSpPr>
      <xdr:spPr>
        <a:xfrm>
          <a:off x="113544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F32C012B-BABD-40F1-90E8-E0C2249045A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171525BE-DB48-42BD-819B-DE89CC1946C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C1D5AA83-509B-4B98-B6A4-09F528E4A62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7DCFE642-AA36-495A-952A-57D389B08F6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51A33A7D-751B-4113-93D0-FDAC7D9A350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44A29DC3-CDBF-4784-BD33-C91740484CD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F11FA021-F254-4C07-80DE-E2276C76EE4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87FF2825-AE2E-4A8A-8B47-B5E9C02EBB5E}"/>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CAD61658-DD00-4545-B7E3-47C9544C0BC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970D19CB-4A7B-4B5F-AB50-DB3E32087A4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314F14B3-30AB-4579-8D50-7235EB15635F}"/>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9BEA3112-4D8F-4389-B844-ADD6B3639959}"/>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5B62D179-201E-4EE6-9443-1720227C493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F27FCC88-4063-4365-881E-FE9E0723480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52056604-7B0E-4AC3-94B6-24E73F4F30D7}"/>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F790892D-D593-4582-8623-178DBBD6500B}"/>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578D699D-7931-4ED3-898F-74FFD170A1E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8C5D46FF-3FCD-4BF1-8B51-12D334DB466B}"/>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8C2500EA-3D6F-4202-BCB2-AF5CE59C8B2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9B3B4D7A-4E13-401A-8F9A-A865D1536FE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4F0A90EA-05DC-401E-97F4-23ECCD54B99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9A0BCAB1-2ED3-4DBE-BB06-21DFCF545E13}"/>
            </a:ext>
          </a:extLst>
        </xdr:cNvPr>
        <xdr:cNvCxnSpPr/>
      </xdr:nvCxnSpPr>
      <xdr:spPr>
        <a:xfrm flipV="1">
          <a:off x="19947254" y="17325975"/>
          <a:ext cx="0" cy="1225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94519E25-4AB4-4489-984C-3919EBD140A8}"/>
            </a:ext>
          </a:extLst>
        </xdr:cNvPr>
        <xdr:cNvSpPr txBox="1"/>
      </xdr:nvSpPr>
      <xdr:spPr>
        <a:xfrm>
          <a:off x="1998599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8C24DA9F-D7E2-405A-B1D7-D4BD7C38F486}"/>
            </a:ext>
          </a:extLst>
        </xdr:cNvPr>
        <xdr:cNvCxnSpPr/>
      </xdr:nvCxnSpPr>
      <xdr:spPr>
        <a:xfrm>
          <a:off x="19885660" y="185516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A8F0858E-26A6-4172-9AAA-720F8D3AFFE5}"/>
            </a:ext>
          </a:extLst>
        </xdr:cNvPr>
        <xdr:cNvSpPr txBox="1"/>
      </xdr:nvSpPr>
      <xdr:spPr>
        <a:xfrm>
          <a:off x="19985990" y="1710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64CBC1DC-69F3-4684-82F6-5008835D71FD}"/>
            </a:ext>
          </a:extLst>
        </xdr:cNvPr>
        <xdr:cNvCxnSpPr/>
      </xdr:nvCxnSpPr>
      <xdr:spPr>
        <a:xfrm>
          <a:off x="19885660" y="1732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18" name="【公民館】&#10;一人当たり面積平均値テキスト">
          <a:extLst>
            <a:ext uri="{FF2B5EF4-FFF2-40B4-BE49-F238E27FC236}">
              <a16:creationId xmlns:a16="http://schemas.microsoft.com/office/drawing/2014/main" id="{B776139E-82EF-4661-B40C-ABF84002DE57}"/>
            </a:ext>
          </a:extLst>
        </xdr:cNvPr>
        <xdr:cNvSpPr txBox="1"/>
      </xdr:nvSpPr>
      <xdr:spPr>
        <a:xfrm>
          <a:off x="19985990" y="17992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23AC517E-44D2-4F00-AA72-342017B22F2C}"/>
            </a:ext>
          </a:extLst>
        </xdr:cNvPr>
        <xdr:cNvSpPr/>
      </xdr:nvSpPr>
      <xdr:spPr>
        <a:xfrm>
          <a:off x="19904710" y="1813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B3D5B09A-5FD4-4AAE-B9A1-79586901FD9D}"/>
            </a:ext>
          </a:extLst>
        </xdr:cNvPr>
        <xdr:cNvSpPr/>
      </xdr:nvSpPr>
      <xdr:spPr>
        <a:xfrm>
          <a:off x="19161760" y="181335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5AECDADE-E0D5-4897-93FA-8DAE17FBD360}"/>
            </a:ext>
          </a:extLst>
        </xdr:cNvPr>
        <xdr:cNvSpPr/>
      </xdr:nvSpPr>
      <xdr:spPr>
        <a:xfrm>
          <a:off x="18345150" y="181510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1F02DE69-D223-4F55-B374-2D9538620FB6}"/>
            </a:ext>
          </a:extLst>
        </xdr:cNvPr>
        <xdr:cNvSpPr/>
      </xdr:nvSpPr>
      <xdr:spPr>
        <a:xfrm>
          <a:off x="17547590" y="181621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E8C107DF-EE9B-480A-88AC-07966AA9545A}"/>
            </a:ext>
          </a:extLst>
        </xdr:cNvPr>
        <xdr:cNvSpPr/>
      </xdr:nvSpPr>
      <xdr:spPr>
        <a:xfrm>
          <a:off x="16761460" y="18193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ED7AA5AC-7252-4CD5-9395-068AF8D3E7A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A4CDAAE-D951-466E-B186-C4B135A7993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362443B-9C4F-4E66-8662-79A256357A1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3E9BE55-0C23-401B-8A68-169508DC9FE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961DB8B0-F697-46D4-9519-F04173A16B2D}"/>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929" name="楕円 928">
          <a:extLst>
            <a:ext uri="{FF2B5EF4-FFF2-40B4-BE49-F238E27FC236}">
              <a16:creationId xmlns:a16="http://schemas.microsoft.com/office/drawing/2014/main" id="{3AAC369C-2718-48A6-BA6A-8B139CF15A37}"/>
            </a:ext>
          </a:extLst>
        </xdr:cNvPr>
        <xdr:cNvSpPr/>
      </xdr:nvSpPr>
      <xdr:spPr>
        <a:xfrm>
          <a:off x="19904710" y="1850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930" name="【公民館】&#10;一人当たり面積該当値テキスト">
          <a:extLst>
            <a:ext uri="{FF2B5EF4-FFF2-40B4-BE49-F238E27FC236}">
              <a16:creationId xmlns:a16="http://schemas.microsoft.com/office/drawing/2014/main" id="{086B284F-E764-4DB3-B8A2-4A47D2608222}"/>
            </a:ext>
          </a:extLst>
        </xdr:cNvPr>
        <xdr:cNvSpPr txBox="1"/>
      </xdr:nvSpPr>
      <xdr:spPr>
        <a:xfrm>
          <a:off x="19985990" y="1841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155702</xdr:rowOff>
    </xdr:from>
    <xdr:to>
      <xdr:col>112</xdr:col>
      <xdr:colOff>38100</xdr:colOff>
      <xdr:row>108</xdr:row>
      <xdr:rowOff>85852</xdr:rowOff>
    </xdr:to>
    <xdr:sp macro="" textlink="">
      <xdr:nvSpPr>
        <xdr:cNvPr id="931" name="楕円 930">
          <a:extLst>
            <a:ext uri="{FF2B5EF4-FFF2-40B4-BE49-F238E27FC236}">
              <a16:creationId xmlns:a16="http://schemas.microsoft.com/office/drawing/2014/main" id="{3E1683B7-E8BF-4736-AC1A-9ADC51D8C5D0}"/>
            </a:ext>
          </a:extLst>
        </xdr:cNvPr>
        <xdr:cNvSpPr/>
      </xdr:nvSpPr>
      <xdr:spPr>
        <a:xfrm>
          <a:off x="19161760" y="185008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35052</xdr:rowOff>
    </xdr:to>
    <xdr:cxnSp macro="">
      <xdr:nvCxnSpPr>
        <xdr:cNvPr id="932" name="直線コネクタ 931">
          <a:extLst>
            <a:ext uri="{FF2B5EF4-FFF2-40B4-BE49-F238E27FC236}">
              <a16:creationId xmlns:a16="http://schemas.microsoft.com/office/drawing/2014/main" id="{4E1AC65C-E297-49DB-BC40-C1037F907293}"/>
            </a:ext>
          </a:extLst>
        </xdr:cNvPr>
        <xdr:cNvCxnSpPr/>
      </xdr:nvCxnSpPr>
      <xdr:spPr>
        <a:xfrm>
          <a:off x="19204940" y="185516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157987</xdr:rowOff>
    </xdr:from>
    <xdr:to>
      <xdr:col>107</xdr:col>
      <xdr:colOff>101600</xdr:colOff>
      <xdr:row>108</xdr:row>
      <xdr:rowOff>88137</xdr:rowOff>
    </xdr:to>
    <xdr:sp macro="" textlink="">
      <xdr:nvSpPr>
        <xdr:cNvPr id="933" name="楕円 932">
          <a:extLst>
            <a:ext uri="{FF2B5EF4-FFF2-40B4-BE49-F238E27FC236}">
              <a16:creationId xmlns:a16="http://schemas.microsoft.com/office/drawing/2014/main" id="{FD405041-C2B8-44E7-8733-0F81BADF510D}"/>
            </a:ext>
          </a:extLst>
        </xdr:cNvPr>
        <xdr:cNvSpPr/>
      </xdr:nvSpPr>
      <xdr:spPr>
        <a:xfrm>
          <a:off x="18345150" y="185050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35052</xdr:rowOff>
    </xdr:from>
    <xdr:to>
      <xdr:col>111</xdr:col>
      <xdr:colOff>177800</xdr:colOff>
      <xdr:row>108</xdr:row>
      <xdr:rowOff>37337</xdr:rowOff>
    </xdr:to>
    <xdr:cxnSp macro="">
      <xdr:nvCxnSpPr>
        <xdr:cNvPr id="934" name="直線コネクタ 933">
          <a:extLst>
            <a:ext uri="{FF2B5EF4-FFF2-40B4-BE49-F238E27FC236}">
              <a16:creationId xmlns:a16="http://schemas.microsoft.com/office/drawing/2014/main" id="{394747C4-CEF3-4710-AFDD-D2CB446C8AA5}"/>
            </a:ext>
          </a:extLst>
        </xdr:cNvPr>
        <xdr:cNvCxnSpPr/>
      </xdr:nvCxnSpPr>
      <xdr:spPr>
        <a:xfrm flipV="1">
          <a:off x="18399760" y="18551652"/>
          <a:ext cx="80518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157987</xdr:rowOff>
    </xdr:from>
    <xdr:to>
      <xdr:col>102</xdr:col>
      <xdr:colOff>165100</xdr:colOff>
      <xdr:row>108</xdr:row>
      <xdr:rowOff>88137</xdr:rowOff>
    </xdr:to>
    <xdr:sp macro="" textlink="">
      <xdr:nvSpPr>
        <xdr:cNvPr id="935" name="楕円 934">
          <a:extLst>
            <a:ext uri="{FF2B5EF4-FFF2-40B4-BE49-F238E27FC236}">
              <a16:creationId xmlns:a16="http://schemas.microsoft.com/office/drawing/2014/main" id="{E9CF8C36-B16C-4A2C-9F16-52316B770420}"/>
            </a:ext>
          </a:extLst>
        </xdr:cNvPr>
        <xdr:cNvSpPr/>
      </xdr:nvSpPr>
      <xdr:spPr>
        <a:xfrm>
          <a:off x="17547590" y="18505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37337</xdr:rowOff>
    </xdr:from>
    <xdr:to>
      <xdr:col>107</xdr:col>
      <xdr:colOff>50800</xdr:colOff>
      <xdr:row>108</xdr:row>
      <xdr:rowOff>37337</xdr:rowOff>
    </xdr:to>
    <xdr:cxnSp macro="">
      <xdr:nvCxnSpPr>
        <xdr:cNvPr id="936" name="直線コネクタ 935">
          <a:extLst>
            <a:ext uri="{FF2B5EF4-FFF2-40B4-BE49-F238E27FC236}">
              <a16:creationId xmlns:a16="http://schemas.microsoft.com/office/drawing/2014/main" id="{1FB8A295-59A6-436F-A9E7-AF2D980465CA}"/>
            </a:ext>
          </a:extLst>
        </xdr:cNvPr>
        <xdr:cNvCxnSpPr/>
      </xdr:nvCxnSpPr>
      <xdr:spPr>
        <a:xfrm>
          <a:off x="17602200" y="185539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157987</xdr:rowOff>
    </xdr:from>
    <xdr:to>
      <xdr:col>98</xdr:col>
      <xdr:colOff>38100</xdr:colOff>
      <xdr:row>108</xdr:row>
      <xdr:rowOff>88137</xdr:rowOff>
    </xdr:to>
    <xdr:sp macro="" textlink="">
      <xdr:nvSpPr>
        <xdr:cNvPr id="937" name="楕円 936">
          <a:extLst>
            <a:ext uri="{FF2B5EF4-FFF2-40B4-BE49-F238E27FC236}">
              <a16:creationId xmlns:a16="http://schemas.microsoft.com/office/drawing/2014/main" id="{33FD382F-3F7B-4DD1-A9D4-9A6AA8052329}"/>
            </a:ext>
          </a:extLst>
        </xdr:cNvPr>
        <xdr:cNvSpPr/>
      </xdr:nvSpPr>
      <xdr:spPr>
        <a:xfrm>
          <a:off x="16761460" y="185050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37337</xdr:rowOff>
    </xdr:from>
    <xdr:to>
      <xdr:col>102</xdr:col>
      <xdr:colOff>114300</xdr:colOff>
      <xdr:row>108</xdr:row>
      <xdr:rowOff>37337</xdr:rowOff>
    </xdr:to>
    <xdr:cxnSp macro="">
      <xdr:nvCxnSpPr>
        <xdr:cNvPr id="938" name="直線コネクタ 937">
          <a:extLst>
            <a:ext uri="{FF2B5EF4-FFF2-40B4-BE49-F238E27FC236}">
              <a16:creationId xmlns:a16="http://schemas.microsoft.com/office/drawing/2014/main" id="{163BF34A-08CC-46A3-B988-A03B517449B6}"/>
            </a:ext>
          </a:extLst>
        </xdr:cNvPr>
        <xdr:cNvCxnSpPr/>
      </xdr:nvCxnSpPr>
      <xdr:spPr>
        <a:xfrm>
          <a:off x="16804640" y="185539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39" name="n_1aveValue【公民館】&#10;一人当たり面積">
          <a:extLst>
            <a:ext uri="{FF2B5EF4-FFF2-40B4-BE49-F238E27FC236}">
              <a16:creationId xmlns:a16="http://schemas.microsoft.com/office/drawing/2014/main" id="{8010E8D4-40A7-411D-832E-2B0F2D2AA4AF}"/>
            </a:ext>
          </a:extLst>
        </xdr:cNvPr>
        <xdr:cNvSpPr txBox="1"/>
      </xdr:nvSpPr>
      <xdr:spPr>
        <a:xfrm>
          <a:off x="18982132" y="1791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40" name="n_2aveValue【公民館】&#10;一人当たり面積">
          <a:extLst>
            <a:ext uri="{FF2B5EF4-FFF2-40B4-BE49-F238E27FC236}">
              <a16:creationId xmlns:a16="http://schemas.microsoft.com/office/drawing/2014/main" id="{EF1F6DFA-E32E-41D7-B75D-63BF0654D5C4}"/>
            </a:ext>
          </a:extLst>
        </xdr:cNvPr>
        <xdr:cNvSpPr txBox="1"/>
      </xdr:nvSpPr>
      <xdr:spPr>
        <a:xfrm>
          <a:off x="18182032" y="1792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41" name="n_3aveValue【公民館】&#10;一人当たり面積">
          <a:extLst>
            <a:ext uri="{FF2B5EF4-FFF2-40B4-BE49-F238E27FC236}">
              <a16:creationId xmlns:a16="http://schemas.microsoft.com/office/drawing/2014/main" id="{59B1D9FD-FB02-497F-A5C0-F0652D1CB0C7}"/>
            </a:ext>
          </a:extLst>
        </xdr:cNvPr>
        <xdr:cNvSpPr txBox="1"/>
      </xdr:nvSpPr>
      <xdr:spPr>
        <a:xfrm>
          <a:off x="17384472" y="179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42" name="n_4aveValue【公民館】&#10;一人当たり面積">
          <a:extLst>
            <a:ext uri="{FF2B5EF4-FFF2-40B4-BE49-F238E27FC236}">
              <a16:creationId xmlns:a16="http://schemas.microsoft.com/office/drawing/2014/main" id="{B771D777-BA1C-4E6B-8099-4F36329305D4}"/>
            </a:ext>
          </a:extLst>
        </xdr:cNvPr>
        <xdr:cNvSpPr txBox="1"/>
      </xdr:nvSpPr>
      <xdr:spPr>
        <a:xfrm>
          <a:off x="16588817"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76979</xdr:rowOff>
    </xdr:from>
    <xdr:ext cx="469744" cy="259045"/>
    <xdr:sp macro="" textlink="">
      <xdr:nvSpPr>
        <xdr:cNvPr id="943" name="n_1mainValue【公民館】&#10;一人当たり面積">
          <a:extLst>
            <a:ext uri="{FF2B5EF4-FFF2-40B4-BE49-F238E27FC236}">
              <a16:creationId xmlns:a16="http://schemas.microsoft.com/office/drawing/2014/main" id="{01EE8A5C-53A2-4CB0-AC7C-93F91A8EA6CC}"/>
            </a:ext>
          </a:extLst>
        </xdr:cNvPr>
        <xdr:cNvSpPr txBox="1"/>
      </xdr:nvSpPr>
      <xdr:spPr>
        <a:xfrm>
          <a:off x="18982132"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79264</xdr:rowOff>
    </xdr:from>
    <xdr:ext cx="469744" cy="259045"/>
    <xdr:sp macro="" textlink="">
      <xdr:nvSpPr>
        <xdr:cNvPr id="944" name="n_2mainValue【公民館】&#10;一人当たり面積">
          <a:extLst>
            <a:ext uri="{FF2B5EF4-FFF2-40B4-BE49-F238E27FC236}">
              <a16:creationId xmlns:a16="http://schemas.microsoft.com/office/drawing/2014/main" id="{DE4B1739-74FE-4EF1-817E-EEAE921ED25B}"/>
            </a:ext>
          </a:extLst>
        </xdr:cNvPr>
        <xdr:cNvSpPr txBox="1"/>
      </xdr:nvSpPr>
      <xdr:spPr>
        <a:xfrm>
          <a:off x="1818203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79264</xdr:rowOff>
    </xdr:from>
    <xdr:ext cx="469744" cy="259045"/>
    <xdr:sp macro="" textlink="">
      <xdr:nvSpPr>
        <xdr:cNvPr id="945" name="n_3mainValue【公民館】&#10;一人当たり面積">
          <a:extLst>
            <a:ext uri="{FF2B5EF4-FFF2-40B4-BE49-F238E27FC236}">
              <a16:creationId xmlns:a16="http://schemas.microsoft.com/office/drawing/2014/main" id="{FF2A240E-2EF7-4545-B163-A6054EF29BE9}"/>
            </a:ext>
          </a:extLst>
        </xdr:cNvPr>
        <xdr:cNvSpPr txBox="1"/>
      </xdr:nvSpPr>
      <xdr:spPr>
        <a:xfrm>
          <a:off x="1738447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79264</xdr:rowOff>
    </xdr:from>
    <xdr:ext cx="469744" cy="259045"/>
    <xdr:sp macro="" textlink="">
      <xdr:nvSpPr>
        <xdr:cNvPr id="946" name="n_4mainValue【公民館】&#10;一人当たり面積">
          <a:extLst>
            <a:ext uri="{FF2B5EF4-FFF2-40B4-BE49-F238E27FC236}">
              <a16:creationId xmlns:a16="http://schemas.microsoft.com/office/drawing/2014/main" id="{C2BACC12-AE60-4D0D-8C35-C0E5EEBEA739}"/>
            </a:ext>
          </a:extLst>
        </xdr:cNvPr>
        <xdr:cNvSpPr txBox="1"/>
      </xdr:nvSpPr>
      <xdr:spPr>
        <a:xfrm>
          <a:off x="16588817"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9053601C-872C-4490-AB72-1F6B92F2981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59BC5122-1BAF-45D0-9034-3B887BE22D8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7F9E88A4-C952-46CB-A441-5BF12FB8ECA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市</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町の合併により市域が広域になっており、全体的に施設の老朽化が進んでいる。住民一人当たりの数値も平均よりも高く、施設が充実している一方で一人当たりの更新必要額も多額となっていると考えられる。今後は公共施設等総合管理計画に基づき施設の集約化・複合化を進め、公共施設の適正管理を行っていく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公民館の一人当たり面積については、平成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からの公民館再編より各支所内に公民館を設置したことで低い数値となっている。一方で港湾・漁港については、市の主な産業が漁業となっているため他団体と比較して一人当たり有形固定資産（償却資産）額が高い数値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31.0.80\amxafile\&#32207;&#21512;&#25919;&#31574;&#37096;\&#36001;&#25919;&#35506;\&#36001;&#25919;&#20418;\340%20&#20844;&#20250;&#35336;&#21046;&#24230;\R8&#24180;&#24230;\01_&#36890;&#30693;&#12539;&#29031;&#20250;&#31561;\R8.8.19%20&#12304;&#30476;9.11&#12294;&#12305;&#20196;&#21644;&#65302;&#24180;&#24230;&#36001;&#25919;&#29366;&#27841;&#36039;&#26009;&#38598;&#12398;&#20316;&#25104;&#12395;&#12388;&#12356;&#12390;&#65288;&#65298;&#22238;&#30446;&#12539;&#22320;&#26041;&#20844;&#20250;&#35336;&#38306;&#20418;&#65289;\05%20&#22238;&#31572;\&#12304;&#36001;&#25919;&#29366;&#27841;&#36039;&#26009;&#38598;&#12305;_432156_&#22825;&#33609;&#24066;_2024(2&#22238;&#30446;).xlsx" TargetMode="External"/><Relationship Id="rId1" Type="http://schemas.openxmlformats.org/officeDocument/2006/relationships/externalLinkPath" Target="&#12304;&#36001;&#25919;&#29366;&#27841;&#36039;&#26009;&#38598;&#12305;_432156_&#22825;&#3360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20.9</v>
          </cell>
          <cell r="BX51">
            <v>0.6</v>
          </cell>
        </row>
        <row r="53">
          <cell r="BP53">
            <v>68.7</v>
          </cell>
          <cell r="BX53">
            <v>70</v>
          </cell>
          <cell r="CF53">
            <v>70.5</v>
          </cell>
          <cell r="CN53">
            <v>71.400000000000006</v>
          </cell>
          <cell r="CV53">
            <v>72.400000000000006</v>
          </cell>
        </row>
        <row r="55">
          <cell r="AN55" t="str">
            <v>類似団体内平均値</v>
          </cell>
          <cell r="BP55">
            <v>27.8</v>
          </cell>
          <cell r="BX55">
            <v>19</v>
          </cell>
          <cell r="CF55">
            <v>4</v>
          </cell>
          <cell r="CN55">
            <v>0.4</v>
          </cell>
          <cell r="CV55">
            <v>9.8000000000000007</v>
          </cell>
        </row>
        <row r="57">
          <cell r="BP57">
            <v>62</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cell r="BP73">
            <v>20.9</v>
          </cell>
          <cell r="BX73">
            <v>0.6</v>
          </cell>
        </row>
        <row r="75">
          <cell r="BP75">
            <v>9.4</v>
          </cell>
          <cell r="BX75">
            <v>9.5</v>
          </cell>
          <cell r="CF75">
            <v>9.6999999999999993</v>
          </cell>
          <cell r="CN75">
            <v>9.5</v>
          </cell>
          <cell r="CV75">
            <v>9</v>
          </cell>
        </row>
        <row r="77">
          <cell r="AN77" t="str">
            <v>類似団体内平均値</v>
          </cell>
          <cell r="BP77">
            <v>27.8</v>
          </cell>
          <cell r="BX77">
            <v>19</v>
          </cell>
          <cell r="CF77">
            <v>4</v>
          </cell>
          <cell r="CN77">
            <v>0.4</v>
          </cell>
          <cell r="CV77">
            <v>9.8000000000000007</v>
          </cell>
        </row>
        <row r="79">
          <cell r="BP79">
            <v>7.5</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9" workbookViewId="0">
      <selection activeCell="BN11" sqref="BN11:BU11"/>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61061868</v>
      </c>
      <c r="BO4" s="371"/>
      <c r="BP4" s="371"/>
      <c r="BQ4" s="371"/>
      <c r="BR4" s="371"/>
      <c r="BS4" s="371"/>
      <c r="BT4" s="371"/>
      <c r="BU4" s="372"/>
      <c r="BV4" s="370">
        <v>61156822</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13.1</v>
      </c>
      <c r="CU4" s="377"/>
      <c r="CV4" s="377"/>
      <c r="CW4" s="377"/>
      <c r="CX4" s="377"/>
      <c r="CY4" s="377"/>
      <c r="CZ4" s="377"/>
      <c r="DA4" s="378"/>
      <c r="DB4" s="376">
        <v>6.6</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56715433</v>
      </c>
      <c r="BO5" s="408"/>
      <c r="BP5" s="408"/>
      <c r="BQ5" s="408"/>
      <c r="BR5" s="408"/>
      <c r="BS5" s="408"/>
      <c r="BT5" s="408"/>
      <c r="BU5" s="409"/>
      <c r="BV5" s="407">
        <v>58852685</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91.8</v>
      </c>
      <c r="CU5" s="405"/>
      <c r="CV5" s="405"/>
      <c r="CW5" s="405"/>
      <c r="CX5" s="405"/>
      <c r="CY5" s="405"/>
      <c r="CZ5" s="405"/>
      <c r="DA5" s="406"/>
      <c r="DB5" s="404">
        <v>91.7</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4346435</v>
      </c>
      <c r="BO6" s="408"/>
      <c r="BP6" s="408"/>
      <c r="BQ6" s="408"/>
      <c r="BR6" s="408"/>
      <c r="BS6" s="408"/>
      <c r="BT6" s="408"/>
      <c r="BU6" s="409"/>
      <c r="BV6" s="407">
        <v>2304137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92</v>
      </c>
      <c r="CU6" s="445"/>
      <c r="CV6" s="445"/>
      <c r="CW6" s="445"/>
      <c r="CX6" s="445"/>
      <c r="CY6" s="445"/>
      <c r="CZ6" s="445"/>
      <c r="DA6" s="446"/>
      <c r="DB6" s="444">
        <v>92.2</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325211</v>
      </c>
      <c r="BO7" s="408"/>
      <c r="BP7" s="408"/>
      <c r="BQ7" s="408"/>
      <c r="BR7" s="408"/>
      <c r="BS7" s="408"/>
      <c r="BT7" s="408"/>
      <c r="BU7" s="409"/>
      <c r="BV7" s="407">
        <v>292023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30752569</v>
      </c>
      <c r="CU7" s="408"/>
      <c r="CV7" s="408"/>
      <c r="CW7" s="408"/>
      <c r="CX7" s="408"/>
      <c r="CY7" s="408"/>
      <c r="CZ7" s="408"/>
      <c r="DA7" s="409"/>
      <c r="DB7" s="407">
        <v>30471288</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4021224</v>
      </c>
      <c r="BO8" s="408"/>
      <c r="BP8" s="408"/>
      <c r="BQ8" s="408"/>
      <c r="BR8" s="408"/>
      <c r="BS8" s="408"/>
      <c r="BT8" s="408"/>
      <c r="BU8" s="409"/>
      <c r="BV8" s="407">
        <v>2012114</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0.28000000000000003</v>
      </c>
      <c r="CU8" s="448"/>
      <c r="CV8" s="448"/>
      <c r="CW8" s="448"/>
      <c r="CX8" s="448"/>
      <c r="CY8" s="448"/>
      <c r="CZ8" s="448"/>
      <c r="DA8" s="449"/>
      <c r="DB8" s="447">
        <v>0.28000000000000003</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75783</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2009110</v>
      </c>
      <c r="BO9" s="408"/>
      <c r="BP9" s="408"/>
      <c r="BQ9" s="408"/>
      <c r="BR9" s="408"/>
      <c r="BS9" s="408"/>
      <c r="BT9" s="408"/>
      <c r="BU9" s="409"/>
      <c r="BV9" s="407">
        <v>-1779390</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16.399999999999999</v>
      </c>
      <c r="CU9" s="405"/>
      <c r="CV9" s="405"/>
      <c r="CW9" s="405"/>
      <c r="CX9" s="405"/>
      <c r="CY9" s="405"/>
      <c r="CZ9" s="405"/>
      <c r="DA9" s="406"/>
      <c r="DB9" s="404">
        <v>17</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112</v>
      </c>
      <c r="M10" s="437"/>
      <c r="N10" s="437"/>
      <c r="O10" s="437"/>
      <c r="P10" s="437"/>
      <c r="Q10" s="438"/>
      <c r="R10" s="458">
        <v>82739</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1048284</v>
      </c>
      <c r="BO10" s="408"/>
      <c r="BP10" s="408"/>
      <c r="BQ10" s="408"/>
      <c r="BR10" s="408"/>
      <c r="BS10" s="408"/>
      <c r="BT10" s="408"/>
      <c r="BU10" s="409"/>
      <c r="BV10" s="407">
        <v>1935238</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71920</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2085027</v>
      </c>
      <c r="BO12" s="408"/>
      <c r="BP12" s="408"/>
      <c r="BQ12" s="408"/>
      <c r="BR12" s="408"/>
      <c r="BS12" s="408"/>
      <c r="BT12" s="408"/>
      <c r="BU12" s="409"/>
      <c r="BV12" s="407">
        <v>697353</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71295</v>
      </c>
      <c r="S13" s="492"/>
      <c r="T13" s="492"/>
      <c r="U13" s="492"/>
      <c r="V13" s="493"/>
      <c r="W13" s="423" t="s">
        <v>131</v>
      </c>
      <c r="X13" s="424"/>
      <c r="Y13" s="424"/>
      <c r="Z13" s="424"/>
      <c r="AA13" s="424"/>
      <c r="AB13" s="414"/>
      <c r="AC13" s="458">
        <v>4294</v>
      </c>
      <c r="AD13" s="459"/>
      <c r="AE13" s="459"/>
      <c r="AF13" s="459"/>
      <c r="AG13" s="501"/>
      <c r="AH13" s="458">
        <v>5064</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972367</v>
      </c>
      <c r="BO13" s="408"/>
      <c r="BP13" s="408"/>
      <c r="BQ13" s="408"/>
      <c r="BR13" s="408"/>
      <c r="BS13" s="408"/>
      <c r="BT13" s="408"/>
      <c r="BU13" s="409"/>
      <c r="BV13" s="407">
        <v>-541505</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9</v>
      </c>
      <c r="CU13" s="405"/>
      <c r="CV13" s="405"/>
      <c r="CW13" s="405"/>
      <c r="CX13" s="405"/>
      <c r="CY13" s="405"/>
      <c r="CZ13" s="405"/>
      <c r="DA13" s="406"/>
      <c r="DB13" s="404">
        <v>9.5</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73437</v>
      </c>
      <c r="S14" s="492"/>
      <c r="T14" s="492"/>
      <c r="U14" s="492"/>
      <c r="V14" s="493"/>
      <c r="W14" s="397"/>
      <c r="X14" s="398"/>
      <c r="Y14" s="398"/>
      <c r="Z14" s="398"/>
      <c r="AA14" s="398"/>
      <c r="AB14" s="387"/>
      <c r="AC14" s="494">
        <v>12.3</v>
      </c>
      <c r="AD14" s="495"/>
      <c r="AE14" s="495"/>
      <c r="AF14" s="495"/>
      <c r="AG14" s="496"/>
      <c r="AH14" s="494">
        <v>13.5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72955</v>
      </c>
      <c r="S15" s="492"/>
      <c r="T15" s="492"/>
      <c r="U15" s="492"/>
      <c r="V15" s="493"/>
      <c r="W15" s="423" t="s">
        <v>137</v>
      </c>
      <c r="X15" s="424"/>
      <c r="Y15" s="424"/>
      <c r="Z15" s="424"/>
      <c r="AA15" s="424"/>
      <c r="AB15" s="414"/>
      <c r="AC15" s="458">
        <v>5832</v>
      </c>
      <c r="AD15" s="459"/>
      <c r="AE15" s="459"/>
      <c r="AF15" s="459"/>
      <c r="AG15" s="501"/>
      <c r="AH15" s="458">
        <v>6290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8093066</v>
      </c>
      <c r="BO15" s="371"/>
      <c r="BP15" s="371"/>
      <c r="BQ15" s="371"/>
      <c r="BR15" s="371"/>
      <c r="BS15" s="371"/>
      <c r="BT15" s="371"/>
      <c r="BU15" s="372"/>
      <c r="BV15" s="370">
        <v>8079057</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16.7</v>
      </c>
      <c r="AD16" s="495"/>
      <c r="AE16" s="495"/>
      <c r="AF16" s="495"/>
      <c r="AG16" s="496"/>
      <c r="AH16" s="494">
        <v>16.8</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28723401</v>
      </c>
      <c r="BO16" s="408"/>
      <c r="BP16" s="408"/>
      <c r="BQ16" s="408"/>
      <c r="BR16" s="408"/>
      <c r="BS16" s="408"/>
      <c r="BT16" s="408"/>
      <c r="BU16" s="409"/>
      <c r="BV16" s="407">
        <v>28354617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24815</v>
      </c>
      <c r="AD17" s="459"/>
      <c r="AE17" s="459"/>
      <c r="AF17" s="459"/>
      <c r="AG17" s="501"/>
      <c r="AH17" s="458">
        <v>26079</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10057030</v>
      </c>
      <c r="BO17" s="408"/>
      <c r="BP17" s="408"/>
      <c r="BQ17" s="408"/>
      <c r="BR17" s="408"/>
      <c r="BS17" s="408"/>
      <c r="BT17" s="408"/>
      <c r="BU17" s="409"/>
      <c r="BV17" s="407">
        <v>10057008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683.82</v>
      </c>
      <c r="M18" s="531"/>
      <c r="N18" s="531"/>
      <c r="O18" s="531"/>
      <c r="P18" s="531"/>
      <c r="Q18" s="531"/>
      <c r="R18" s="532"/>
      <c r="S18" s="532"/>
      <c r="T18" s="532"/>
      <c r="U18" s="532"/>
      <c r="V18" s="533"/>
      <c r="W18" s="425"/>
      <c r="X18" s="426"/>
      <c r="Y18" s="426"/>
      <c r="Z18" s="426"/>
      <c r="AA18" s="426"/>
      <c r="AB18" s="417"/>
      <c r="AC18" s="534">
        <v>71</v>
      </c>
      <c r="AD18" s="535"/>
      <c r="AE18" s="535"/>
      <c r="AF18" s="535"/>
      <c r="AG18" s="536"/>
      <c r="AH18" s="534">
        <v>69.7</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28549015</v>
      </c>
      <c r="BO18" s="408"/>
      <c r="BP18" s="408"/>
      <c r="BQ18" s="408"/>
      <c r="BR18" s="408"/>
      <c r="BS18" s="408"/>
      <c r="BT18" s="408"/>
      <c r="BU18" s="409"/>
      <c r="BV18" s="407">
        <v>28124362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111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41497040</v>
      </c>
      <c r="BO19" s="408"/>
      <c r="BP19" s="408"/>
      <c r="BQ19" s="408"/>
      <c r="BR19" s="408"/>
      <c r="BS19" s="408"/>
      <c r="BT19" s="408"/>
      <c r="BU19" s="409"/>
      <c r="BV19" s="407">
        <v>40142055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31873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45592960</v>
      </c>
      <c r="BO22" s="371"/>
      <c r="BP22" s="371"/>
      <c r="BQ22" s="371"/>
      <c r="BR22" s="371"/>
      <c r="BS22" s="371"/>
      <c r="BT22" s="371"/>
      <c r="BU22" s="372"/>
      <c r="BV22" s="370">
        <v>48192275</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33985012</v>
      </c>
      <c r="BO23" s="408"/>
      <c r="BP23" s="408"/>
      <c r="BQ23" s="408"/>
      <c r="BR23" s="408"/>
      <c r="BS23" s="408"/>
      <c r="BT23" s="408"/>
      <c r="BU23" s="409"/>
      <c r="BV23" s="407">
        <v>36315470</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8700</v>
      </c>
      <c r="R24" s="459"/>
      <c r="S24" s="459"/>
      <c r="T24" s="459"/>
      <c r="U24" s="459"/>
      <c r="V24" s="501"/>
      <c r="W24" s="553"/>
      <c r="X24" s="554"/>
      <c r="Y24" s="555"/>
      <c r="Z24" s="457" t="s">
        <v>162</v>
      </c>
      <c r="AA24" s="437"/>
      <c r="AB24" s="437"/>
      <c r="AC24" s="437"/>
      <c r="AD24" s="437"/>
      <c r="AE24" s="437"/>
      <c r="AF24" s="437"/>
      <c r="AG24" s="438"/>
      <c r="AH24" s="458">
        <v>615</v>
      </c>
      <c r="AI24" s="459"/>
      <c r="AJ24" s="459"/>
      <c r="AK24" s="459"/>
      <c r="AL24" s="501"/>
      <c r="AM24" s="458">
        <v>2023350</v>
      </c>
      <c r="AN24" s="459"/>
      <c r="AO24" s="459"/>
      <c r="AP24" s="459"/>
      <c r="AQ24" s="459"/>
      <c r="AR24" s="501"/>
      <c r="AS24" s="458">
        <v>3290</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33908636</v>
      </c>
      <c r="BO24" s="408"/>
      <c r="BP24" s="408"/>
      <c r="BQ24" s="408"/>
      <c r="BR24" s="408"/>
      <c r="BS24" s="408"/>
      <c r="BT24" s="408"/>
      <c r="BU24" s="409"/>
      <c r="BV24" s="407">
        <v>35032086</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6650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5808351</v>
      </c>
      <c r="BO25" s="371"/>
      <c r="BP25" s="371"/>
      <c r="BQ25" s="371"/>
      <c r="BR25" s="371"/>
      <c r="BS25" s="371"/>
      <c r="BT25" s="371"/>
      <c r="BU25" s="372"/>
      <c r="BV25" s="370">
        <v>6638689</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6050</v>
      </c>
      <c r="R26" s="459"/>
      <c r="S26" s="459"/>
      <c r="T26" s="459"/>
      <c r="U26" s="459"/>
      <c r="V26" s="501"/>
      <c r="W26" s="553"/>
      <c r="X26" s="554"/>
      <c r="Y26" s="555"/>
      <c r="Z26" s="457" t="s">
        <v>168</v>
      </c>
      <c r="AA26" s="559"/>
      <c r="AB26" s="559"/>
      <c r="AC26" s="559"/>
      <c r="AD26" s="559"/>
      <c r="AE26" s="559"/>
      <c r="AF26" s="559"/>
      <c r="AG26" s="560"/>
      <c r="AH26" s="458">
        <v>18</v>
      </c>
      <c r="AI26" s="459"/>
      <c r="AJ26" s="459"/>
      <c r="AK26" s="459"/>
      <c r="AL26" s="501"/>
      <c r="AM26" s="458">
        <v>61506</v>
      </c>
      <c r="AN26" s="459"/>
      <c r="AO26" s="459"/>
      <c r="AP26" s="459"/>
      <c r="AQ26" s="459"/>
      <c r="AR26" s="501"/>
      <c r="AS26" s="458">
        <v>3417</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4070</v>
      </c>
      <c r="R27" s="459"/>
      <c r="S27" s="459"/>
      <c r="T27" s="459"/>
      <c r="U27" s="459"/>
      <c r="V27" s="501"/>
      <c r="W27" s="553"/>
      <c r="X27" s="554"/>
      <c r="Y27" s="555"/>
      <c r="Z27" s="457" t="s">
        <v>171</v>
      </c>
      <c r="AA27" s="437"/>
      <c r="AB27" s="437"/>
      <c r="AC27" s="437"/>
      <c r="AD27" s="437"/>
      <c r="AE27" s="437"/>
      <c r="AF27" s="437"/>
      <c r="AG27" s="438"/>
      <c r="AH27" s="458">
        <v>23</v>
      </c>
      <c r="AI27" s="459"/>
      <c r="AJ27" s="459"/>
      <c r="AK27" s="459"/>
      <c r="AL27" s="501"/>
      <c r="AM27" s="458">
        <v>76879</v>
      </c>
      <c r="AN27" s="459"/>
      <c r="AO27" s="459"/>
      <c r="AP27" s="459"/>
      <c r="AQ27" s="459"/>
      <c r="AR27" s="501"/>
      <c r="AS27" s="458">
        <v>3343</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50487</v>
      </c>
      <c r="BO27" s="527"/>
      <c r="BP27" s="527"/>
      <c r="BQ27" s="527"/>
      <c r="BR27" s="527"/>
      <c r="BS27" s="527"/>
      <c r="BT27" s="527"/>
      <c r="BU27" s="528"/>
      <c r="BV27" s="526">
        <v>50459</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3660</v>
      </c>
      <c r="R28" s="459"/>
      <c r="S28" s="459"/>
      <c r="T28" s="459"/>
      <c r="U28" s="459"/>
      <c r="V28" s="501"/>
      <c r="W28" s="553"/>
      <c r="X28" s="554"/>
      <c r="Y28" s="555"/>
      <c r="Z28" s="457" t="s">
        <v>174</v>
      </c>
      <c r="AA28" s="437"/>
      <c r="AB28" s="437"/>
      <c r="AC28" s="437"/>
      <c r="AD28" s="437"/>
      <c r="AE28" s="437"/>
      <c r="AF28" s="437"/>
      <c r="AG28" s="438"/>
      <c r="AH28" s="458">
        <v>2</v>
      </c>
      <c r="AI28" s="459"/>
      <c r="AJ28" s="459"/>
      <c r="AK28" s="459"/>
      <c r="AL28" s="501"/>
      <c r="AM28" s="458" t="s">
        <v>175</v>
      </c>
      <c r="AN28" s="459"/>
      <c r="AO28" s="459"/>
      <c r="AP28" s="459"/>
      <c r="AQ28" s="459"/>
      <c r="AR28" s="501"/>
      <c r="AS28" s="458" t="s">
        <v>175</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11715901</v>
      </c>
      <c r="BO28" s="371"/>
      <c r="BP28" s="371"/>
      <c r="BQ28" s="371"/>
      <c r="BR28" s="371"/>
      <c r="BS28" s="371"/>
      <c r="BT28" s="371"/>
      <c r="BU28" s="372"/>
      <c r="BV28" s="370">
        <v>12752643</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177</v>
      </c>
      <c r="F29" s="437"/>
      <c r="G29" s="437"/>
      <c r="H29" s="437"/>
      <c r="I29" s="437"/>
      <c r="J29" s="437"/>
      <c r="K29" s="438"/>
      <c r="L29" s="458">
        <v>24</v>
      </c>
      <c r="M29" s="459"/>
      <c r="N29" s="459"/>
      <c r="O29" s="459"/>
      <c r="P29" s="501"/>
      <c r="Q29" s="458">
        <v>3480</v>
      </c>
      <c r="R29" s="459"/>
      <c r="S29" s="459"/>
      <c r="T29" s="459"/>
      <c r="U29" s="459"/>
      <c r="V29" s="501"/>
      <c r="W29" s="556"/>
      <c r="X29" s="557"/>
      <c r="Y29" s="558"/>
      <c r="Z29" s="457" t="s">
        <v>178</v>
      </c>
      <c r="AA29" s="437"/>
      <c r="AB29" s="437"/>
      <c r="AC29" s="437"/>
      <c r="AD29" s="437"/>
      <c r="AE29" s="437"/>
      <c r="AF29" s="437"/>
      <c r="AG29" s="438"/>
      <c r="AH29" s="458">
        <v>640</v>
      </c>
      <c r="AI29" s="459"/>
      <c r="AJ29" s="459"/>
      <c r="AK29" s="459"/>
      <c r="AL29" s="501"/>
      <c r="AM29" s="458">
        <v>2105343</v>
      </c>
      <c r="AN29" s="459"/>
      <c r="AO29" s="459"/>
      <c r="AP29" s="459"/>
      <c r="AQ29" s="459"/>
      <c r="AR29" s="501"/>
      <c r="AS29" s="458">
        <v>3290</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4992356</v>
      </c>
      <c r="BO29" s="408"/>
      <c r="BP29" s="408"/>
      <c r="BQ29" s="408"/>
      <c r="BR29" s="408"/>
      <c r="BS29" s="408"/>
      <c r="BT29" s="408"/>
      <c r="BU29" s="409"/>
      <c r="BV29" s="407">
        <v>4670738</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3445290</v>
      </c>
      <c r="BO30" s="527"/>
      <c r="BP30" s="527"/>
      <c r="BQ30" s="527"/>
      <c r="BR30" s="527"/>
      <c r="BS30" s="527"/>
      <c r="BT30" s="527"/>
      <c r="BU30" s="528"/>
      <c r="BV30" s="526">
        <v>3433496</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69"/>
      <c r="BE34" s="597">
        <f>IF(BG34="","",MAX(C34:D43,U34:V43,AM34:AN43)+1)</f>
        <v>10</v>
      </c>
      <c r="BF34" s="597"/>
      <c r="BG34" s="598" t="str">
        <f>IF('各会計、関係団体の財政状況及び健全化判断比率'!B35="","",'各会計、関係団体の財政状況及び健全化判断比率'!B35)</f>
        <v>浄化槽市町村整備推進事業特別会計</v>
      </c>
      <c r="BH34" s="598"/>
      <c r="BI34" s="598"/>
      <c r="BJ34" s="598"/>
      <c r="BK34" s="598"/>
      <c r="BL34" s="598"/>
      <c r="BM34" s="598"/>
      <c r="BN34" s="598"/>
      <c r="BO34" s="598"/>
      <c r="BP34" s="598"/>
      <c r="BQ34" s="598"/>
      <c r="BR34" s="598"/>
      <c r="BS34" s="598"/>
      <c r="BT34" s="598"/>
      <c r="BU34" s="598"/>
      <c r="BV34" s="169"/>
      <c r="BW34" s="597">
        <f>IF(BY34="","",MAX(C34:D43,U34:V43,AM34:AN43,BE34:BF43)+1)</f>
        <v>11</v>
      </c>
      <c r="BX34" s="597"/>
      <c r="BY34" s="598" t="str">
        <f>IF('各会計、関係団体の財政状況及び健全化判断比率'!B68="","",'各会計、関係団体の財政状況及び健全化判断比率'!B68)</f>
        <v>上天草衛生施設組合</v>
      </c>
      <c r="BZ34" s="598"/>
      <c r="CA34" s="598"/>
      <c r="CB34" s="598"/>
      <c r="CC34" s="598"/>
      <c r="CD34" s="598"/>
      <c r="CE34" s="598"/>
      <c r="CF34" s="598"/>
      <c r="CG34" s="598"/>
      <c r="CH34" s="598"/>
      <c r="CI34" s="598"/>
      <c r="CJ34" s="598"/>
      <c r="CK34" s="598"/>
      <c r="CL34" s="598"/>
      <c r="CM34" s="598"/>
      <c r="CN34" s="169"/>
      <c r="CO34" s="597">
        <f>IF(CQ34="","",MAX(C34:D43,U34:V43,AM34:AN43,BE34:BF43,BW34:BX43)+1)</f>
        <v>16</v>
      </c>
      <c r="CP34" s="597"/>
      <c r="CQ34" s="598" t="str">
        <f>IF('各会計、関係団体の財政状況及び健全化判断比率'!BS7="","",'各会計、関係団体の財政状況及び健全化判断比率'!BS7)</f>
        <v>㈱うしぶか</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斎場事業特別会計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国民健康保険診療施設特別会計</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IF('各会計、関係団体の財政状況及び健全化判断比率'!B33="","",'各会計、関係団体の財政状況及び健全化判断比率'!B33)</f>
        <v>病院事業会計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12</v>
      </c>
      <c r="BX35" s="597"/>
      <c r="BY35" s="598" t="str">
        <f>IF('各会計、関係団体の財政状況及び健全化判断比率'!B69="","",'各会計、関係団体の財政状況及び健全化判断比率'!B69)</f>
        <v>上天草・宇城水道企業団</v>
      </c>
      <c r="BZ35" s="598"/>
      <c r="CA35" s="598"/>
      <c r="CB35" s="598"/>
      <c r="CC35" s="598"/>
      <c r="CD35" s="598"/>
      <c r="CE35" s="598"/>
      <c r="CF35" s="598"/>
      <c r="CG35" s="598"/>
      <c r="CH35" s="598"/>
      <c r="CI35" s="598"/>
      <c r="CJ35" s="598"/>
      <c r="CK35" s="598"/>
      <c r="CL35" s="598"/>
      <c r="CM35" s="598"/>
      <c r="CN35" s="169"/>
      <c r="CO35" s="597">
        <f t="shared" ref="CO35:CO43" si="3">IF(CQ35="","",CO34+1)</f>
        <v>17</v>
      </c>
      <c r="CP35" s="597"/>
      <c r="CQ35" s="598" t="str">
        <f>IF('各会計、関係団体の財政状況及び健全化判断比率'!BS8="","",'各会計、関係団体の財政状況及び健全化判断比率'!BS8)</f>
        <v>㈲愛夢里</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f t="shared" si="0"/>
        <v>9</v>
      </c>
      <c r="AN36" s="597"/>
      <c r="AO36" s="598" t="str">
        <f>IF('各会計、関係団体の財政状況及び健全化判断比率'!B34="","",'各会計、関係団体の財政状況及び健全化判断比率'!B34)</f>
        <v>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13</v>
      </c>
      <c r="BX36" s="597"/>
      <c r="BY36" s="598" t="str">
        <f>IF('各会計、関係団体の財政状況及び健全化判断比率'!B70="","",'各会計、関係団体の財政状況及び健全化判断比率'!B70)</f>
        <v>天草広域連合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後期高齢者医療特別会計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14</v>
      </c>
      <c r="BX37" s="597"/>
      <c r="BY37" s="598" t="str">
        <f>IF('各会計、関係団体の財政状況及び健全化判断比率'!B71="","",'各会計、関係団体の財政状況及び健全化判断比率'!B71)</f>
        <v>熊本県後期高齢者医療連合（一般会計）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15</v>
      </c>
      <c r="BX38" s="597"/>
      <c r="BY38" s="598" t="str">
        <f>IF('各会計、関係団体の財政状況及び健全化判断比率'!B72="","",'各会計、関係団体の財政状況及び健全化判断比率'!B72)</f>
        <v>熊本県後期高齢者医療連合（後期高齢者医療特別会計）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Wrk8AQYdoq1LeD2d0uTylAB8Uc23AEn1Si70Lmhk7eZn/2vd3FYHMSYIxEkrLBzv/h/R9Qypt3g/kdhdy9ULmw==" saltValue="l5m6EerJRomopFytRMDYk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 workbookViewId="0">
      <selection activeCell="B44" sqref="B44:CC44"/>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216</v>
      </c>
      <c r="C5" s="610"/>
      <c r="D5" s="610"/>
      <c r="E5" s="610"/>
      <c r="F5" s="610"/>
      <c r="G5" s="610"/>
      <c r="H5" s="610"/>
      <c r="I5" s="610"/>
      <c r="J5" s="610"/>
      <c r="K5" s="610"/>
      <c r="L5" s="610"/>
      <c r="M5" s="610"/>
      <c r="N5" s="610"/>
      <c r="O5" s="610"/>
      <c r="P5" s="610"/>
      <c r="Q5" s="611"/>
      <c r="R5" s="612">
        <v>7496066</v>
      </c>
      <c r="S5" s="613"/>
      <c r="T5" s="613"/>
      <c r="U5" s="613"/>
      <c r="V5" s="613"/>
      <c r="W5" s="613"/>
      <c r="X5" s="613"/>
      <c r="Y5" s="614"/>
      <c r="Z5" s="615">
        <v>12.3</v>
      </c>
      <c r="AA5" s="615"/>
      <c r="AB5" s="615"/>
      <c r="AC5" s="615"/>
      <c r="AD5" s="616">
        <v>7182087</v>
      </c>
      <c r="AE5" s="616"/>
      <c r="AF5" s="616"/>
      <c r="AG5" s="616"/>
      <c r="AH5" s="616"/>
      <c r="AI5" s="616"/>
      <c r="AJ5" s="616"/>
      <c r="AK5" s="616"/>
      <c r="AL5" s="617">
        <v>23.2</v>
      </c>
      <c r="AM5" s="618"/>
      <c r="AN5" s="618"/>
      <c r="AO5" s="619"/>
      <c r="AP5" s="609" t="s">
        <v>217</v>
      </c>
      <c r="AQ5" s="610"/>
      <c r="AR5" s="610"/>
      <c r="AS5" s="610"/>
      <c r="AT5" s="610"/>
      <c r="AU5" s="610"/>
      <c r="AV5" s="610"/>
      <c r="AW5" s="610"/>
      <c r="AX5" s="610"/>
      <c r="AY5" s="610"/>
      <c r="AZ5" s="610"/>
      <c r="BA5" s="610"/>
      <c r="BB5" s="610"/>
      <c r="BC5" s="610"/>
      <c r="BD5" s="610"/>
      <c r="BE5" s="610"/>
      <c r="BF5" s="611"/>
      <c r="BG5" s="623">
        <v>7157028</v>
      </c>
      <c r="BH5" s="624"/>
      <c r="BI5" s="624"/>
      <c r="BJ5" s="624"/>
      <c r="BK5" s="624"/>
      <c r="BL5" s="624"/>
      <c r="BM5" s="624"/>
      <c r="BN5" s="625"/>
      <c r="BO5" s="626">
        <v>95.5</v>
      </c>
      <c r="BP5" s="626"/>
      <c r="BQ5" s="626"/>
      <c r="BR5" s="626"/>
      <c r="BS5" s="627">
        <v>89016</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2">
      <c r="B6" s="620" t="s">
        <v>221</v>
      </c>
      <c r="C6" s="621"/>
      <c r="D6" s="621"/>
      <c r="E6" s="621"/>
      <c r="F6" s="621"/>
      <c r="G6" s="621"/>
      <c r="H6" s="621"/>
      <c r="I6" s="621"/>
      <c r="J6" s="621"/>
      <c r="K6" s="621"/>
      <c r="L6" s="621"/>
      <c r="M6" s="621"/>
      <c r="N6" s="621"/>
      <c r="O6" s="621"/>
      <c r="P6" s="621"/>
      <c r="Q6" s="622"/>
      <c r="R6" s="623">
        <v>574307</v>
      </c>
      <c r="S6" s="624"/>
      <c r="T6" s="624"/>
      <c r="U6" s="624"/>
      <c r="V6" s="624"/>
      <c r="W6" s="624"/>
      <c r="X6" s="624"/>
      <c r="Y6" s="625"/>
      <c r="Z6" s="626">
        <v>0.9</v>
      </c>
      <c r="AA6" s="626"/>
      <c r="AB6" s="626"/>
      <c r="AC6" s="626"/>
      <c r="AD6" s="627">
        <v>574307</v>
      </c>
      <c r="AE6" s="627"/>
      <c r="AF6" s="627"/>
      <c r="AG6" s="627"/>
      <c r="AH6" s="627"/>
      <c r="AI6" s="627"/>
      <c r="AJ6" s="627"/>
      <c r="AK6" s="627"/>
      <c r="AL6" s="628">
        <v>1.9</v>
      </c>
      <c r="AM6" s="629"/>
      <c r="AN6" s="629"/>
      <c r="AO6" s="630"/>
      <c r="AP6" s="620" t="s">
        <v>222</v>
      </c>
      <c r="AQ6" s="621"/>
      <c r="AR6" s="621"/>
      <c r="AS6" s="621"/>
      <c r="AT6" s="621"/>
      <c r="AU6" s="621"/>
      <c r="AV6" s="621"/>
      <c r="AW6" s="621"/>
      <c r="AX6" s="621"/>
      <c r="AY6" s="621"/>
      <c r="AZ6" s="621"/>
      <c r="BA6" s="621"/>
      <c r="BB6" s="621"/>
      <c r="BC6" s="621"/>
      <c r="BD6" s="621"/>
      <c r="BE6" s="621"/>
      <c r="BF6" s="622"/>
      <c r="BG6" s="623">
        <v>7157028</v>
      </c>
      <c r="BH6" s="624"/>
      <c r="BI6" s="624"/>
      <c r="BJ6" s="624"/>
      <c r="BK6" s="624"/>
      <c r="BL6" s="624"/>
      <c r="BM6" s="624"/>
      <c r="BN6" s="625"/>
      <c r="BO6" s="626">
        <v>95.5</v>
      </c>
      <c r="BP6" s="626"/>
      <c r="BQ6" s="626"/>
      <c r="BR6" s="626"/>
      <c r="BS6" s="627">
        <v>89016</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257245</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256777</v>
      </c>
      <c r="DR6" s="624"/>
      <c r="DS6" s="624"/>
      <c r="DT6" s="624"/>
      <c r="DU6" s="624"/>
      <c r="DV6" s="624"/>
      <c r="DW6" s="624"/>
      <c r="DX6" s="624"/>
      <c r="DY6" s="624"/>
      <c r="DZ6" s="624"/>
      <c r="EA6" s="624"/>
      <c r="EB6" s="624"/>
      <c r="EC6" s="633"/>
    </row>
    <row r="7" spans="2:143" ht="11.25" customHeight="1" x14ac:dyDescent="0.2">
      <c r="B7" s="620" t="s">
        <v>224</v>
      </c>
      <c r="C7" s="621"/>
      <c r="D7" s="621"/>
      <c r="E7" s="621"/>
      <c r="F7" s="621"/>
      <c r="G7" s="621"/>
      <c r="H7" s="621"/>
      <c r="I7" s="621"/>
      <c r="J7" s="621"/>
      <c r="K7" s="621"/>
      <c r="L7" s="621"/>
      <c r="M7" s="621"/>
      <c r="N7" s="621"/>
      <c r="O7" s="621"/>
      <c r="P7" s="621"/>
      <c r="Q7" s="622"/>
      <c r="R7" s="623">
        <v>2447</v>
      </c>
      <c r="S7" s="624"/>
      <c r="T7" s="624"/>
      <c r="U7" s="624"/>
      <c r="V7" s="624"/>
      <c r="W7" s="624"/>
      <c r="X7" s="624"/>
      <c r="Y7" s="625"/>
      <c r="Z7" s="626">
        <v>0</v>
      </c>
      <c r="AA7" s="626"/>
      <c r="AB7" s="626"/>
      <c r="AC7" s="626"/>
      <c r="AD7" s="627">
        <v>2447</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2827501</v>
      </c>
      <c r="BH7" s="624"/>
      <c r="BI7" s="624"/>
      <c r="BJ7" s="624"/>
      <c r="BK7" s="624"/>
      <c r="BL7" s="624"/>
      <c r="BM7" s="624"/>
      <c r="BN7" s="625"/>
      <c r="BO7" s="626">
        <v>37.700000000000003</v>
      </c>
      <c r="BP7" s="626"/>
      <c r="BQ7" s="626"/>
      <c r="BR7" s="626"/>
      <c r="BS7" s="627">
        <v>89016</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9574687</v>
      </c>
      <c r="CS7" s="624"/>
      <c r="CT7" s="624"/>
      <c r="CU7" s="624"/>
      <c r="CV7" s="624"/>
      <c r="CW7" s="624"/>
      <c r="CX7" s="624"/>
      <c r="CY7" s="625"/>
      <c r="CZ7" s="626">
        <v>16.899999999999999</v>
      </c>
      <c r="DA7" s="626"/>
      <c r="DB7" s="626"/>
      <c r="DC7" s="626"/>
      <c r="DD7" s="632">
        <v>443724</v>
      </c>
      <c r="DE7" s="624"/>
      <c r="DF7" s="624"/>
      <c r="DG7" s="624"/>
      <c r="DH7" s="624"/>
      <c r="DI7" s="624"/>
      <c r="DJ7" s="624"/>
      <c r="DK7" s="624"/>
      <c r="DL7" s="624"/>
      <c r="DM7" s="624"/>
      <c r="DN7" s="624"/>
      <c r="DO7" s="624"/>
      <c r="DP7" s="625"/>
      <c r="DQ7" s="632">
        <v>6963663</v>
      </c>
      <c r="DR7" s="624"/>
      <c r="DS7" s="624"/>
      <c r="DT7" s="624"/>
      <c r="DU7" s="624"/>
      <c r="DV7" s="624"/>
      <c r="DW7" s="624"/>
      <c r="DX7" s="624"/>
      <c r="DY7" s="624"/>
      <c r="DZ7" s="624"/>
      <c r="EA7" s="624"/>
      <c r="EB7" s="624"/>
      <c r="EC7" s="633"/>
    </row>
    <row r="8" spans="2:143" ht="11.25" customHeight="1" x14ac:dyDescent="0.2">
      <c r="B8" s="620" t="s">
        <v>227</v>
      </c>
      <c r="C8" s="621"/>
      <c r="D8" s="621"/>
      <c r="E8" s="621"/>
      <c r="F8" s="621"/>
      <c r="G8" s="621"/>
      <c r="H8" s="621"/>
      <c r="I8" s="621"/>
      <c r="J8" s="621"/>
      <c r="K8" s="621"/>
      <c r="L8" s="621"/>
      <c r="M8" s="621"/>
      <c r="N8" s="621"/>
      <c r="O8" s="621"/>
      <c r="P8" s="621"/>
      <c r="Q8" s="622"/>
      <c r="R8" s="623">
        <v>29156</v>
      </c>
      <c r="S8" s="624"/>
      <c r="T8" s="624"/>
      <c r="U8" s="624"/>
      <c r="V8" s="624"/>
      <c r="W8" s="624"/>
      <c r="X8" s="624"/>
      <c r="Y8" s="625"/>
      <c r="Z8" s="626">
        <v>0</v>
      </c>
      <c r="AA8" s="626"/>
      <c r="AB8" s="626"/>
      <c r="AC8" s="626"/>
      <c r="AD8" s="627">
        <v>29156</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99684</v>
      </c>
      <c r="BH8" s="624"/>
      <c r="BI8" s="624"/>
      <c r="BJ8" s="624"/>
      <c r="BK8" s="624"/>
      <c r="BL8" s="624"/>
      <c r="BM8" s="624"/>
      <c r="BN8" s="625"/>
      <c r="BO8" s="626">
        <v>1.3</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18544380</v>
      </c>
      <c r="CS8" s="624"/>
      <c r="CT8" s="624"/>
      <c r="CU8" s="624"/>
      <c r="CV8" s="624"/>
      <c r="CW8" s="624"/>
      <c r="CX8" s="624"/>
      <c r="CY8" s="625"/>
      <c r="CZ8" s="626">
        <v>32.700000000000003</v>
      </c>
      <c r="DA8" s="626"/>
      <c r="DB8" s="626"/>
      <c r="DC8" s="626"/>
      <c r="DD8" s="632">
        <v>43889</v>
      </c>
      <c r="DE8" s="624"/>
      <c r="DF8" s="624"/>
      <c r="DG8" s="624"/>
      <c r="DH8" s="624"/>
      <c r="DI8" s="624"/>
      <c r="DJ8" s="624"/>
      <c r="DK8" s="624"/>
      <c r="DL8" s="624"/>
      <c r="DM8" s="624"/>
      <c r="DN8" s="624"/>
      <c r="DO8" s="624"/>
      <c r="DP8" s="625"/>
      <c r="DQ8" s="632">
        <v>9849727</v>
      </c>
      <c r="DR8" s="624"/>
      <c r="DS8" s="624"/>
      <c r="DT8" s="624"/>
      <c r="DU8" s="624"/>
      <c r="DV8" s="624"/>
      <c r="DW8" s="624"/>
      <c r="DX8" s="624"/>
      <c r="DY8" s="624"/>
      <c r="DZ8" s="624"/>
      <c r="EA8" s="624"/>
      <c r="EB8" s="624"/>
      <c r="EC8" s="633"/>
    </row>
    <row r="9" spans="2:143" ht="11.25" customHeight="1" x14ac:dyDescent="0.2">
      <c r="B9" s="620" t="s">
        <v>230</v>
      </c>
      <c r="C9" s="621"/>
      <c r="D9" s="621"/>
      <c r="E9" s="621"/>
      <c r="F9" s="621"/>
      <c r="G9" s="621"/>
      <c r="H9" s="621"/>
      <c r="I9" s="621"/>
      <c r="J9" s="621"/>
      <c r="K9" s="621"/>
      <c r="L9" s="621"/>
      <c r="M9" s="621"/>
      <c r="N9" s="621"/>
      <c r="O9" s="621"/>
      <c r="P9" s="621"/>
      <c r="Q9" s="622"/>
      <c r="R9" s="623">
        <v>49004</v>
      </c>
      <c r="S9" s="624"/>
      <c r="T9" s="624"/>
      <c r="U9" s="624"/>
      <c r="V9" s="624"/>
      <c r="W9" s="624"/>
      <c r="X9" s="624"/>
      <c r="Y9" s="625"/>
      <c r="Z9" s="626">
        <v>0.1</v>
      </c>
      <c r="AA9" s="626"/>
      <c r="AB9" s="626"/>
      <c r="AC9" s="626"/>
      <c r="AD9" s="627">
        <v>49004</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2332398</v>
      </c>
      <c r="BH9" s="624"/>
      <c r="BI9" s="624"/>
      <c r="BJ9" s="624"/>
      <c r="BK9" s="624"/>
      <c r="BL9" s="624"/>
      <c r="BM9" s="624"/>
      <c r="BN9" s="625"/>
      <c r="BO9" s="626">
        <v>31.1</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4921070</v>
      </c>
      <c r="CS9" s="624"/>
      <c r="CT9" s="624"/>
      <c r="CU9" s="624"/>
      <c r="CV9" s="624"/>
      <c r="CW9" s="624"/>
      <c r="CX9" s="624"/>
      <c r="CY9" s="625"/>
      <c r="CZ9" s="626">
        <v>8.6999999999999993</v>
      </c>
      <c r="DA9" s="626"/>
      <c r="DB9" s="626"/>
      <c r="DC9" s="626"/>
      <c r="DD9" s="632">
        <v>250446</v>
      </c>
      <c r="DE9" s="624"/>
      <c r="DF9" s="624"/>
      <c r="DG9" s="624"/>
      <c r="DH9" s="624"/>
      <c r="DI9" s="624"/>
      <c r="DJ9" s="624"/>
      <c r="DK9" s="624"/>
      <c r="DL9" s="624"/>
      <c r="DM9" s="624"/>
      <c r="DN9" s="624"/>
      <c r="DO9" s="624"/>
      <c r="DP9" s="625"/>
      <c r="DQ9" s="632">
        <v>4022534</v>
      </c>
      <c r="DR9" s="624"/>
      <c r="DS9" s="624"/>
      <c r="DT9" s="624"/>
      <c r="DU9" s="624"/>
      <c r="DV9" s="624"/>
      <c r="DW9" s="624"/>
      <c r="DX9" s="624"/>
      <c r="DY9" s="624"/>
      <c r="DZ9" s="624"/>
      <c r="EA9" s="624"/>
      <c r="EB9" s="624"/>
      <c r="EC9" s="633"/>
    </row>
    <row r="10" spans="2:143" ht="11.25" customHeight="1" x14ac:dyDescent="0.2">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201138</v>
      </c>
      <c r="BH10" s="624"/>
      <c r="BI10" s="624"/>
      <c r="BJ10" s="624"/>
      <c r="BK10" s="624"/>
      <c r="BL10" s="624"/>
      <c r="BM10" s="624"/>
      <c r="BN10" s="625"/>
      <c r="BO10" s="626">
        <v>2.7</v>
      </c>
      <c r="BP10" s="626"/>
      <c r="BQ10" s="626"/>
      <c r="BR10" s="626"/>
      <c r="BS10" s="627">
        <v>33517</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2">
      <c r="B11" s="620" t="s">
        <v>236</v>
      </c>
      <c r="C11" s="621"/>
      <c r="D11" s="621"/>
      <c r="E11" s="621"/>
      <c r="F11" s="621"/>
      <c r="G11" s="621"/>
      <c r="H11" s="621"/>
      <c r="I11" s="621"/>
      <c r="J11" s="621"/>
      <c r="K11" s="621"/>
      <c r="L11" s="621"/>
      <c r="M11" s="621"/>
      <c r="N11" s="621"/>
      <c r="O11" s="621"/>
      <c r="P11" s="621"/>
      <c r="Q11" s="622"/>
      <c r="R11" s="623">
        <v>1988139</v>
      </c>
      <c r="S11" s="624"/>
      <c r="T11" s="624"/>
      <c r="U11" s="624"/>
      <c r="V11" s="624"/>
      <c r="W11" s="624"/>
      <c r="X11" s="624"/>
      <c r="Y11" s="625"/>
      <c r="Z11" s="628">
        <v>3.3</v>
      </c>
      <c r="AA11" s="629"/>
      <c r="AB11" s="629"/>
      <c r="AC11" s="635"/>
      <c r="AD11" s="632">
        <v>1988139</v>
      </c>
      <c r="AE11" s="624"/>
      <c r="AF11" s="624"/>
      <c r="AG11" s="624"/>
      <c r="AH11" s="624"/>
      <c r="AI11" s="624"/>
      <c r="AJ11" s="624"/>
      <c r="AK11" s="625"/>
      <c r="AL11" s="628">
        <v>6.4</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194281</v>
      </c>
      <c r="BH11" s="624"/>
      <c r="BI11" s="624"/>
      <c r="BJ11" s="624"/>
      <c r="BK11" s="624"/>
      <c r="BL11" s="624"/>
      <c r="BM11" s="624"/>
      <c r="BN11" s="625"/>
      <c r="BO11" s="626">
        <v>2.6</v>
      </c>
      <c r="BP11" s="626"/>
      <c r="BQ11" s="626"/>
      <c r="BR11" s="626"/>
      <c r="BS11" s="627">
        <v>55499</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2682819</v>
      </c>
      <c r="CS11" s="624"/>
      <c r="CT11" s="624"/>
      <c r="CU11" s="624"/>
      <c r="CV11" s="624"/>
      <c r="CW11" s="624"/>
      <c r="CX11" s="624"/>
      <c r="CY11" s="625"/>
      <c r="CZ11" s="626">
        <v>4.7</v>
      </c>
      <c r="DA11" s="626"/>
      <c r="DB11" s="626"/>
      <c r="DC11" s="626"/>
      <c r="DD11" s="632">
        <v>1073948</v>
      </c>
      <c r="DE11" s="624"/>
      <c r="DF11" s="624"/>
      <c r="DG11" s="624"/>
      <c r="DH11" s="624"/>
      <c r="DI11" s="624"/>
      <c r="DJ11" s="624"/>
      <c r="DK11" s="624"/>
      <c r="DL11" s="624"/>
      <c r="DM11" s="624"/>
      <c r="DN11" s="624"/>
      <c r="DO11" s="624"/>
      <c r="DP11" s="625"/>
      <c r="DQ11" s="632">
        <v>1213819</v>
      </c>
      <c r="DR11" s="624"/>
      <c r="DS11" s="624"/>
      <c r="DT11" s="624"/>
      <c r="DU11" s="624"/>
      <c r="DV11" s="624"/>
      <c r="DW11" s="624"/>
      <c r="DX11" s="624"/>
      <c r="DY11" s="624"/>
      <c r="DZ11" s="624"/>
      <c r="EA11" s="624"/>
      <c r="EB11" s="624"/>
      <c r="EC11" s="633"/>
    </row>
    <row r="12" spans="2:143" ht="11.25" customHeight="1" x14ac:dyDescent="0.2">
      <c r="B12" s="620" t="s">
        <v>239</v>
      </c>
      <c r="C12" s="621"/>
      <c r="D12" s="621"/>
      <c r="E12" s="621"/>
      <c r="F12" s="621"/>
      <c r="G12" s="621"/>
      <c r="H12" s="621"/>
      <c r="I12" s="621"/>
      <c r="J12" s="621"/>
      <c r="K12" s="621"/>
      <c r="L12" s="621"/>
      <c r="M12" s="621"/>
      <c r="N12" s="621"/>
      <c r="O12" s="621"/>
      <c r="P12" s="621"/>
      <c r="Q12" s="622"/>
      <c r="R12" s="623">
        <v>9812</v>
      </c>
      <c r="S12" s="624"/>
      <c r="T12" s="624"/>
      <c r="U12" s="624"/>
      <c r="V12" s="624"/>
      <c r="W12" s="624"/>
      <c r="X12" s="624"/>
      <c r="Y12" s="625"/>
      <c r="Z12" s="626">
        <v>0</v>
      </c>
      <c r="AA12" s="626"/>
      <c r="AB12" s="626"/>
      <c r="AC12" s="626"/>
      <c r="AD12" s="627">
        <v>9812</v>
      </c>
      <c r="AE12" s="627"/>
      <c r="AF12" s="627"/>
      <c r="AG12" s="627"/>
      <c r="AH12" s="627"/>
      <c r="AI12" s="627"/>
      <c r="AJ12" s="627"/>
      <c r="AK12" s="627"/>
      <c r="AL12" s="628">
        <v>0</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3460646</v>
      </c>
      <c r="BH12" s="624"/>
      <c r="BI12" s="624"/>
      <c r="BJ12" s="624"/>
      <c r="BK12" s="624"/>
      <c r="BL12" s="624"/>
      <c r="BM12" s="624"/>
      <c r="BN12" s="625"/>
      <c r="BO12" s="626">
        <v>46.2</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2565606</v>
      </c>
      <c r="CS12" s="624"/>
      <c r="CT12" s="624"/>
      <c r="CU12" s="624"/>
      <c r="CV12" s="624"/>
      <c r="CW12" s="624"/>
      <c r="CX12" s="624"/>
      <c r="CY12" s="625"/>
      <c r="CZ12" s="626">
        <v>4.5</v>
      </c>
      <c r="DA12" s="626"/>
      <c r="DB12" s="626"/>
      <c r="DC12" s="626"/>
      <c r="DD12" s="632">
        <v>462066</v>
      </c>
      <c r="DE12" s="624"/>
      <c r="DF12" s="624"/>
      <c r="DG12" s="624"/>
      <c r="DH12" s="624"/>
      <c r="DI12" s="624"/>
      <c r="DJ12" s="624"/>
      <c r="DK12" s="624"/>
      <c r="DL12" s="624"/>
      <c r="DM12" s="624"/>
      <c r="DN12" s="624"/>
      <c r="DO12" s="624"/>
      <c r="DP12" s="625"/>
      <c r="DQ12" s="632">
        <v>1070745</v>
      </c>
      <c r="DR12" s="624"/>
      <c r="DS12" s="624"/>
      <c r="DT12" s="624"/>
      <c r="DU12" s="624"/>
      <c r="DV12" s="624"/>
      <c r="DW12" s="624"/>
      <c r="DX12" s="624"/>
      <c r="DY12" s="624"/>
      <c r="DZ12" s="624"/>
      <c r="EA12" s="624"/>
      <c r="EB12" s="624"/>
      <c r="EC12" s="633"/>
    </row>
    <row r="13" spans="2:143" ht="11.25" customHeight="1" x14ac:dyDescent="0.2">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3440172</v>
      </c>
      <c r="BH13" s="624"/>
      <c r="BI13" s="624"/>
      <c r="BJ13" s="624"/>
      <c r="BK13" s="624"/>
      <c r="BL13" s="624"/>
      <c r="BM13" s="624"/>
      <c r="BN13" s="625"/>
      <c r="BO13" s="626">
        <v>45.9</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3806396</v>
      </c>
      <c r="CS13" s="624"/>
      <c r="CT13" s="624"/>
      <c r="CU13" s="624"/>
      <c r="CV13" s="624"/>
      <c r="CW13" s="624"/>
      <c r="CX13" s="624"/>
      <c r="CY13" s="625"/>
      <c r="CZ13" s="626">
        <v>6.7</v>
      </c>
      <c r="DA13" s="626"/>
      <c r="DB13" s="626"/>
      <c r="DC13" s="626"/>
      <c r="DD13" s="632">
        <v>1991338</v>
      </c>
      <c r="DE13" s="624"/>
      <c r="DF13" s="624"/>
      <c r="DG13" s="624"/>
      <c r="DH13" s="624"/>
      <c r="DI13" s="624"/>
      <c r="DJ13" s="624"/>
      <c r="DK13" s="624"/>
      <c r="DL13" s="624"/>
      <c r="DM13" s="624"/>
      <c r="DN13" s="624"/>
      <c r="DO13" s="624"/>
      <c r="DP13" s="625"/>
      <c r="DQ13" s="632">
        <v>2036090</v>
      </c>
      <c r="DR13" s="624"/>
      <c r="DS13" s="624"/>
      <c r="DT13" s="624"/>
      <c r="DU13" s="624"/>
      <c r="DV13" s="624"/>
      <c r="DW13" s="624"/>
      <c r="DX13" s="624"/>
      <c r="DY13" s="624"/>
      <c r="DZ13" s="624"/>
      <c r="EA13" s="624"/>
      <c r="EB13" s="624"/>
      <c r="EC13" s="633"/>
    </row>
    <row r="14" spans="2:143" ht="11.25" customHeight="1" x14ac:dyDescent="0.2">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323223</v>
      </c>
      <c r="BH14" s="624"/>
      <c r="BI14" s="624"/>
      <c r="BJ14" s="624"/>
      <c r="BK14" s="624"/>
      <c r="BL14" s="624"/>
      <c r="BM14" s="624"/>
      <c r="BN14" s="625"/>
      <c r="BO14" s="626">
        <v>4.3</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1981675</v>
      </c>
      <c r="CS14" s="624"/>
      <c r="CT14" s="624"/>
      <c r="CU14" s="624"/>
      <c r="CV14" s="624"/>
      <c r="CW14" s="624"/>
      <c r="CX14" s="624"/>
      <c r="CY14" s="625"/>
      <c r="CZ14" s="626">
        <v>3.5</v>
      </c>
      <c r="DA14" s="626"/>
      <c r="DB14" s="626"/>
      <c r="DC14" s="626"/>
      <c r="DD14" s="632">
        <v>134739</v>
      </c>
      <c r="DE14" s="624"/>
      <c r="DF14" s="624"/>
      <c r="DG14" s="624"/>
      <c r="DH14" s="624"/>
      <c r="DI14" s="624"/>
      <c r="DJ14" s="624"/>
      <c r="DK14" s="624"/>
      <c r="DL14" s="624"/>
      <c r="DM14" s="624"/>
      <c r="DN14" s="624"/>
      <c r="DO14" s="624"/>
      <c r="DP14" s="625"/>
      <c r="DQ14" s="632">
        <v>1616623</v>
      </c>
      <c r="DR14" s="624"/>
      <c r="DS14" s="624"/>
      <c r="DT14" s="624"/>
      <c r="DU14" s="624"/>
      <c r="DV14" s="624"/>
      <c r="DW14" s="624"/>
      <c r="DX14" s="624"/>
      <c r="DY14" s="624"/>
      <c r="DZ14" s="624"/>
      <c r="EA14" s="624"/>
      <c r="EB14" s="624"/>
      <c r="EC14" s="633"/>
    </row>
    <row r="15" spans="2:143" ht="11.25" customHeight="1" x14ac:dyDescent="0.2">
      <c r="B15" s="620" t="s">
        <v>248</v>
      </c>
      <c r="C15" s="621"/>
      <c r="D15" s="621"/>
      <c r="E15" s="621"/>
      <c r="F15" s="621"/>
      <c r="G15" s="621"/>
      <c r="H15" s="621"/>
      <c r="I15" s="621"/>
      <c r="J15" s="621"/>
      <c r="K15" s="621"/>
      <c r="L15" s="621"/>
      <c r="M15" s="621"/>
      <c r="N15" s="621"/>
      <c r="O15" s="621"/>
      <c r="P15" s="621"/>
      <c r="Q15" s="622"/>
      <c r="R15" s="623">
        <v>54697</v>
      </c>
      <c r="S15" s="624"/>
      <c r="T15" s="624"/>
      <c r="U15" s="624"/>
      <c r="V15" s="624"/>
      <c r="W15" s="624"/>
      <c r="X15" s="624"/>
      <c r="Y15" s="625"/>
      <c r="Z15" s="626">
        <v>0.1</v>
      </c>
      <c r="AA15" s="626"/>
      <c r="AB15" s="626"/>
      <c r="AC15" s="626"/>
      <c r="AD15" s="627">
        <v>54697</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545658</v>
      </c>
      <c r="BH15" s="624"/>
      <c r="BI15" s="624"/>
      <c r="BJ15" s="624"/>
      <c r="BK15" s="624"/>
      <c r="BL15" s="624"/>
      <c r="BM15" s="624"/>
      <c r="BN15" s="625"/>
      <c r="BO15" s="626">
        <v>7.3</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5328523</v>
      </c>
      <c r="CS15" s="624"/>
      <c r="CT15" s="624"/>
      <c r="CU15" s="624"/>
      <c r="CV15" s="624"/>
      <c r="CW15" s="624"/>
      <c r="CX15" s="624"/>
      <c r="CY15" s="625"/>
      <c r="CZ15" s="626">
        <v>9.4</v>
      </c>
      <c r="DA15" s="626"/>
      <c r="DB15" s="626"/>
      <c r="DC15" s="626"/>
      <c r="DD15" s="632">
        <v>1519576</v>
      </c>
      <c r="DE15" s="624"/>
      <c r="DF15" s="624"/>
      <c r="DG15" s="624"/>
      <c r="DH15" s="624"/>
      <c r="DI15" s="624"/>
      <c r="DJ15" s="624"/>
      <c r="DK15" s="624"/>
      <c r="DL15" s="624"/>
      <c r="DM15" s="624"/>
      <c r="DN15" s="624"/>
      <c r="DO15" s="624"/>
      <c r="DP15" s="625"/>
      <c r="DQ15" s="632">
        <v>3307104</v>
      </c>
      <c r="DR15" s="624"/>
      <c r="DS15" s="624"/>
      <c r="DT15" s="624"/>
      <c r="DU15" s="624"/>
      <c r="DV15" s="624"/>
      <c r="DW15" s="624"/>
      <c r="DX15" s="624"/>
      <c r="DY15" s="624"/>
      <c r="DZ15" s="624"/>
      <c r="EA15" s="624"/>
      <c r="EB15" s="624"/>
      <c r="EC15" s="633"/>
    </row>
    <row r="16" spans="2:143" ht="11.25" customHeight="1" x14ac:dyDescent="0.2">
      <c r="B16" s="620" t="s">
        <v>251</v>
      </c>
      <c r="C16" s="621"/>
      <c r="D16" s="621"/>
      <c r="E16" s="621"/>
      <c r="F16" s="621"/>
      <c r="G16" s="621"/>
      <c r="H16" s="621"/>
      <c r="I16" s="621"/>
      <c r="J16" s="621"/>
      <c r="K16" s="621"/>
      <c r="L16" s="621"/>
      <c r="M16" s="621"/>
      <c r="N16" s="621"/>
      <c r="O16" s="621"/>
      <c r="P16" s="621"/>
      <c r="Q16" s="622"/>
      <c r="R16" s="623">
        <v>151139</v>
      </c>
      <c r="S16" s="624"/>
      <c r="T16" s="624"/>
      <c r="U16" s="624"/>
      <c r="V16" s="624"/>
      <c r="W16" s="624"/>
      <c r="X16" s="624"/>
      <c r="Y16" s="625"/>
      <c r="Z16" s="626">
        <v>0.2</v>
      </c>
      <c r="AA16" s="626"/>
      <c r="AB16" s="626"/>
      <c r="AC16" s="626"/>
      <c r="AD16" s="627">
        <v>151139</v>
      </c>
      <c r="AE16" s="627"/>
      <c r="AF16" s="627"/>
      <c r="AG16" s="627"/>
      <c r="AH16" s="627"/>
      <c r="AI16" s="627"/>
      <c r="AJ16" s="627"/>
      <c r="AK16" s="627"/>
      <c r="AL16" s="628">
        <v>0.5</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266408</v>
      </c>
      <c r="CS16" s="624"/>
      <c r="CT16" s="624"/>
      <c r="CU16" s="624"/>
      <c r="CV16" s="624"/>
      <c r="CW16" s="624"/>
      <c r="CX16" s="624"/>
      <c r="CY16" s="625"/>
      <c r="CZ16" s="626">
        <v>0.5</v>
      </c>
      <c r="DA16" s="626"/>
      <c r="DB16" s="626"/>
      <c r="DC16" s="626"/>
      <c r="DD16" s="632" t="s">
        <v>122</v>
      </c>
      <c r="DE16" s="624"/>
      <c r="DF16" s="624"/>
      <c r="DG16" s="624"/>
      <c r="DH16" s="624"/>
      <c r="DI16" s="624"/>
      <c r="DJ16" s="624"/>
      <c r="DK16" s="624"/>
      <c r="DL16" s="624"/>
      <c r="DM16" s="624"/>
      <c r="DN16" s="624"/>
      <c r="DO16" s="624"/>
      <c r="DP16" s="625"/>
      <c r="DQ16" s="632">
        <v>27670</v>
      </c>
      <c r="DR16" s="624"/>
      <c r="DS16" s="624"/>
      <c r="DT16" s="624"/>
      <c r="DU16" s="624"/>
      <c r="DV16" s="624"/>
      <c r="DW16" s="624"/>
      <c r="DX16" s="624"/>
      <c r="DY16" s="624"/>
      <c r="DZ16" s="624"/>
      <c r="EA16" s="624"/>
      <c r="EB16" s="624"/>
      <c r="EC16" s="633"/>
    </row>
    <row r="17" spans="2:133" ht="11.25" customHeight="1" x14ac:dyDescent="0.2">
      <c r="B17" s="620" t="s">
        <v>254</v>
      </c>
      <c r="C17" s="621"/>
      <c r="D17" s="621"/>
      <c r="E17" s="621"/>
      <c r="F17" s="621"/>
      <c r="G17" s="621"/>
      <c r="H17" s="621"/>
      <c r="I17" s="621"/>
      <c r="J17" s="621"/>
      <c r="K17" s="621"/>
      <c r="L17" s="621"/>
      <c r="M17" s="621"/>
      <c r="N17" s="621"/>
      <c r="O17" s="621"/>
      <c r="P17" s="621"/>
      <c r="Q17" s="622"/>
      <c r="R17" s="623">
        <v>310924</v>
      </c>
      <c r="S17" s="624"/>
      <c r="T17" s="624"/>
      <c r="U17" s="624"/>
      <c r="V17" s="624"/>
      <c r="W17" s="624"/>
      <c r="X17" s="624"/>
      <c r="Y17" s="625"/>
      <c r="Z17" s="626">
        <v>0.5</v>
      </c>
      <c r="AA17" s="626"/>
      <c r="AB17" s="626"/>
      <c r="AC17" s="626"/>
      <c r="AD17" s="627">
        <v>310924</v>
      </c>
      <c r="AE17" s="627"/>
      <c r="AF17" s="627"/>
      <c r="AG17" s="627"/>
      <c r="AH17" s="627"/>
      <c r="AI17" s="627"/>
      <c r="AJ17" s="627"/>
      <c r="AK17" s="627"/>
      <c r="AL17" s="628">
        <v>1</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6786624</v>
      </c>
      <c r="CS17" s="624"/>
      <c r="CT17" s="624"/>
      <c r="CU17" s="624"/>
      <c r="CV17" s="624"/>
      <c r="CW17" s="624"/>
      <c r="CX17" s="624"/>
      <c r="CY17" s="625"/>
      <c r="CZ17" s="626">
        <v>12</v>
      </c>
      <c r="DA17" s="626"/>
      <c r="DB17" s="626"/>
      <c r="DC17" s="626"/>
      <c r="DD17" s="632" t="s">
        <v>122</v>
      </c>
      <c r="DE17" s="624"/>
      <c r="DF17" s="624"/>
      <c r="DG17" s="624"/>
      <c r="DH17" s="624"/>
      <c r="DI17" s="624"/>
      <c r="DJ17" s="624"/>
      <c r="DK17" s="624"/>
      <c r="DL17" s="624"/>
      <c r="DM17" s="624"/>
      <c r="DN17" s="624"/>
      <c r="DO17" s="624"/>
      <c r="DP17" s="625"/>
      <c r="DQ17" s="632">
        <v>6786073</v>
      </c>
      <c r="DR17" s="624"/>
      <c r="DS17" s="624"/>
      <c r="DT17" s="624"/>
      <c r="DU17" s="624"/>
      <c r="DV17" s="624"/>
      <c r="DW17" s="624"/>
      <c r="DX17" s="624"/>
      <c r="DY17" s="624"/>
      <c r="DZ17" s="624"/>
      <c r="EA17" s="624"/>
      <c r="EB17" s="624"/>
      <c r="EC17" s="633"/>
    </row>
    <row r="18" spans="2:133" ht="11.25" customHeight="1" x14ac:dyDescent="0.2">
      <c r="B18" s="620" t="s">
        <v>257</v>
      </c>
      <c r="C18" s="621"/>
      <c r="D18" s="621"/>
      <c r="E18" s="621"/>
      <c r="F18" s="621"/>
      <c r="G18" s="621"/>
      <c r="H18" s="621"/>
      <c r="I18" s="621"/>
      <c r="J18" s="621"/>
      <c r="K18" s="621"/>
      <c r="L18" s="621"/>
      <c r="M18" s="621"/>
      <c r="N18" s="621"/>
      <c r="O18" s="621"/>
      <c r="P18" s="621"/>
      <c r="Q18" s="622"/>
      <c r="R18" s="623">
        <v>44178</v>
      </c>
      <c r="S18" s="624"/>
      <c r="T18" s="624"/>
      <c r="U18" s="624"/>
      <c r="V18" s="624"/>
      <c r="W18" s="624"/>
      <c r="X18" s="624"/>
      <c r="Y18" s="625"/>
      <c r="Z18" s="626">
        <v>0.1</v>
      </c>
      <c r="AA18" s="626"/>
      <c r="AB18" s="626"/>
      <c r="AC18" s="626"/>
      <c r="AD18" s="627">
        <v>44178</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260</v>
      </c>
      <c r="C19" s="621"/>
      <c r="D19" s="621"/>
      <c r="E19" s="621"/>
      <c r="F19" s="621"/>
      <c r="G19" s="621"/>
      <c r="H19" s="621"/>
      <c r="I19" s="621"/>
      <c r="J19" s="621"/>
      <c r="K19" s="621"/>
      <c r="L19" s="621"/>
      <c r="M19" s="621"/>
      <c r="N19" s="621"/>
      <c r="O19" s="621"/>
      <c r="P19" s="621"/>
      <c r="Q19" s="622"/>
      <c r="R19" s="623">
        <v>263551</v>
      </c>
      <c r="S19" s="624"/>
      <c r="T19" s="624"/>
      <c r="U19" s="624"/>
      <c r="V19" s="624"/>
      <c r="W19" s="624"/>
      <c r="X19" s="624"/>
      <c r="Y19" s="625"/>
      <c r="Z19" s="626">
        <v>0.4</v>
      </c>
      <c r="AA19" s="626"/>
      <c r="AB19" s="626"/>
      <c r="AC19" s="626"/>
      <c r="AD19" s="627">
        <v>263551</v>
      </c>
      <c r="AE19" s="627"/>
      <c r="AF19" s="627"/>
      <c r="AG19" s="627"/>
      <c r="AH19" s="627"/>
      <c r="AI19" s="627"/>
      <c r="AJ19" s="627"/>
      <c r="AK19" s="627"/>
      <c r="AL19" s="628">
        <v>0.8</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339038</v>
      </c>
      <c r="BH19" s="624"/>
      <c r="BI19" s="624"/>
      <c r="BJ19" s="624"/>
      <c r="BK19" s="624"/>
      <c r="BL19" s="624"/>
      <c r="BM19" s="624"/>
      <c r="BN19" s="625"/>
      <c r="BO19" s="626">
        <v>4.5</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263</v>
      </c>
      <c r="C20" s="637"/>
      <c r="D20" s="637"/>
      <c r="E20" s="637"/>
      <c r="F20" s="637"/>
      <c r="G20" s="637"/>
      <c r="H20" s="637"/>
      <c r="I20" s="637"/>
      <c r="J20" s="637"/>
      <c r="K20" s="637"/>
      <c r="L20" s="637"/>
      <c r="M20" s="637"/>
      <c r="N20" s="637"/>
      <c r="O20" s="637"/>
      <c r="P20" s="637"/>
      <c r="Q20" s="638"/>
      <c r="R20" s="623">
        <v>3195</v>
      </c>
      <c r="S20" s="624"/>
      <c r="T20" s="624"/>
      <c r="U20" s="624"/>
      <c r="V20" s="624"/>
      <c r="W20" s="624"/>
      <c r="X20" s="624"/>
      <c r="Y20" s="625"/>
      <c r="Z20" s="626">
        <v>0</v>
      </c>
      <c r="AA20" s="626"/>
      <c r="AB20" s="626"/>
      <c r="AC20" s="626"/>
      <c r="AD20" s="627">
        <v>3195</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339038</v>
      </c>
      <c r="BH20" s="624"/>
      <c r="BI20" s="624"/>
      <c r="BJ20" s="624"/>
      <c r="BK20" s="624"/>
      <c r="BL20" s="624"/>
      <c r="BM20" s="624"/>
      <c r="BN20" s="625"/>
      <c r="BO20" s="626">
        <v>4.5</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56715433</v>
      </c>
      <c r="CS20" s="624"/>
      <c r="CT20" s="624"/>
      <c r="CU20" s="624"/>
      <c r="CV20" s="624"/>
      <c r="CW20" s="624"/>
      <c r="CX20" s="624"/>
      <c r="CY20" s="625"/>
      <c r="CZ20" s="626">
        <v>100</v>
      </c>
      <c r="DA20" s="626"/>
      <c r="DB20" s="626"/>
      <c r="DC20" s="626"/>
      <c r="DD20" s="632">
        <v>5919726</v>
      </c>
      <c r="DE20" s="624"/>
      <c r="DF20" s="624"/>
      <c r="DG20" s="624"/>
      <c r="DH20" s="624"/>
      <c r="DI20" s="624"/>
      <c r="DJ20" s="624"/>
      <c r="DK20" s="624"/>
      <c r="DL20" s="624"/>
      <c r="DM20" s="624"/>
      <c r="DN20" s="624"/>
      <c r="DO20" s="624"/>
      <c r="DP20" s="625"/>
      <c r="DQ20" s="632">
        <v>37150825</v>
      </c>
      <c r="DR20" s="624"/>
      <c r="DS20" s="624"/>
      <c r="DT20" s="624"/>
      <c r="DU20" s="624"/>
      <c r="DV20" s="624"/>
      <c r="DW20" s="624"/>
      <c r="DX20" s="624"/>
      <c r="DY20" s="624"/>
      <c r="DZ20" s="624"/>
      <c r="EA20" s="624"/>
      <c r="EB20" s="624"/>
      <c r="EC20" s="633"/>
    </row>
    <row r="21" spans="2:133" ht="11.25" customHeight="1" x14ac:dyDescent="0.2">
      <c r="B21" s="620" t="s">
        <v>266</v>
      </c>
      <c r="C21" s="621"/>
      <c r="D21" s="621"/>
      <c r="E21" s="621"/>
      <c r="F21" s="621"/>
      <c r="G21" s="621"/>
      <c r="H21" s="621"/>
      <c r="I21" s="621"/>
      <c r="J21" s="621"/>
      <c r="K21" s="621"/>
      <c r="L21" s="621"/>
      <c r="M21" s="621"/>
      <c r="N21" s="621"/>
      <c r="O21" s="621"/>
      <c r="P21" s="621"/>
      <c r="Q21" s="622"/>
      <c r="R21" s="623">
        <v>23323832</v>
      </c>
      <c r="S21" s="624"/>
      <c r="T21" s="624"/>
      <c r="U21" s="624"/>
      <c r="V21" s="624"/>
      <c r="W21" s="624"/>
      <c r="X21" s="624"/>
      <c r="Y21" s="625"/>
      <c r="Z21" s="626">
        <v>38.200000000000003</v>
      </c>
      <c r="AA21" s="626"/>
      <c r="AB21" s="626"/>
      <c r="AC21" s="626"/>
      <c r="AD21" s="627">
        <v>20630341</v>
      </c>
      <c r="AE21" s="627"/>
      <c r="AF21" s="627"/>
      <c r="AG21" s="627"/>
      <c r="AH21" s="627"/>
      <c r="AI21" s="627"/>
      <c r="AJ21" s="627"/>
      <c r="AK21" s="627"/>
      <c r="AL21" s="628">
        <v>66.5</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25059</v>
      </c>
      <c r="BH21" s="624"/>
      <c r="BI21" s="624"/>
      <c r="BJ21" s="624"/>
      <c r="BK21" s="624"/>
      <c r="BL21" s="624"/>
      <c r="BM21" s="624"/>
      <c r="BN21" s="625"/>
      <c r="BO21" s="626">
        <v>0.3</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268</v>
      </c>
      <c r="C22" s="621"/>
      <c r="D22" s="621"/>
      <c r="E22" s="621"/>
      <c r="F22" s="621"/>
      <c r="G22" s="621"/>
      <c r="H22" s="621"/>
      <c r="I22" s="621"/>
      <c r="J22" s="621"/>
      <c r="K22" s="621"/>
      <c r="L22" s="621"/>
      <c r="M22" s="621"/>
      <c r="N22" s="621"/>
      <c r="O22" s="621"/>
      <c r="P22" s="621"/>
      <c r="Q22" s="622"/>
      <c r="R22" s="623">
        <v>20630341</v>
      </c>
      <c r="S22" s="624"/>
      <c r="T22" s="624"/>
      <c r="U22" s="624"/>
      <c r="V22" s="624"/>
      <c r="W22" s="624"/>
      <c r="X22" s="624"/>
      <c r="Y22" s="625"/>
      <c r="Z22" s="626">
        <v>33.799999999999997</v>
      </c>
      <c r="AA22" s="626"/>
      <c r="AB22" s="626"/>
      <c r="AC22" s="626"/>
      <c r="AD22" s="627">
        <v>20630341</v>
      </c>
      <c r="AE22" s="627"/>
      <c r="AF22" s="627"/>
      <c r="AG22" s="627"/>
      <c r="AH22" s="627"/>
      <c r="AI22" s="627"/>
      <c r="AJ22" s="627"/>
      <c r="AK22" s="627"/>
      <c r="AL22" s="628">
        <v>66.5</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271</v>
      </c>
      <c r="C23" s="621"/>
      <c r="D23" s="621"/>
      <c r="E23" s="621"/>
      <c r="F23" s="621"/>
      <c r="G23" s="621"/>
      <c r="H23" s="621"/>
      <c r="I23" s="621"/>
      <c r="J23" s="621"/>
      <c r="K23" s="621"/>
      <c r="L23" s="621"/>
      <c r="M23" s="621"/>
      <c r="N23" s="621"/>
      <c r="O23" s="621"/>
      <c r="P23" s="621"/>
      <c r="Q23" s="622"/>
      <c r="R23" s="623">
        <v>2693491</v>
      </c>
      <c r="S23" s="624"/>
      <c r="T23" s="624"/>
      <c r="U23" s="624"/>
      <c r="V23" s="624"/>
      <c r="W23" s="624"/>
      <c r="X23" s="624"/>
      <c r="Y23" s="625"/>
      <c r="Z23" s="626">
        <v>4.4000000000000004</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v>313979</v>
      </c>
      <c r="BH23" s="624"/>
      <c r="BI23" s="624"/>
      <c r="BJ23" s="624"/>
      <c r="BK23" s="624"/>
      <c r="BL23" s="624"/>
      <c r="BM23" s="624"/>
      <c r="BN23" s="625"/>
      <c r="BO23" s="626">
        <v>4.2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2">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26425660</v>
      </c>
      <c r="CS24" s="613"/>
      <c r="CT24" s="613"/>
      <c r="CU24" s="613"/>
      <c r="CV24" s="613"/>
      <c r="CW24" s="613"/>
      <c r="CX24" s="613"/>
      <c r="CY24" s="614"/>
      <c r="CZ24" s="617">
        <v>46.6</v>
      </c>
      <c r="DA24" s="618"/>
      <c r="DB24" s="618"/>
      <c r="DC24" s="634"/>
      <c r="DD24" s="658">
        <v>18188400</v>
      </c>
      <c r="DE24" s="613"/>
      <c r="DF24" s="613"/>
      <c r="DG24" s="613"/>
      <c r="DH24" s="613"/>
      <c r="DI24" s="613"/>
      <c r="DJ24" s="613"/>
      <c r="DK24" s="614"/>
      <c r="DL24" s="658">
        <v>16466270</v>
      </c>
      <c r="DM24" s="613"/>
      <c r="DN24" s="613"/>
      <c r="DO24" s="613"/>
      <c r="DP24" s="613"/>
      <c r="DQ24" s="613"/>
      <c r="DR24" s="613"/>
      <c r="DS24" s="613"/>
      <c r="DT24" s="613"/>
      <c r="DU24" s="613"/>
      <c r="DV24" s="614"/>
      <c r="DW24" s="617">
        <v>53</v>
      </c>
      <c r="DX24" s="618"/>
      <c r="DY24" s="618"/>
      <c r="DZ24" s="618"/>
      <c r="EA24" s="618"/>
      <c r="EB24" s="618"/>
      <c r="EC24" s="619"/>
    </row>
    <row r="25" spans="2:133" ht="11.25" customHeight="1" x14ac:dyDescent="0.2">
      <c r="B25" s="620" t="s">
        <v>281</v>
      </c>
      <c r="C25" s="621"/>
      <c r="D25" s="621"/>
      <c r="E25" s="621"/>
      <c r="F25" s="621"/>
      <c r="G25" s="621"/>
      <c r="H25" s="621"/>
      <c r="I25" s="621"/>
      <c r="J25" s="621"/>
      <c r="K25" s="621"/>
      <c r="L25" s="621"/>
      <c r="M25" s="621"/>
      <c r="N25" s="621"/>
      <c r="O25" s="621"/>
      <c r="P25" s="621"/>
      <c r="Q25" s="622"/>
      <c r="R25" s="623">
        <v>33989523</v>
      </c>
      <c r="S25" s="624"/>
      <c r="T25" s="624"/>
      <c r="U25" s="624"/>
      <c r="V25" s="624"/>
      <c r="W25" s="624"/>
      <c r="X25" s="624"/>
      <c r="Y25" s="625"/>
      <c r="Z25" s="626">
        <v>55.7</v>
      </c>
      <c r="AA25" s="626"/>
      <c r="AB25" s="626"/>
      <c r="AC25" s="626"/>
      <c r="AD25" s="627">
        <v>30982053</v>
      </c>
      <c r="AE25" s="627"/>
      <c r="AF25" s="627"/>
      <c r="AG25" s="627"/>
      <c r="AH25" s="627"/>
      <c r="AI25" s="627"/>
      <c r="AJ25" s="627"/>
      <c r="AK25" s="627"/>
      <c r="AL25" s="628">
        <v>99.9</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7084395</v>
      </c>
      <c r="CS25" s="655"/>
      <c r="CT25" s="655"/>
      <c r="CU25" s="655"/>
      <c r="CV25" s="655"/>
      <c r="CW25" s="655"/>
      <c r="CX25" s="655"/>
      <c r="CY25" s="656"/>
      <c r="CZ25" s="628">
        <v>12.5</v>
      </c>
      <c r="DA25" s="653"/>
      <c r="DB25" s="653"/>
      <c r="DC25" s="657"/>
      <c r="DD25" s="632">
        <v>6654444</v>
      </c>
      <c r="DE25" s="655"/>
      <c r="DF25" s="655"/>
      <c r="DG25" s="655"/>
      <c r="DH25" s="655"/>
      <c r="DI25" s="655"/>
      <c r="DJ25" s="655"/>
      <c r="DK25" s="656"/>
      <c r="DL25" s="632">
        <v>6153676</v>
      </c>
      <c r="DM25" s="655"/>
      <c r="DN25" s="655"/>
      <c r="DO25" s="655"/>
      <c r="DP25" s="655"/>
      <c r="DQ25" s="655"/>
      <c r="DR25" s="655"/>
      <c r="DS25" s="655"/>
      <c r="DT25" s="655"/>
      <c r="DU25" s="655"/>
      <c r="DV25" s="656"/>
      <c r="DW25" s="628">
        <v>19.8</v>
      </c>
      <c r="DX25" s="653"/>
      <c r="DY25" s="653"/>
      <c r="DZ25" s="653"/>
      <c r="EA25" s="653"/>
      <c r="EB25" s="653"/>
      <c r="EC25" s="654"/>
    </row>
    <row r="26" spans="2:133" ht="11.25" customHeight="1" x14ac:dyDescent="0.2">
      <c r="B26" s="620" t="s">
        <v>284</v>
      </c>
      <c r="C26" s="621"/>
      <c r="D26" s="621"/>
      <c r="E26" s="621"/>
      <c r="F26" s="621"/>
      <c r="G26" s="621"/>
      <c r="H26" s="621"/>
      <c r="I26" s="621"/>
      <c r="J26" s="621"/>
      <c r="K26" s="621"/>
      <c r="L26" s="621"/>
      <c r="M26" s="621"/>
      <c r="N26" s="621"/>
      <c r="O26" s="621"/>
      <c r="P26" s="621"/>
      <c r="Q26" s="622"/>
      <c r="R26" s="623">
        <v>4387</v>
      </c>
      <c r="S26" s="624"/>
      <c r="T26" s="624"/>
      <c r="U26" s="624"/>
      <c r="V26" s="624"/>
      <c r="W26" s="624"/>
      <c r="X26" s="624"/>
      <c r="Y26" s="625"/>
      <c r="Z26" s="626">
        <v>0</v>
      </c>
      <c r="AA26" s="626"/>
      <c r="AB26" s="626"/>
      <c r="AC26" s="626"/>
      <c r="AD26" s="627">
        <v>4387</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3928940</v>
      </c>
      <c r="CS26" s="624"/>
      <c r="CT26" s="624"/>
      <c r="CU26" s="624"/>
      <c r="CV26" s="624"/>
      <c r="CW26" s="624"/>
      <c r="CX26" s="624"/>
      <c r="CY26" s="625"/>
      <c r="CZ26" s="628">
        <v>6.9</v>
      </c>
      <c r="DA26" s="653"/>
      <c r="DB26" s="653"/>
      <c r="DC26" s="657"/>
      <c r="DD26" s="632">
        <v>3664925</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287</v>
      </c>
      <c r="C27" s="621"/>
      <c r="D27" s="621"/>
      <c r="E27" s="621"/>
      <c r="F27" s="621"/>
      <c r="G27" s="621"/>
      <c r="H27" s="621"/>
      <c r="I27" s="621"/>
      <c r="J27" s="621"/>
      <c r="K27" s="621"/>
      <c r="L27" s="621"/>
      <c r="M27" s="621"/>
      <c r="N27" s="621"/>
      <c r="O27" s="621"/>
      <c r="P27" s="621"/>
      <c r="Q27" s="622"/>
      <c r="R27" s="623">
        <v>169224</v>
      </c>
      <c r="S27" s="624"/>
      <c r="T27" s="624"/>
      <c r="U27" s="624"/>
      <c r="V27" s="624"/>
      <c r="W27" s="624"/>
      <c r="X27" s="624"/>
      <c r="Y27" s="625"/>
      <c r="Z27" s="626">
        <v>0.3</v>
      </c>
      <c r="AA27" s="626"/>
      <c r="AB27" s="626"/>
      <c r="AC27" s="626"/>
      <c r="AD27" s="627">
        <v>706</v>
      </c>
      <c r="AE27" s="627"/>
      <c r="AF27" s="627"/>
      <c r="AG27" s="627"/>
      <c r="AH27" s="627"/>
      <c r="AI27" s="627"/>
      <c r="AJ27" s="627"/>
      <c r="AK27" s="627"/>
      <c r="AL27" s="628">
        <v>0</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7496066</v>
      </c>
      <c r="BH27" s="624"/>
      <c r="BI27" s="624"/>
      <c r="BJ27" s="624"/>
      <c r="BK27" s="624"/>
      <c r="BL27" s="624"/>
      <c r="BM27" s="624"/>
      <c r="BN27" s="625"/>
      <c r="BO27" s="626">
        <v>100</v>
      </c>
      <c r="BP27" s="626"/>
      <c r="BQ27" s="626"/>
      <c r="BR27" s="626"/>
      <c r="BS27" s="627">
        <v>89016</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12554641</v>
      </c>
      <c r="CS27" s="655"/>
      <c r="CT27" s="655"/>
      <c r="CU27" s="655"/>
      <c r="CV27" s="655"/>
      <c r="CW27" s="655"/>
      <c r="CX27" s="655"/>
      <c r="CY27" s="656"/>
      <c r="CZ27" s="628">
        <v>22.1</v>
      </c>
      <c r="DA27" s="653"/>
      <c r="DB27" s="653"/>
      <c r="DC27" s="657"/>
      <c r="DD27" s="632">
        <v>4747883</v>
      </c>
      <c r="DE27" s="655"/>
      <c r="DF27" s="655"/>
      <c r="DG27" s="655"/>
      <c r="DH27" s="655"/>
      <c r="DI27" s="655"/>
      <c r="DJ27" s="655"/>
      <c r="DK27" s="656"/>
      <c r="DL27" s="632">
        <v>3526521</v>
      </c>
      <c r="DM27" s="655"/>
      <c r="DN27" s="655"/>
      <c r="DO27" s="655"/>
      <c r="DP27" s="655"/>
      <c r="DQ27" s="655"/>
      <c r="DR27" s="655"/>
      <c r="DS27" s="655"/>
      <c r="DT27" s="655"/>
      <c r="DU27" s="655"/>
      <c r="DV27" s="656"/>
      <c r="DW27" s="628">
        <v>11.3</v>
      </c>
      <c r="DX27" s="653"/>
      <c r="DY27" s="653"/>
      <c r="DZ27" s="653"/>
      <c r="EA27" s="653"/>
      <c r="EB27" s="653"/>
      <c r="EC27" s="654"/>
    </row>
    <row r="28" spans="2:133" ht="11.25" customHeight="1" x14ac:dyDescent="0.2">
      <c r="B28" s="620" t="s">
        <v>290</v>
      </c>
      <c r="C28" s="621"/>
      <c r="D28" s="621"/>
      <c r="E28" s="621"/>
      <c r="F28" s="621"/>
      <c r="G28" s="621"/>
      <c r="H28" s="621"/>
      <c r="I28" s="621"/>
      <c r="J28" s="621"/>
      <c r="K28" s="621"/>
      <c r="L28" s="621"/>
      <c r="M28" s="621"/>
      <c r="N28" s="621"/>
      <c r="O28" s="621"/>
      <c r="P28" s="621"/>
      <c r="Q28" s="622"/>
      <c r="R28" s="623">
        <v>451632</v>
      </c>
      <c r="S28" s="624"/>
      <c r="T28" s="624"/>
      <c r="U28" s="624"/>
      <c r="V28" s="624"/>
      <c r="W28" s="624"/>
      <c r="X28" s="624"/>
      <c r="Y28" s="625"/>
      <c r="Z28" s="626">
        <v>0.7</v>
      </c>
      <c r="AA28" s="626"/>
      <c r="AB28" s="626"/>
      <c r="AC28" s="626"/>
      <c r="AD28" s="627">
        <v>28370</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6786624</v>
      </c>
      <c r="CS28" s="624"/>
      <c r="CT28" s="624"/>
      <c r="CU28" s="624"/>
      <c r="CV28" s="624"/>
      <c r="CW28" s="624"/>
      <c r="CX28" s="624"/>
      <c r="CY28" s="625"/>
      <c r="CZ28" s="628">
        <v>12</v>
      </c>
      <c r="DA28" s="653"/>
      <c r="DB28" s="653"/>
      <c r="DC28" s="657"/>
      <c r="DD28" s="632">
        <v>6786073</v>
      </c>
      <c r="DE28" s="624"/>
      <c r="DF28" s="624"/>
      <c r="DG28" s="624"/>
      <c r="DH28" s="624"/>
      <c r="DI28" s="624"/>
      <c r="DJ28" s="624"/>
      <c r="DK28" s="625"/>
      <c r="DL28" s="632">
        <v>6786073</v>
      </c>
      <c r="DM28" s="624"/>
      <c r="DN28" s="624"/>
      <c r="DO28" s="624"/>
      <c r="DP28" s="624"/>
      <c r="DQ28" s="624"/>
      <c r="DR28" s="624"/>
      <c r="DS28" s="624"/>
      <c r="DT28" s="624"/>
      <c r="DU28" s="624"/>
      <c r="DV28" s="625"/>
      <c r="DW28" s="628">
        <v>21.8</v>
      </c>
      <c r="DX28" s="653"/>
      <c r="DY28" s="653"/>
      <c r="DZ28" s="653"/>
      <c r="EA28" s="653"/>
      <c r="EB28" s="653"/>
      <c r="EC28" s="654"/>
    </row>
    <row r="29" spans="2:133" ht="11.25" customHeight="1" x14ac:dyDescent="0.2">
      <c r="B29" s="620" t="s">
        <v>292</v>
      </c>
      <c r="C29" s="621"/>
      <c r="D29" s="621"/>
      <c r="E29" s="621"/>
      <c r="F29" s="621"/>
      <c r="G29" s="621"/>
      <c r="H29" s="621"/>
      <c r="I29" s="621"/>
      <c r="J29" s="621"/>
      <c r="K29" s="621"/>
      <c r="L29" s="621"/>
      <c r="M29" s="621"/>
      <c r="N29" s="621"/>
      <c r="O29" s="621"/>
      <c r="P29" s="621"/>
      <c r="Q29" s="622"/>
      <c r="R29" s="623">
        <v>188552</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6786624</v>
      </c>
      <c r="CS29" s="655"/>
      <c r="CT29" s="655"/>
      <c r="CU29" s="655"/>
      <c r="CV29" s="655"/>
      <c r="CW29" s="655"/>
      <c r="CX29" s="655"/>
      <c r="CY29" s="656"/>
      <c r="CZ29" s="628">
        <v>12</v>
      </c>
      <c r="DA29" s="653"/>
      <c r="DB29" s="653"/>
      <c r="DC29" s="657"/>
      <c r="DD29" s="632">
        <v>6786073</v>
      </c>
      <c r="DE29" s="655"/>
      <c r="DF29" s="655"/>
      <c r="DG29" s="655"/>
      <c r="DH29" s="655"/>
      <c r="DI29" s="655"/>
      <c r="DJ29" s="655"/>
      <c r="DK29" s="656"/>
      <c r="DL29" s="632">
        <v>6786073</v>
      </c>
      <c r="DM29" s="655"/>
      <c r="DN29" s="655"/>
      <c r="DO29" s="655"/>
      <c r="DP29" s="655"/>
      <c r="DQ29" s="655"/>
      <c r="DR29" s="655"/>
      <c r="DS29" s="655"/>
      <c r="DT29" s="655"/>
      <c r="DU29" s="655"/>
      <c r="DV29" s="656"/>
      <c r="DW29" s="628">
        <v>21.8</v>
      </c>
      <c r="DX29" s="653"/>
      <c r="DY29" s="653"/>
      <c r="DZ29" s="653"/>
      <c r="EA29" s="653"/>
      <c r="EB29" s="653"/>
      <c r="EC29" s="654"/>
    </row>
    <row r="30" spans="2:133" ht="11.25" customHeight="1" x14ac:dyDescent="0.2">
      <c r="B30" s="620" t="s">
        <v>294</v>
      </c>
      <c r="C30" s="621"/>
      <c r="D30" s="621"/>
      <c r="E30" s="621"/>
      <c r="F30" s="621"/>
      <c r="G30" s="621"/>
      <c r="H30" s="621"/>
      <c r="I30" s="621"/>
      <c r="J30" s="621"/>
      <c r="K30" s="621"/>
      <c r="L30" s="621"/>
      <c r="M30" s="621"/>
      <c r="N30" s="621"/>
      <c r="O30" s="621"/>
      <c r="P30" s="621"/>
      <c r="Q30" s="622"/>
      <c r="R30" s="623">
        <v>9136838</v>
      </c>
      <c r="S30" s="624"/>
      <c r="T30" s="624"/>
      <c r="U30" s="624"/>
      <c r="V30" s="624"/>
      <c r="W30" s="624"/>
      <c r="X30" s="624"/>
      <c r="Y30" s="625"/>
      <c r="Z30" s="626">
        <v>15</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6624916</v>
      </c>
      <c r="CS30" s="624"/>
      <c r="CT30" s="624"/>
      <c r="CU30" s="624"/>
      <c r="CV30" s="624"/>
      <c r="CW30" s="624"/>
      <c r="CX30" s="624"/>
      <c r="CY30" s="625"/>
      <c r="CZ30" s="628">
        <v>11.7</v>
      </c>
      <c r="DA30" s="653"/>
      <c r="DB30" s="653"/>
      <c r="DC30" s="657"/>
      <c r="DD30" s="632">
        <v>6624365</v>
      </c>
      <c r="DE30" s="624"/>
      <c r="DF30" s="624"/>
      <c r="DG30" s="624"/>
      <c r="DH30" s="624"/>
      <c r="DI30" s="624"/>
      <c r="DJ30" s="624"/>
      <c r="DK30" s="625"/>
      <c r="DL30" s="632">
        <v>6624365</v>
      </c>
      <c r="DM30" s="624"/>
      <c r="DN30" s="624"/>
      <c r="DO30" s="624"/>
      <c r="DP30" s="624"/>
      <c r="DQ30" s="624"/>
      <c r="DR30" s="624"/>
      <c r="DS30" s="624"/>
      <c r="DT30" s="624"/>
      <c r="DU30" s="624"/>
      <c r="DV30" s="625"/>
      <c r="DW30" s="628">
        <v>21.3</v>
      </c>
      <c r="DX30" s="653"/>
      <c r="DY30" s="653"/>
      <c r="DZ30" s="653"/>
      <c r="EA30" s="653"/>
      <c r="EB30" s="653"/>
      <c r="EC30" s="654"/>
    </row>
    <row r="31" spans="2:133" ht="11.25" customHeight="1" x14ac:dyDescent="0.2">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99.5</v>
      </c>
      <c r="BH31" s="667"/>
      <c r="BI31" s="667"/>
      <c r="BJ31" s="667"/>
      <c r="BK31" s="667"/>
      <c r="BL31" s="667"/>
      <c r="BM31" s="618">
        <v>98.1</v>
      </c>
      <c r="BN31" s="667"/>
      <c r="BO31" s="667"/>
      <c r="BP31" s="667"/>
      <c r="BQ31" s="668"/>
      <c r="BR31" s="679">
        <v>99.5</v>
      </c>
      <c r="BS31" s="667"/>
      <c r="BT31" s="667"/>
      <c r="BU31" s="667"/>
      <c r="BV31" s="667"/>
      <c r="BW31" s="667"/>
      <c r="BX31" s="618">
        <v>98.2</v>
      </c>
      <c r="BY31" s="667"/>
      <c r="BZ31" s="667"/>
      <c r="CA31" s="667"/>
      <c r="CB31" s="668"/>
      <c r="CD31" s="661"/>
      <c r="CE31" s="662"/>
      <c r="CF31" s="620" t="s">
        <v>301</v>
      </c>
      <c r="CG31" s="621"/>
      <c r="CH31" s="621"/>
      <c r="CI31" s="621"/>
      <c r="CJ31" s="621"/>
      <c r="CK31" s="621"/>
      <c r="CL31" s="621"/>
      <c r="CM31" s="621"/>
      <c r="CN31" s="621"/>
      <c r="CO31" s="621"/>
      <c r="CP31" s="621"/>
      <c r="CQ31" s="622"/>
      <c r="CR31" s="623">
        <v>161708</v>
      </c>
      <c r="CS31" s="655"/>
      <c r="CT31" s="655"/>
      <c r="CU31" s="655"/>
      <c r="CV31" s="655"/>
      <c r="CW31" s="655"/>
      <c r="CX31" s="655"/>
      <c r="CY31" s="656"/>
      <c r="CZ31" s="628">
        <v>0.3</v>
      </c>
      <c r="DA31" s="653"/>
      <c r="DB31" s="653"/>
      <c r="DC31" s="657"/>
      <c r="DD31" s="632">
        <v>161708</v>
      </c>
      <c r="DE31" s="655"/>
      <c r="DF31" s="655"/>
      <c r="DG31" s="655"/>
      <c r="DH31" s="655"/>
      <c r="DI31" s="655"/>
      <c r="DJ31" s="655"/>
      <c r="DK31" s="656"/>
      <c r="DL31" s="632">
        <v>161708</v>
      </c>
      <c r="DM31" s="655"/>
      <c r="DN31" s="655"/>
      <c r="DO31" s="655"/>
      <c r="DP31" s="655"/>
      <c r="DQ31" s="655"/>
      <c r="DR31" s="655"/>
      <c r="DS31" s="655"/>
      <c r="DT31" s="655"/>
      <c r="DU31" s="655"/>
      <c r="DV31" s="656"/>
      <c r="DW31" s="628">
        <v>0.5</v>
      </c>
      <c r="DX31" s="653"/>
      <c r="DY31" s="653"/>
      <c r="DZ31" s="653"/>
      <c r="EA31" s="653"/>
      <c r="EB31" s="653"/>
      <c r="EC31" s="654"/>
    </row>
    <row r="32" spans="2:133" ht="11.25" customHeight="1" x14ac:dyDescent="0.2">
      <c r="B32" s="620" t="s">
        <v>302</v>
      </c>
      <c r="C32" s="621"/>
      <c r="D32" s="621"/>
      <c r="E32" s="621"/>
      <c r="F32" s="621"/>
      <c r="G32" s="621"/>
      <c r="H32" s="621"/>
      <c r="I32" s="621"/>
      <c r="J32" s="621"/>
      <c r="K32" s="621"/>
      <c r="L32" s="621"/>
      <c r="M32" s="621"/>
      <c r="N32" s="621"/>
      <c r="O32" s="621"/>
      <c r="P32" s="621"/>
      <c r="Q32" s="622"/>
      <c r="R32" s="623">
        <v>4052963</v>
      </c>
      <c r="S32" s="624"/>
      <c r="T32" s="624"/>
      <c r="U32" s="624"/>
      <c r="V32" s="624"/>
      <c r="W32" s="624"/>
      <c r="X32" s="624"/>
      <c r="Y32" s="625"/>
      <c r="Z32" s="626">
        <v>6.6</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99.5</v>
      </c>
      <c r="BH32" s="655"/>
      <c r="BI32" s="655"/>
      <c r="BJ32" s="655"/>
      <c r="BK32" s="655"/>
      <c r="BL32" s="655"/>
      <c r="BM32" s="629">
        <v>98.5</v>
      </c>
      <c r="BN32" s="655"/>
      <c r="BO32" s="655"/>
      <c r="BP32" s="655"/>
      <c r="BQ32" s="678"/>
      <c r="BR32" s="680">
        <v>99.6</v>
      </c>
      <c r="BS32" s="655"/>
      <c r="BT32" s="655"/>
      <c r="BU32" s="655"/>
      <c r="BV32" s="655"/>
      <c r="BW32" s="655"/>
      <c r="BX32" s="629">
        <v>98.6</v>
      </c>
      <c r="BY32" s="655"/>
      <c r="BZ32" s="655"/>
      <c r="CA32" s="655"/>
      <c r="CB32" s="678"/>
      <c r="CD32" s="663"/>
      <c r="CE32" s="664"/>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306</v>
      </c>
      <c r="C33" s="621"/>
      <c r="D33" s="621"/>
      <c r="E33" s="621"/>
      <c r="F33" s="621"/>
      <c r="G33" s="621"/>
      <c r="H33" s="621"/>
      <c r="I33" s="621"/>
      <c r="J33" s="621"/>
      <c r="K33" s="621"/>
      <c r="L33" s="621"/>
      <c r="M33" s="621"/>
      <c r="N33" s="621"/>
      <c r="O33" s="621"/>
      <c r="P33" s="621"/>
      <c r="Q33" s="622"/>
      <c r="R33" s="623">
        <v>120834</v>
      </c>
      <c r="S33" s="624"/>
      <c r="T33" s="624"/>
      <c r="U33" s="624"/>
      <c r="V33" s="624"/>
      <c r="W33" s="624"/>
      <c r="X33" s="624"/>
      <c r="Y33" s="625"/>
      <c r="Z33" s="626">
        <v>0.2</v>
      </c>
      <c r="AA33" s="626"/>
      <c r="AB33" s="626"/>
      <c r="AC33" s="626"/>
      <c r="AD33" s="627">
        <v>3803</v>
      </c>
      <c r="AE33" s="627"/>
      <c r="AF33" s="627"/>
      <c r="AG33" s="627"/>
      <c r="AH33" s="627"/>
      <c r="AI33" s="627"/>
      <c r="AJ33" s="627"/>
      <c r="AK33" s="627"/>
      <c r="AL33" s="628">
        <v>0</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99.3</v>
      </c>
      <c r="BH33" s="682"/>
      <c r="BI33" s="682"/>
      <c r="BJ33" s="682"/>
      <c r="BK33" s="682"/>
      <c r="BL33" s="682"/>
      <c r="BM33" s="683">
        <v>97.4</v>
      </c>
      <c r="BN33" s="682"/>
      <c r="BO33" s="682"/>
      <c r="BP33" s="682"/>
      <c r="BQ33" s="684"/>
      <c r="BR33" s="681">
        <v>99.3</v>
      </c>
      <c r="BS33" s="682"/>
      <c r="BT33" s="682"/>
      <c r="BU33" s="682"/>
      <c r="BV33" s="682"/>
      <c r="BW33" s="682"/>
      <c r="BX33" s="683">
        <v>97.5</v>
      </c>
      <c r="BY33" s="682"/>
      <c r="BZ33" s="682"/>
      <c r="CA33" s="682"/>
      <c r="CB33" s="684"/>
      <c r="CD33" s="620" t="s">
        <v>308</v>
      </c>
      <c r="CE33" s="621"/>
      <c r="CF33" s="621"/>
      <c r="CG33" s="621"/>
      <c r="CH33" s="621"/>
      <c r="CI33" s="621"/>
      <c r="CJ33" s="621"/>
      <c r="CK33" s="621"/>
      <c r="CL33" s="621"/>
      <c r="CM33" s="621"/>
      <c r="CN33" s="621"/>
      <c r="CO33" s="621"/>
      <c r="CP33" s="621"/>
      <c r="CQ33" s="622"/>
      <c r="CR33" s="623">
        <v>24103639</v>
      </c>
      <c r="CS33" s="655"/>
      <c r="CT33" s="655"/>
      <c r="CU33" s="655"/>
      <c r="CV33" s="655"/>
      <c r="CW33" s="655"/>
      <c r="CX33" s="655"/>
      <c r="CY33" s="656"/>
      <c r="CZ33" s="628">
        <v>42.5</v>
      </c>
      <c r="DA33" s="653"/>
      <c r="DB33" s="653"/>
      <c r="DC33" s="657"/>
      <c r="DD33" s="632">
        <v>17148942</v>
      </c>
      <c r="DE33" s="655"/>
      <c r="DF33" s="655"/>
      <c r="DG33" s="655"/>
      <c r="DH33" s="655"/>
      <c r="DI33" s="655"/>
      <c r="DJ33" s="655"/>
      <c r="DK33" s="656"/>
      <c r="DL33" s="632">
        <v>12082745</v>
      </c>
      <c r="DM33" s="655"/>
      <c r="DN33" s="655"/>
      <c r="DO33" s="655"/>
      <c r="DP33" s="655"/>
      <c r="DQ33" s="655"/>
      <c r="DR33" s="655"/>
      <c r="DS33" s="655"/>
      <c r="DT33" s="655"/>
      <c r="DU33" s="655"/>
      <c r="DV33" s="656"/>
      <c r="DW33" s="628">
        <v>38.9</v>
      </c>
      <c r="DX33" s="653"/>
      <c r="DY33" s="653"/>
      <c r="DZ33" s="653"/>
      <c r="EA33" s="653"/>
      <c r="EB33" s="653"/>
      <c r="EC33" s="654"/>
    </row>
    <row r="34" spans="2:133" ht="11.25" customHeight="1" x14ac:dyDescent="0.2">
      <c r="B34" s="620" t="s">
        <v>309</v>
      </c>
      <c r="C34" s="621"/>
      <c r="D34" s="621"/>
      <c r="E34" s="621"/>
      <c r="F34" s="621"/>
      <c r="G34" s="621"/>
      <c r="H34" s="621"/>
      <c r="I34" s="621"/>
      <c r="J34" s="621"/>
      <c r="K34" s="621"/>
      <c r="L34" s="621"/>
      <c r="M34" s="621"/>
      <c r="N34" s="621"/>
      <c r="O34" s="621"/>
      <c r="P34" s="621"/>
      <c r="Q34" s="622"/>
      <c r="R34" s="623">
        <v>2230124</v>
      </c>
      <c r="S34" s="624"/>
      <c r="T34" s="624"/>
      <c r="U34" s="624"/>
      <c r="V34" s="624"/>
      <c r="W34" s="624"/>
      <c r="X34" s="624"/>
      <c r="Y34" s="625"/>
      <c r="Z34" s="626">
        <v>3.7</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7846007</v>
      </c>
      <c r="CS34" s="624"/>
      <c r="CT34" s="624"/>
      <c r="CU34" s="624"/>
      <c r="CV34" s="624"/>
      <c r="CW34" s="624"/>
      <c r="CX34" s="624"/>
      <c r="CY34" s="625"/>
      <c r="CZ34" s="628">
        <v>13.8</v>
      </c>
      <c r="DA34" s="653"/>
      <c r="DB34" s="653"/>
      <c r="DC34" s="657"/>
      <c r="DD34" s="632">
        <v>4880279</v>
      </c>
      <c r="DE34" s="624"/>
      <c r="DF34" s="624"/>
      <c r="DG34" s="624"/>
      <c r="DH34" s="624"/>
      <c r="DI34" s="624"/>
      <c r="DJ34" s="624"/>
      <c r="DK34" s="625"/>
      <c r="DL34" s="632">
        <v>4058386</v>
      </c>
      <c r="DM34" s="624"/>
      <c r="DN34" s="624"/>
      <c r="DO34" s="624"/>
      <c r="DP34" s="624"/>
      <c r="DQ34" s="624"/>
      <c r="DR34" s="624"/>
      <c r="DS34" s="624"/>
      <c r="DT34" s="624"/>
      <c r="DU34" s="624"/>
      <c r="DV34" s="625"/>
      <c r="DW34" s="628">
        <v>13.1</v>
      </c>
      <c r="DX34" s="653"/>
      <c r="DY34" s="653"/>
      <c r="DZ34" s="653"/>
      <c r="EA34" s="653"/>
      <c r="EB34" s="653"/>
      <c r="EC34" s="654"/>
    </row>
    <row r="35" spans="2:133" ht="11.25" customHeight="1" x14ac:dyDescent="0.2">
      <c r="B35" s="620" t="s">
        <v>311</v>
      </c>
      <c r="C35" s="621"/>
      <c r="D35" s="621"/>
      <c r="E35" s="621"/>
      <c r="F35" s="621"/>
      <c r="G35" s="621"/>
      <c r="H35" s="621"/>
      <c r="I35" s="621"/>
      <c r="J35" s="621"/>
      <c r="K35" s="621"/>
      <c r="L35" s="621"/>
      <c r="M35" s="621"/>
      <c r="N35" s="621"/>
      <c r="O35" s="621"/>
      <c r="P35" s="621"/>
      <c r="Q35" s="622"/>
      <c r="R35" s="623">
        <v>3659623</v>
      </c>
      <c r="S35" s="624"/>
      <c r="T35" s="624"/>
      <c r="U35" s="624"/>
      <c r="V35" s="624"/>
      <c r="W35" s="624"/>
      <c r="X35" s="624"/>
      <c r="Y35" s="625"/>
      <c r="Z35" s="626">
        <v>6</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619427</v>
      </c>
      <c r="CS35" s="655"/>
      <c r="CT35" s="655"/>
      <c r="CU35" s="655"/>
      <c r="CV35" s="655"/>
      <c r="CW35" s="655"/>
      <c r="CX35" s="655"/>
      <c r="CY35" s="656"/>
      <c r="CZ35" s="628">
        <v>1.1000000000000001</v>
      </c>
      <c r="DA35" s="653"/>
      <c r="DB35" s="653"/>
      <c r="DC35" s="657"/>
      <c r="DD35" s="632">
        <v>311458</v>
      </c>
      <c r="DE35" s="655"/>
      <c r="DF35" s="655"/>
      <c r="DG35" s="655"/>
      <c r="DH35" s="655"/>
      <c r="DI35" s="655"/>
      <c r="DJ35" s="655"/>
      <c r="DK35" s="656"/>
      <c r="DL35" s="632">
        <v>253616</v>
      </c>
      <c r="DM35" s="655"/>
      <c r="DN35" s="655"/>
      <c r="DO35" s="655"/>
      <c r="DP35" s="655"/>
      <c r="DQ35" s="655"/>
      <c r="DR35" s="655"/>
      <c r="DS35" s="655"/>
      <c r="DT35" s="655"/>
      <c r="DU35" s="655"/>
      <c r="DV35" s="656"/>
      <c r="DW35" s="628">
        <v>0.8</v>
      </c>
      <c r="DX35" s="653"/>
      <c r="DY35" s="653"/>
      <c r="DZ35" s="653"/>
      <c r="EA35" s="653"/>
      <c r="EB35" s="653"/>
      <c r="EC35" s="654"/>
    </row>
    <row r="36" spans="2:133" ht="11.25" customHeight="1" x14ac:dyDescent="0.2">
      <c r="B36" s="620" t="s">
        <v>315</v>
      </c>
      <c r="C36" s="621"/>
      <c r="D36" s="621"/>
      <c r="E36" s="621"/>
      <c r="F36" s="621"/>
      <c r="G36" s="621"/>
      <c r="H36" s="621"/>
      <c r="I36" s="621"/>
      <c r="J36" s="621"/>
      <c r="K36" s="621"/>
      <c r="L36" s="621"/>
      <c r="M36" s="621"/>
      <c r="N36" s="621"/>
      <c r="O36" s="621"/>
      <c r="P36" s="621"/>
      <c r="Q36" s="622"/>
      <c r="R36" s="623">
        <v>2304137</v>
      </c>
      <c r="S36" s="624"/>
      <c r="T36" s="624"/>
      <c r="U36" s="624"/>
      <c r="V36" s="624"/>
      <c r="W36" s="624"/>
      <c r="X36" s="624"/>
      <c r="Y36" s="625"/>
      <c r="Z36" s="626">
        <v>3.8</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6930892</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7939</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7901362</v>
      </c>
      <c r="CS36" s="624"/>
      <c r="CT36" s="624"/>
      <c r="CU36" s="624"/>
      <c r="CV36" s="624"/>
      <c r="CW36" s="624"/>
      <c r="CX36" s="624"/>
      <c r="CY36" s="625"/>
      <c r="CZ36" s="628">
        <v>13.9</v>
      </c>
      <c r="DA36" s="653"/>
      <c r="DB36" s="653"/>
      <c r="DC36" s="657"/>
      <c r="DD36" s="632">
        <v>6219711</v>
      </c>
      <c r="DE36" s="624"/>
      <c r="DF36" s="624"/>
      <c r="DG36" s="624"/>
      <c r="DH36" s="624"/>
      <c r="DI36" s="624"/>
      <c r="DJ36" s="624"/>
      <c r="DK36" s="625"/>
      <c r="DL36" s="632">
        <v>4219295</v>
      </c>
      <c r="DM36" s="624"/>
      <c r="DN36" s="624"/>
      <c r="DO36" s="624"/>
      <c r="DP36" s="624"/>
      <c r="DQ36" s="624"/>
      <c r="DR36" s="624"/>
      <c r="DS36" s="624"/>
      <c r="DT36" s="624"/>
      <c r="DU36" s="624"/>
      <c r="DV36" s="625"/>
      <c r="DW36" s="628">
        <v>13.6</v>
      </c>
      <c r="DX36" s="653"/>
      <c r="DY36" s="653"/>
      <c r="DZ36" s="653"/>
      <c r="EA36" s="653"/>
      <c r="EB36" s="653"/>
      <c r="EC36" s="654"/>
    </row>
    <row r="37" spans="2:133" ht="11.25" customHeight="1" x14ac:dyDescent="0.2">
      <c r="B37" s="620" t="s">
        <v>319</v>
      </c>
      <c r="C37" s="621"/>
      <c r="D37" s="621"/>
      <c r="E37" s="621"/>
      <c r="F37" s="621"/>
      <c r="G37" s="621"/>
      <c r="H37" s="621"/>
      <c r="I37" s="621"/>
      <c r="J37" s="621"/>
      <c r="K37" s="621"/>
      <c r="L37" s="621"/>
      <c r="M37" s="621"/>
      <c r="N37" s="621"/>
      <c r="O37" s="621"/>
      <c r="P37" s="621"/>
      <c r="Q37" s="622"/>
      <c r="R37" s="623">
        <v>728431</v>
      </c>
      <c r="S37" s="624"/>
      <c r="T37" s="624"/>
      <c r="U37" s="624"/>
      <c r="V37" s="624"/>
      <c r="W37" s="624"/>
      <c r="X37" s="624"/>
      <c r="Y37" s="625"/>
      <c r="Z37" s="626">
        <v>1.2</v>
      </c>
      <c r="AA37" s="626"/>
      <c r="AB37" s="626"/>
      <c r="AC37" s="626"/>
      <c r="AD37" s="627">
        <v>4062</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945162</v>
      </c>
      <c r="BA37" s="624"/>
      <c r="BB37" s="624"/>
      <c r="BC37" s="624"/>
      <c r="BD37" s="655"/>
      <c r="BE37" s="655"/>
      <c r="BF37" s="678"/>
      <c r="BG37" s="620" t="s">
        <v>321</v>
      </c>
      <c r="BH37" s="621"/>
      <c r="BI37" s="621"/>
      <c r="BJ37" s="621"/>
      <c r="BK37" s="621"/>
      <c r="BL37" s="621"/>
      <c r="BM37" s="621"/>
      <c r="BN37" s="621"/>
      <c r="BO37" s="621"/>
      <c r="BP37" s="621"/>
      <c r="BQ37" s="621"/>
      <c r="BR37" s="621"/>
      <c r="BS37" s="621"/>
      <c r="BT37" s="621"/>
      <c r="BU37" s="622"/>
      <c r="BV37" s="623">
        <v>-184926</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2305672</v>
      </c>
      <c r="CS37" s="655"/>
      <c r="CT37" s="655"/>
      <c r="CU37" s="655"/>
      <c r="CV37" s="655"/>
      <c r="CW37" s="655"/>
      <c r="CX37" s="655"/>
      <c r="CY37" s="656"/>
      <c r="CZ37" s="628">
        <v>4.0999999999999996</v>
      </c>
      <c r="DA37" s="653"/>
      <c r="DB37" s="653"/>
      <c r="DC37" s="657"/>
      <c r="DD37" s="632">
        <v>1820072</v>
      </c>
      <c r="DE37" s="655"/>
      <c r="DF37" s="655"/>
      <c r="DG37" s="655"/>
      <c r="DH37" s="655"/>
      <c r="DI37" s="655"/>
      <c r="DJ37" s="655"/>
      <c r="DK37" s="656"/>
      <c r="DL37" s="632">
        <v>1791307</v>
      </c>
      <c r="DM37" s="655"/>
      <c r="DN37" s="655"/>
      <c r="DO37" s="655"/>
      <c r="DP37" s="655"/>
      <c r="DQ37" s="655"/>
      <c r="DR37" s="655"/>
      <c r="DS37" s="655"/>
      <c r="DT37" s="655"/>
      <c r="DU37" s="655"/>
      <c r="DV37" s="656"/>
      <c r="DW37" s="628">
        <v>5.8</v>
      </c>
      <c r="DX37" s="653"/>
      <c r="DY37" s="653"/>
      <c r="DZ37" s="653"/>
      <c r="EA37" s="653"/>
      <c r="EB37" s="653"/>
      <c r="EC37" s="654"/>
    </row>
    <row r="38" spans="2:133" ht="11.25" customHeight="1" x14ac:dyDescent="0.2">
      <c r="B38" s="620" t="s">
        <v>323</v>
      </c>
      <c r="C38" s="621"/>
      <c r="D38" s="621"/>
      <c r="E38" s="621"/>
      <c r="F38" s="621"/>
      <c r="G38" s="621"/>
      <c r="H38" s="621"/>
      <c r="I38" s="621"/>
      <c r="J38" s="621"/>
      <c r="K38" s="621"/>
      <c r="L38" s="621"/>
      <c r="M38" s="621"/>
      <c r="N38" s="621"/>
      <c r="O38" s="621"/>
      <c r="P38" s="621"/>
      <c r="Q38" s="622"/>
      <c r="R38" s="623">
        <v>4025600</v>
      </c>
      <c r="S38" s="624"/>
      <c r="T38" s="624"/>
      <c r="U38" s="624"/>
      <c r="V38" s="624"/>
      <c r="W38" s="624"/>
      <c r="X38" s="624"/>
      <c r="Y38" s="625"/>
      <c r="Z38" s="626">
        <v>6.6</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756455</v>
      </c>
      <c r="BA38" s="624"/>
      <c r="BB38" s="624"/>
      <c r="BC38" s="624"/>
      <c r="BD38" s="655"/>
      <c r="BE38" s="655"/>
      <c r="BF38" s="678"/>
      <c r="BG38" s="620" t="s">
        <v>325</v>
      </c>
      <c r="BH38" s="621"/>
      <c r="BI38" s="621"/>
      <c r="BJ38" s="621"/>
      <c r="BK38" s="621"/>
      <c r="BL38" s="621"/>
      <c r="BM38" s="621"/>
      <c r="BN38" s="621"/>
      <c r="BO38" s="621"/>
      <c r="BP38" s="621"/>
      <c r="BQ38" s="621"/>
      <c r="BR38" s="621"/>
      <c r="BS38" s="621"/>
      <c r="BT38" s="621"/>
      <c r="BU38" s="622"/>
      <c r="BV38" s="623">
        <v>11818</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4903582</v>
      </c>
      <c r="CS38" s="624"/>
      <c r="CT38" s="624"/>
      <c r="CU38" s="624"/>
      <c r="CV38" s="624"/>
      <c r="CW38" s="624"/>
      <c r="CX38" s="624"/>
      <c r="CY38" s="625"/>
      <c r="CZ38" s="628">
        <v>8.6</v>
      </c>
      <c r="DA38" s="653"/>
      <c r="DB38" s="653"/>
      <c r="DC38" s="657"/>
      <c r="DD38" s="632">
        <v>4021603</v>
      </c>
      <c r="DE38" s="624"/>
      <c r="DF38" s="624"/>
      <c r="DG38" s="624"/>
      <c r="DH38" s="624"/>
      <c r="DI38" s="624"/>
      <c r="DJ38" s="624"/>
      <c r="DK38" s="625"/>
      <c r="DL38" s="632">
        <v>3551448</v>
      </c>
      <c r="DM38" s="624"/>
      <c r="DN38" s="624"/>
      <c r="DO38" s="624"/>
      <c r="DP38" s="624"/>
      <c r="DQ38" s="624"/>
      <c r="DR38" s="624"/>
      <c r="DS38" s="624"/>
      <c r="DT38" s="624"/>
      <c r="DU38" s="624"/>
      <c r="DV38" s="625"/>
      <c r="DW38" s="628">
        <v>11.4</v>
      </c>
      <c r="DX38" s="653"/>
      <c r="DY38" s="653"/>
      <c r="DZ38" s="653"/>
      <c r="EA38" s="653"/>
      <c r="EB38" s="653"/>
      <c r="EC38" s="654"/>
    </row>
    <row r="39" spans="2:133" ht="11.25" customHeight="1" x14ac:dyDescent="0.2">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v>374386</v>
      </c>
      <c r="BA39" s="624"/>
      <c r="BB39" s="624"/>
      <c r="BC39" s="624"/>
      <c r="BD39" s="655"/>
      <c r="BE39" s="655"/>
      <c r="BF39" s="678"/>
      <c r="BG39" s="620" t="s">
        <v>329</v>
      </c>
      <c r="BH39" s="621"/>
      <c r="BI39" s="621"/>
      <c r="BJ39" s="621"/>
      <c r="BK39" s="621"/>
      <c r="BL39" s="621"/>
      <c r="BM39" s="621"/>
      <c r="BN39" s="621"/>
      <c r="BO39" s="621"/>
      <c r="BP39" s="621"/>
      <c r="BQ39" s="621"/>
      <c r="BR39" s="621"/>
      <c r="BS39" s="621"/>
      <c r="BT39" s="621"/>
      <c r="BU39" s="622"/>
      <c r="BV39" s="623">
        <v>17383</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2833261</v>
      </c>
      <c r="CS39" s="655"/>
      <c r="CT39" s="655"/>
      <c r="CU39" s="655"/>
      <c r="CV39" s="655"/>
      <c r="CW39" s="655"/>
      <c r="CX39" s="655"/>
      <c r="CY39" s="656"/>
      <c r="CZ39" s="628">
        <v>5</v>
      </c>
      <c r="DA39" s="653"/>
      <c r="DB39" s="653"/>
      <c r="DC39" s="657"/>
      <c r="DD39" s="632">
        <v>1715891</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331</v>
      </c>
      <c r="C40" s="621"/>
      <c r="D40" s="621"/>
      <c r="E40" s="621"/>
      <c r="F40" s="621"/>
      <c r="G40" s="621"/>
      <c r="H40" s="621"/>
      <c r="I40" s="621"/>
      <c r="J40" s="621"/>
      <c r="K40" s="621"/>
      <c r="L40" s="621"/>
      <c r="M40" s="621"/>
      <c r="N40" s="621"/>
      <c r="O40" s="621"/>
      <c r="P40" s="621"/>
      <c r="Q40" s="622"/>
      <c r="R40" s="623">
        <v>65100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5"/>
      <c r="BE40" s="655"/>
      <c r="BF40" s="678"/>
      <c r="BG40" s="671" t="s">
        <v>333</v>
      </c>
      <c r="BH40" s="672"/>
      <c r="BI40" s="672"/>
      <c r="BJ40" s="672"/>
      <c r="BK40" s="672"/>
      <c r="BL40" s="211"/>
      <c r="BM40" s="621" t="s">
        <v>334</v>
      </c>
      <c r="BN40" s="621"/>
      <c r="BO40" s="621"/>
      <c r="BP40" s="621"/>
      <c r="BQ40" s="621"/>
      <c r="BR40" s="621"/>
      <c r="BS40" s="621"/>
      <c r="BT40" s="621"/>
      <c r="BU40" s="622"/>
      <c r="BV40" s="623">
        <v>83</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336</v>
      </c>
      <c r="C41" s="645"/>
      <c r="D41" s="645"/>
      <c r="E41" s="645"/>
      <c r="F41" s="645"/>
      <c r="G41" s="645"/>
      <c r="H41" s="645"/>
      <c r="I41" s="645"/>
      <c r="J41" s="645"/>
      <c r="K41" s="645"/>
      <c r="L41" s="645"/>
      <c r="M41" s="645"/>
      <c r="N41" s="645"/>
      <c r="O41" s="645"/>
      <c r="P41" s="645"/>
      <c r="Q41" s="646"/>
      <c r="R41" s="695">
        <v>61061868</v>
      </c>
      <c r="S41" s="696"/>
      <c r="T41" s="696"/>
      <c r="U41" s="696"/>
      <c r="V41" s="696"/>
      <c r="W41" s="696"/>
      <c r="X41" s="696"/>
      <c r="Y41" s="700"/>
      <c r="Z41" s="701">
        <v>100</v>
      </c>
      <c r="AA41" s="701"/>
      <c r="AB41" s="701"/>
      <c r="AC41" s="701"/>
      <c r="AD41" s="702">
        <v>31023381</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1085009</v>
      </c>
      <c r="BA41" s="624"/>
      <c r="BB41" s="624"/>
      <c r="BC41" s="624"/>
      <c r="BD41" s="655"/>
      <c r="BE41" s="655"/>
      <c r="BF41" s="678"/>
      <c r="BG41" s="671"/>
      <c r="BH41" s="672"/>
      <c r="BI41" s="672"/>
      <c r="BJ41" s="672"/>
      <c r="BK41" s="672"/>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340</v>
      </c>
      <c r="AR42" s="693"/>
      <c r="AS42" s="693"/>
      <c r="AT42" s="693"/>
      <c r="AU42" s="693"/>
      <c r="AV42" s="693"/>
      <c r="AW42" s="693"/>
      <c r="AX42" s="693"/>
      <c r="AY42" s="694"/>
      <c r="AZ42" s="695">
        <v>3769880</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475</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6186134</v>
      </c>
      <c r="CS42" s="655"/>
      <c r="CT42" s="655"/>
      <c r="CU42" s="655"/>
      <c r="CV42" s="655"/>
      <c r="CW42" s="655"/>
      <c r="CX42" s="655"/>
      <c r="CY42" s="656"/>
      <c r="CZ42" s="628">
        <v>10.9</v>
      </c>
      <c r="DA42" s="653"/>
      <c r="DB42" s="653"/>
      <c r="DC42" s="657"/>
      <c r="DD42" s="632">
        <v>1813483</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343</v>
      </c>
      <c r="CD43" s="620" t="s">
        <v>344</v>
      </c>
      <c r="CE43" s="621"/>
      <c r="CF43" s="621"/>
      <c r="CG43" s="621"/>
      <c r="CH43" s="621"/>
      <c r="CI43" s="621"/>
      <c r="CJ43" s="621"/>
      <c r="CK43" s="621"/>
      <c r="CL43" s="621"/>
      <c r="CM43" s="621"/>
      <c r="CN43" s="621"/>
      <c r="CO43" s="621"/>
      <c r="CP43" s="621"/>
      <c r="CQ43" s="622"/>
      <c r="CR43" s="623">
        <v>288972</v>
      </c>
      <c r="CS43" s="655"/>
      <c r="CT43" s="655"/>
      <c r="CU43" s="655"/>
      <c r="CV43" s="655"/>
      <c r="CW43" s="655"/>
      <c r="CX43" s="655"/>
      <c r="CY43" s="656"/>
      <c r="CZ43" s="628">
        <v>0.5</v>
      </c>
      <c r="DA43" s="653"/>
      <c r="DB43" s="653"/>
      <c r="DC43" s="657"/>
      <c r="DD43" s="632">
        <v>288972</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5919726</v>
      </c>
      <c r="CS44" s="624"/>
      <c r="CT44" s="624"/>
      <c r="CU44" s="624"/>
      <c r="CV44" s="624"/>
      <c r="CW44" s="624"/>
      <c r="CX44" s="624"/>
      <c r="CY44" s="625"/>
      <c r="CZ44" s="628">
        <v>10.4</v>
      </c>
      <c r="DA44" s="629"/>
      <c r="DB44" s="629"/>
      <c r="DC44" s="635"/>
      <c r="DD44" s="632">
        <v>1785813</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1623255</v>
      </c>
      <c r="CS45" s="655"/>
      <c r="CT45" s="655"/>
      <c r="CU45" s="655"/>
      <c r="CV45" s="655"/>
      <c r="CW45" s="655"/>
      <c r="CX45" s="655"/>
      <c r="CY45" s="656"/>
      <c r="CZ45" s="628">
        <v>2.9</v>
      </c>
      <c r="DA45" s="653"/>
      <c r="DB45" s="653"/>
      <c r="DC45" s="657"/>
      <c r="DD45" s="632">
        <v>92001</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349</v>
      </c>
      <c r="CG46" s="621"/>
      <c r="CH46" s="621"/>
      <c r="CI46" s="621"/>
      <c r="CJ46" s="621"/>
      <c r="CK46" s="621"/>
      <c r="CL46" s="621"/>
      <c r="CM46" s="621"/>
      <c r="CN46" s="621"/>
      <c r="CO46" s="621"/>
      <c r="CP46" s="621"/>
      <c r="CQ46" s="622"/>
      <c r="CR46" s="623">
        <v>3981120</v>
      </c>
      <c r="CS46" s="624"/>
      <c r="CT46" s="624"/>
      <c r="CU46" s="624"/>
      <c r="CV46" s="624"/>
      <c r="CW46" s="624"/>
      <c r="CX46" s="624"/>
      <c r="CY46" s="625"/>
      <c r="CZ46" s="628">
        <v>7</v>
      </c>
      <c r="DA46" s="629"/>
      <c r="DB46" s="629"/>
      <c r="DC46" s="635"/>
      <c r="DD46" s="632">
        <v>1664854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350</v>
      </c>
      <c r="CG47" s="621"/>
      <c r="CH47" s="621"/>
      <c r="CI47" s="621"/>
      <c r="CJ47" s="621"/>
      <c r="CK47" s="621"/>
      <c r="CL47" s="621"/>
      <c r="CM47" s="621"/>
      <c r="CN47" s="621"/>
      <c r="CO47" s="621"/>
      <c r="CP47" s="621"/>
      <c r="CQ47" s="622"/>
      <c r="CR47" s="623">
        <v>266408</v>
      </c>
      <c r="CS47" s="655"/>
      <c r="CT47" s="655"/>
      <c r="CU47" s="655"/>
      <c r="CV47" s="655"/>
      <c r="CW47" s="655"/>
      <c r="CX47" s="655"/>
      <c r="CY47" s="656"/>
      <c r="CZ47" s="628">
        <v>0.5</v>
      </c>
      <c r="DA47" s="653"/>
      <c r="DB47" s="653"/>
      <c r="DC47" s="657"/>
      <c r="DD47" s="632">
        <v>27670</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352</v>
      </c>
      <c r="CE49" s="645"/>
      <c r="CF49" s="645"/>
      <c r="CG49" s="645"/>
      <c r="CH49" s="645"/>
      <c r="CI49" s="645"/>
      <c r="CJ49" s="645"/>
      <c r="CK49" s="645"/>
      <c r="CL49" s="645"/>
      <c r="CM49" s="645"/>
      <c r="CN49" s="645"/>
      <c r="CO49" s="645"/>
      <c r="CP49" s="645"/>
      <c r="CQ49" s="646"/>
      <c r="CR49" s="695">
        <v>56715433</v>
      </c>
      <c r="CS49" s="682"/>
      <c r="CT49" s="682"/>
      <c r="CU49" s="682"/>
      <c r="CV49" s="682"/>
      <c r="CW49" s="682"/>
      <c r="CX49" s="682"/>
      <c r="CY49" s="711"/>
      <c r="CZ49" s="703">
        <v>100</v>
      </c>
      <c r="DA49" s="712"/>
      <c r="DB49" s="712"/>
      <c r="DC49" s="713"/>
      <c r="DD49" s="714">
        <v>37150825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3Uzd68+RzLKLi/M+D8D4PIikEkJXriUZ9Ws7wRdxHN8cIoJIqJi3I+xI9miabsOE1VXA8lMKTxYc+ksHFIc5og==" saltValue="H2H6H5/embH498/h1Oaj3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4" zoomScale="70" zoomScaleNormal="25" zoomScaleSheetLayoutView="70" workbookViewId="0">
      <selection activeCell="BE17" sqref="BE17"/>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375</v>
      </c>
      <c r="C7" s="750"/>
      <c r="D7" s="750"/>
      <c r="E7" s="750"/>
      <c r="F7" s="750"/>
      <c r="G7" s="750"/>
      <c r="H7" s="750"/>
      <c r="I7" s="750"/>
      <c r="J7" s="750"/>
      <c r="K7" s="750"/>
      <c r="L7" s="750"/>
      <c r="M7" s="750"/>
      <c r="N7" s="750"/>
      <c r="O7" s="750"/>
      <c r="P7" s="751"/>
      <c r="Q7" s="752">
        <v>61081</v>
      </c>
      <c r="R7" s="753"/>
      <c r="S7" s="753"/>
      <c r="T7" s="753"/>
      <c r="U7" s="753"/>
      <c r="V7" s="753">
        <v>56744</v>
      </c>
      <c r="W7" s="753"/>
      <c r="X7" s="753"/>
      <c r="Y7" s="753"/>
      <c r="Z7" s="753"/>
      <c r="AA7" s="753">
        <v>4336</v>
      </c>
      <c r="AB7" s="753"/>
      <c r="AC7" s="753"/>
      <c r="AD7" s="753"/>
      <c r="AE7" s="754"/>
      <c r="AF7" s="755">
        <v>4011</v>
      </c>
      <c r="AG7" s="756"/>
      <c r="AH7" s="756"/>
      <c r="AI7" s="756"/>
      <c r="AJ7" s="757"/>
      <c r="AK7" s="758">
        <v>3537</v>
      </c>
      <c r="AL7" s="759"/>
      <c r="AM7" s="759"/>
      <c r="AN7" s="759"/>
      <c r="AO7" s="759"/>
      <c r="AP7" s="759">
        <v>44980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556</v>
      </c>
      <c r="BT7" s="747"/>
      <c r="BU7" s="747"/>
      <c r="BV7" s="747"/>
      <c r="BW7" s="747"/>
      <c r="BX7" s="747"/>
      <c r="BY7" s="747"/>
      <c r="BZ7" s="747"/>
      <c r="CA7" s="747"/>
      <c r="CB7" s="747"/>
      <c r="CC7" s="747"/>
      <c r="CD7" s="747"/>
      <c r="CE7" s="747"/>
      <c r="CF7" s="747"/>
      <c r="CG7" s="762"/>
      <c r="CH7" s="743">
        <v>-19</v>
      </c>
      <c r="CI7" s="744"/>
      <c r="CJ7" s="744"/>
      <c r="CK7" s="744"/>
      <c r="CL7" s="745"/>
      <c r="CM7" s="743">
        <v>9</v>
      </c>
      <c r="CN7" s="744"/>
      <c r="CO7" s="744"/>
      <c r="CP7" s="744"/>
      <c r="CQ7" s="745"/>
      <c r="CR7" s="743">
        <v>10</v>
      </c>
      <c r="CS7" s="744"/>
      <c r="CT7" s="744"/>
      <c r="CU7" s="744"/>
      <c r="CV7" s="745"/>
      <c r="CW7" s="743" t="s">
        <v>491</v>
      </c>
      <c r="CX7" s="744"/>
      <c r="CY7" s="744"/>
      <c r="CZ7" s="744"/>
      <c r="DA7" s="745"/>
      <c r="DB7" s="743" t="s">
        <v>491</v>
      </c>
      <c r="DC7" s="744"/>
      <c r="DD7" s="744"/>
      <c r="DE7" s="744"/>
      <c r="DF7" s="745"/>
      <c r="DG7" s="743" t="s">
        <v>491</v>
      </c>
      <c r="DH7" s="744"/>
      <c r="DI7" s="744"/>
      <c r="DJ7" s="744"/>
      <c r="DK7" s="745"/>
      <c r="DL7" s="743" t="s">
        <v>491</v>
      </c>
      <c r="DM7" s="744"/>
      <c r="DN7" s="744"/>
      <c r="DO7" s="744"/>
      <c r="DP7" s="745"/>
      <c r="DQ7" s="743" t="s">
        <v>491</v>
      </c>
      <c r="DR7" s="744"/>
      <c r="DS7" s="744"/>
      <c r="DT7" s="744"/>
      <c r="DU7" s="745"/>
      <c r="DV7" s="746"/>
      <c r="DW7" s="747"/>
      <c r="DX7" s="747"/>
      <c r="DY7" s="747"/>
      <c r="DZ7" s="748"/>
      <c r="EA7" s="222"/>
    </row>
    <row r="8" spans="1:131" s="223" customFormat="1" ht="26.25" customHeight="1" x14ac:dyDescent="0.2">
      <c r="A8" s="226">
        <v>2</v>
      </c>
      <c r="B8" s="780" t="s">
        <v>376</v>
      </c>
      <c r="C8" s="781"/>
      <c r="D8" s="781"/>
      <c r="E8" s="781"/>
      <c r="F8" s="781"/>
      <c r="G8" s="781"/>
      <c r="H8" s="781"/>
      <c r="I8" s="781"/>
      <c r="J8" s="781"/>
      <c r="K8" s="781"/>
      <c r="L8" s="781"/>
      <c r="M8" s="781"/>
      <c r="N8" s="781"/>
      <c r="O8" s="781"/>
      <c r="P8" s="782"/>
      <c r="Q8" s="783">
        <v>157</v>
      </c>
      <c r="R8" s="784"/>
      <c r="S8" s="784"/>
      <c r="T8" s="784"/>
      <c r="U8" s="784"/>
      <c r="V8" s="784">
        <v>147</v>
      </c>
      <c r="W8" s="784"/>
      <c r="X8" s="784"/>
      <c r="Y8" s="784"/>
      <c r="Z8" s="784"/>
      <c r="AA8" s="784">
        <v>10</v>
      </c>
      <c r="AB8" s="784"/>
      <c r="AC8" s="784"/>
      <c r="AD8" s="784"/>
      <c r="AE8" s="785"/>
      <c r="AF8" s="786">
        <v>10</v>
      </c>
      <c r="AG8" s="787"/>
      <c r="AH8" s="787"/>
      <c r="AI8" s="787"/>
      <c r="AJ8" s="788"/>
      <c r="AK8" s="769">
        <v>138</v>
      </c>
      <c r="AL8" s="770"/>
      <c r="AM8" s="770"/>
      <c r="AN8" s="770"/>
      <c r="AO8" s="770"/>
      <c r="AP8" s="770">
        <v>613</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557</v>
      </c>
      <c r="BT8" s="774"/>
      <c r="BU8" s="774"/>
      <c r="BV8" s="774"/>
      <c r="BW8" s="774"/>
      <c r="BX8" s="774"/>
      <c r="BY8" s="774"/>
      <c r="BZ8" s="774"/>
      <c r="CA8" s="774"/>
      <c r="CB8" s="774"/>
      <c r="CC8" s="774"/>
      <c r="CD8" s="774"/>
      <c r="CE8" s="774"/>
      <c r="CF8" s="774"/>
      <c r="CG8" s="775"/>
      <c r="CH8" s="776">
        <v>3</v>
      </c>
      <c r="CI8" s="777"/>
      <c r="CJ8" s="777"/>
      <c r="CK8" s="777"/>
      <c r="CL8" s="778"/>
      <c r="CM8" s="776">
        <v>24</v>
      </c>
      <c r="CN8" s="777"/>
      <c r="CO8" s="777"/>
      <c r="CP8" s="777"/>
      <c r="CQ8" s="778"/>
      <c r="CR8" s="776">
        <v>30</v>
      </c>
      <c r="CS8" s="777"/>
      <c r="CT8" s="777"/>
      <c r="CU8" s="777"/>
      <c r="CV8" s="778"/>
      <c r="CW8" s="776" t="s">
        <v>491</v>
      </c>
      <c r="CX8" s="777"/>
      <c r="CY8" s="777"/>
      <c r="CZ8" s="777"/>
      <c r="DA8" s="778"/>
      <c r="DB8" s="776" t="s">
        <v>491</v>
      </c>
      <c r="DC8" s="777"/>
      <c r="DD8" s="777"/>
      <c r="DE8" s="777"/>
      <c r="DF8" s="778"/>
      <c r="DG8" s="776" t="s">
        <v>491</v>
      </c>
      <c r="DH8" s="777"/>
      <c r="DI8" s="777"/>
      <c r="DJ8" s="777"/>
      <c r="DK8" s="778"/>
      <c r="DL8" s="776" t="s">
        <v>491</v>
      </c>
      <c r="DM8" s="777"/>
      <c r="DN8" s="777"/>
      <c r="DO8" s="777"/>
      <c r="DP8" s="778"/>
      <c r="DQ8" s="776" t="s">
        <v>491</v>
      </c>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378</v>
      </c>
      <c r="B23" s="789" t="s">
        <v>379</v>
      </c>
      <c r="C23" s="790"/>
      <c r="D23" s="790"/>
      <c r="E23" s="790"/>
      <c r="F23" s="790"/>
      <c r="G23" s="790"/>
      <c r="H23" s="790"/>
      <c r="I23" s="790"/>
      <c r="J23" s="790"/>
      <c r="K23" s="790"/>
      <c r="L23" s="790"/>
      <c r="M23" s="790"/>
      <c r="N23" s="790"/>
      <c r="O23" s="790"/>
      <c r="P23" s="791"/>
      <c r="Q23" s="792">
        <v>61062</v>
      </c>
      <c r="R23" s="793"/>
      <c r="S23" s="793"/>
      <c r="T23" s="793"/>
      <c r="U23" s="793"/>
      <c r="V23" s="793">
        <v>56715</v>
      </c>
      <c r="W23" s="793"/>
      <c r="X23" s="793"/>
      <c r="Y23" s="793"/>
      <c r="Z23" s="793"/>
      <c r="AA23" s="793">
        <v>4346</v>
      </c>
      <c r="AB23" s="793"/>
      <c r="AC23" s="793"/>
      <c r="AD23" s="793"/>
      <c r="AE23" s="794"/>
      <c r="AF23" s="795">
        <v>4021</v>
      </c>
      <c r="AG23" s="793"/>
      <c r="AH23" s="793"/>
      <c r="AI23" s="793"/>
      <c r="AJ23" s="796"/>
      <c r="AK23" s="797"/>
      <c r="AL23" s="798"/>
      <c r="AM23" s="798"/>
      <c r="AN23" s="798"/>
      <c r="AO23" s="798"/>
      <c r="AP23" s="793">
        <v>45593</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358</v>
      </c>
      <c r="B26" s="728"/>
      <c r="C26" s="728"/>
      <c r="D26" s="728"/>
      <c r="E26" s="728"/>
      <c r="F26" s="728"/>
      <c r="G26" s="728"/>
      <c r="H26" s="728"/>
      <c r="I26" s="728"/>
      <c r="J26" s="728"/>
      <c r="K26" s="728"/>
      <c r="L26" s="728"/>
      <c r="M26" s="728"/>
      <c r="N26" s="728"/>
      <c r="O26" s="728"/>
      <c r="P26" s="729"/>
      <c r="Q26" s="733" t="s">
        <v>382</v>
      </c>
      <c r="R26" s="734"/>
      <c r="S26" s="734"/>
      <c r="T26" s="734"/>
      <c r="U26" s="735"/>
      <c r="V26" s="733" t="s">
        <v>383</v>
      </c>
      <c r="W26" s="734"/>
      <c r="X26" s="734"/>
      <c r="Y26" s="734"/>
      <c r="Z26" s="735"/>
      <c r="AA26" s="733" t="s">
        <v>384</v>
      </c>
      <c r="AB26" s="734"/>
      <c r="AC26" s="734"/>
      <c r="AD26" s="734"/>
      <c r="AE26" s="734"/>
      <c r="AF26" s="814" t="s">
        <v>385</v>
      </c>
      <c r="AG26" s="815"/>
      <c r="AH26" s="815"/>
      <c r="AI26" s="815"/>
      <c r="AJ26" s="816"/>
      <c r="AK26" s="734" t="s">
        <v>386</v>
      </c>
      <c r="AL26" s="734"/>
      <c r="AM26" s="734"/>
      <c r="AN26" s="734"/>
      <c r="AO26" s="735"/>
      <c r="AP26" s="733" t="s">
        <v>387</v>
      </c>
      <c r="AQ26" s="734"/>
      <c r="AR26" s="734"/>
      <c r="AS26" s="734"/>
      <c r="AT26" s="735"/>
      <c r="AU26" s="733" t="s">
        <v>388</v>
      </c>
      <c r="AV26" s="734"/>
      <c r="AW26" s="734"/>
      <c r="AX26" s="734"/>
      <c r="AY26" s="735"/>
      <c r="AZ26" s="733" t="s">
        <v>389</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390</v>
      </c>
      <c r="C28" s="750"/>
      <c r="D28" s="750"/>
      <c r="E28" s="750"/>
      <c r="F28" s="750"/>
      <c r="G28" s="750"/>
      <c r="H28" s="750"/>
      <c r="I28" s="750"/>
      <c r="J28" s="750"/>
      <c r="K28" s="750"/>
      <c r="L28" s="750"/>
      <c r="M28" s="750"/>
      <c r="N28" s="750"/>
      <c r="O28" s="750"/>
      <c r="P28" s="751"/>
      <c r="Q28" s="822">
        <v>11211</v>
      </c>
      <c r="R28" s="823"/>
      <c r="S28" s="823"/>
      <c r="T28" s="823"/>
      <c r="U28" s="823"/>
      <c r="V28" s="823">
        <v>11203</v>
      </c>
      <c r="W28" s="823"/>
      <c r="X28" s="823"/>
      <c r="Y28" s="823"/>
      <c r="Z28" s="823"/>
      <c r="AA28" s="823">
        <v>8</v>
      </c>
      <c r="AB28" s="823"/>
      <c r="AC28" s="823"/>
      <c r="AD28" s="823"/>
      <c r="AE28" s="824"/>
      <c r="AF28" s="825">
        <v>8</v>
      </c>
      <c r="AG28" s="823"/>
      <c r="AH28" s="823"/>
      <c r="AI28" s="823"/>
      <c r="AJ28" s="826"/>
      <c r="AK28" s="827">
        <v>1034</v>
      </c>
      <c r="AL28" s="828"/>
      <c r="AM28" s="828"/>
      <c r="AN28" s="828"/>
      <c r="AO28" s="828"/>
      <c r="AP28" s="828" t="s">
        <v>558</v>
      </c>
      <c r="AQ28" s="828"/>
      <c r="AR28" s="828"/>
      <c r="AS28" s="828"/>
      <c r="AT28" s="828"/>
      <c r="AU28" s="828" t="s">
        <v>558</v>
      </c>
      <c r="AV28" s="828"/>
      <c r="AW28" s="828"/>
      <c r="AX28" s="828"/>
      <c r="AY28" s="828"/>
      <c r="AZ28" s="829" t="s">
        <v>558</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391</v>
      </c>
      <c r="C29" s="781"/>
      <c r="D29" s="781"/>
      <c r="E29" s="781"/>
      <c r="F29" s="781"/>
      <c r="G29" s="781"/>
      <c r="H29" s="781"/>
      <c r="I29" s="781"/>
      <c r="J29" s="781"/>
      <c r="K29" s="781"/>
      <c r="L29" s="781"/>
      <c r="M29" s="781"/>
      <c r="N29" s="781"/>
      <c r="O29" s="781"/>
      <c r="P29" s="782"/>
      <c r="Q29" s="783">
        <v>293</v>
      </c>
      <c r="R29" s="784"/>
      <c r="S29" s="784"/>
      <c r="T29" s="784"/>
      <c r="U29" s="784"/>
      <c r="V29" s="784">
        <v>280</v>
      </c>
      <c r="W29" s="784"/>
      <c r="X29" s="784"/>
      <c r="Y29" s="784"/>
      <c r="Z29" s="784"/>
      <c r="AA29" s="784">
        <v>14</v>
      </c>
      <c r="AB29" s="784"/>
      <c r="AC29" s="784"/>
      <c r="AD29" s="784"/>
      <c r="AE29" s="785"/>
      <c r="AF29" s="786">
        <v>14</v>
      </c>
      <c r="AG29" s="787"/>
      <c r="AH29" s="787"/>
      <c r="AI29" s="787"/>
      <c r="AJ29" s="788"/>
      <c r="AK29" s="834">
        <v>154</v>
      </c>
      <c r="AL29" s="830"/>
      <c r="AM29" s="830"/>
      <c r="AN29" s="830"/>
      <c r="AO29" s="830"/>
      <c r="AP29" s="830">
        <v>482</v>
      </c>
      <c r="AQ29" s="830"/>
      <c r="AR29" s="830"/>
      <c r="AS29" s="830"/>
      <c r="AT29" s="830"/>
      <c r="AU29" s="830" t="s">
        <v>558</v>
      </c>
      <c r="AV29" s="830"/>
      <c r="AW29" s="830"/>
      <c r="AX29" s="830"/>
      <c r="AY29" s="830"/>
      <c r="AZ29" s="831" t="s">
        <v>558</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392</v>
      </c>
      <c r="C30" s="781"/>
      <c r="D30" s="781"/>
      <c r="E30" s="781"/>
      <c r="F30" s="781"/>
      <c r="G30" s="781"/>
      <c r="H30" s="781"/>
      <c r="I30" s="781"/>
      <c r="J30" s="781"/>
      <c r="K30" s="781"/>
      <c r="L30" s="781"/>
      <c r="M30" s="781"/>
      <c r="N30" s="781"/>
      <c r="O30" s="781"/>
      <c r="P30" s="782"/>
      <c r="Q30" s="783">
        <v>11795</v>
      </c>
      <c r="R30" s="784"/>
      <c r="S30" s="784"/>
      <c r="T30" s="784"/>
      <c r="U30" s="784"/>
      <c r="V30" s="784">
        <v>11370</v>
      </c>
      <c r="W30" s="784"/>
      <c r="X30" s="784"/>
      <c r="Y30" s="784"/>
      <c r="Z30" s="784"/>
      <c r="AA30" s="784">
        <v>425</v>
      </c>
      <c r="AB30" s="784"/>
      <c r="AC30" s="784"/>
      <c r="AD30" s="784"/>
      <c r="AE30" s="785"/>
      <c r="AF30" s="786">
        <v>425</v>
      </c>
      <c r="AG30" s="787"/>
      <c r="AH30" s="787"/>
      <c r="AI30" s="787"/>
      <c r="AJ30" s="788"/>
      <c r="AK30" s="834">
        <v>1934</v>
      </c>
      <c r="AL30" s="830"/>
      <c r="AM30" s="830"/>
      <c r="AN30" s="830"/>
      <c r="AO30" s="830"/>
      <c r="AP30" s="830" t="s">
        <v>558</v>
      </c>
      <c r="AQ30" s="830"/>
      <c r="AR30" s="830"/>
      <c r="AS30" s="830"/>
      <c r="AT30" s="830"/>
      <c r="AU30" s="830" t="s">
        <v>558</v>
      </c>
      <c r="AV30" s="830"/>
      <c r="AW30" s="830"/>
      <c r="AX30" s="830"/>
      <c r="AY30" s="830"/>
      <c r="AZ30" s="831" t="s">
        <v>558</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393</v>
      </c>
      <c r="C31" s="781"/>
      <c r="D31" s="781"/>
      <c r="E31" s="781"/>
      <c r="F31" s="781"/>
      <c r="G31" s="781"/>
      <c r="H31" s="781"/>
      <c r="I31" s="781"/>
      <c r="J31" s="781"/>
      <c r="K31" s="781"/>
      <c r="L31" s="781"/>
      <c r="M31" s="781"/>
      <c r="N31" s="781"/>
      <c r="O31" s="781"/>
      <c r="P31" s="782"/>
      <c r="Q31" s="783">
        <v>1537</v>
      </c>
      <c r="R31" s="784"/>
      <c r="S31" s="784"/>
      <c r="T31" s="784"/>
      <c r="U31" s="784"/>
      <c r="V31" s="784">
        <v>1530</v>
      </c>
      <c r="W31" s="784"/>
      <c r="X31" s="784"/>
      <c r="Y31" s="784"/>
      <c r="Z31" s="784"/>
      <c r="AA31" s="784">
        <v>7</v>
      </c>
      <c r="AB31" s="784"/>
      <c r="AC31" s="784"/>
      <c r="AD31" s="784"/>
      <c r="AE31" s="785"/>
      <c r="AF31" s="786">
        <v>7</v>
      </c>
      <c r="AG31" s="787"/>
      <c r="AH31" s="787"/>
      <c r="AI31" s="787"/>
      <c r="AJ31" s="788"/>
      <c r="AK31" s="834">
        <v>516</v>
      </c>
      <c r="AL31" s="830"/>
      <c r="AM31" s="830"/>
      <c r="AN31" s="830"/>
      <c r="AO31" s="830"/>
      <c r="AP31" s="830" t="s">
        <v>558</v>
      </c>
      <c r="AQ31" s="830"/>
      <c r="AR31" s="830"/>
      <c r="AS31" s="830"/>
      <c r="AT31" s="830"/>
      <c r="AU31" s="830" t="s">
        <v>558</v>
      </c>
      <c r="AV31" s="830"/>
      <c r="AW31" s="830"/>
      <c r="AX31" s="830"/>
      <c r="AY31" s="830"/>
      <c r="AZ31" s="831" t="s">
        <v>558</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394</v>
      </c>
      <c r="C32" s="781"/>
      <c r="D32" s="781"/>
      <c r="E32" s="781"/>
      <c r="F32" s="781"/>
      <c r="G32" s="781"/>
      <c r="H32" s="781"/>
      <c r="I32" s="781"/>
      <c r="J32" s="781"/>
      <c r="K32" s="781"/>
      <c r="L32" s="781"/>
      <c r="M32" s="781"/>
      <c r="N32" s="781"/>
      <c r="O32" s="781"/>
      <c r="P32" s="782"/>
      <c r="Q32" s="783">
        <v>2017</v>
      </c>
      <c r="R32" s="784"/>
      <c r="S32" s="784"/>
      <c r="T32" s="784"/>
      <c r="U32" s="784"/>
      <c r="V32" s="784">
        <v>1990</v>
      </c>
      <c r="W32" s="784"/>
      <c r="X32" s="784"/>
      <c r="Y32" s="784"/>
      <c r="Z32" s="784"/>
      <c r="AA32" s="784">
        <v>27</v>
      </c>
      <c r="AB32" s="784"/>
      <c r="AC32" s="784"/>
      <c r="AD32" s="784"/>
      <c r="AE32" s="785"/>
      <c r="AF32" s="786">
        <v>1571</v>
      </c>
      <c r="AG32" s="787"/>
      <c r="AH32" s="787"/>
      <c r="AI32" s="787"/>
      <c r="AJ32" s="788"/>
      <c r="AK32" s="834">
        <v>169</v>
      </c>
      <c r="AL32" s="830"/>
      <c r="AM32" s="830"/>
      <c r="AN32" s="830"/>
      <c r="AO32" s="830"/>
      <c r="AP32" s="830">
        <v>4876</v>
      </c>
      <c r="AQ32" s="830"/>
      <c r="AR32" s="830"/>
      <c r="AS32" s="830"/>
      <c r="AT32" s="830"/>
      <c r="AU32" s="830">
        <v>2073</v>
      </c>
      <c r="AV32" s="830"/>
      <c r="AW32" s="830"/>
      <c r="AX32" s="830"/>
      <c r="AY32" s="830"/>
      <c r="AZ32" s="831" t="s">
        <v>558</v>
      </c>
      <c r="BA32" s="831"/>
      <c r="BB32" s="831"/>
      <c r="BC32" s="831"/>
      <c r="BD32" s="831"/>
      <c r="BE32" s="832" t="s">
        <v>395</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396</v>
      </c>
      <c r="C33" s="781"/>
      <c r="D33" s="781"/>
      <c r="E33" s="781"/>
      <c r="F33" s="781"/>
      <c r="G33" s="781"/>
      <c r="H33" s="781"/>
      <c r="I33" s="781"/>
      <c r="J33" s="781"/>
      <c r="K33" s="781"/>
      <c r="L33" s="781"/>
      <c r="M33" s="781"/>
      <c r="N33" s="781"/>
      <c r="O33" s="781"/>
      <c r="P33" s="782"/>
      <c r="Q33" s="783">
        <v>3531</v>
      </c>
      <c r="R33" s="784"/>
      <c r="S33" s="784"/>
      <c r="T33" s="784"/>
      <c r="U33" s="784"/>
      <c r="V33" s="784">
        <v>4219</v>
      </c>
      <c r="W33" s="784"/>
      <c r="X33" s="784"/>
      <c r="Y33" s="784"/>
      <c r="Z33" s="784"/>
      <c r="AA33" s="784">
        <v>-688</v>
      </c>
      <c r="AB33" s="784"/>
      <c r="AC33" s="784"/>
      <c r="AD33" s="784"/>
      <c r="AE33" s="785"/>
      <c r="AF33" s="786">
        <v>2066</v>
      </c>
      <c r="AG33" s="787"/>
      <c r="AH33" s="787"/>
      <c r="AI33" s="787"/>
      <c r="AJ33" s="788"/>
      <c r="AK33" s="834">
        <v>795</v>
      </c>
      <c r="AL33" s="830"/>
      <c r="AM33" s="830"/>
      <c r="AN33" s="830"/>
      <c r="AO33" s="830"/>
      <c r="AP33" s="830">
        <v>2026</v>
      </c>
      <c r="AQ33" s="830"/>
      <c r="AR33" s="830"/>
      <c r="AS33" s="830"/>
      <c r="AT33" s="830"/>
      <c r="AU33" s="830">
        <v>1370</v>
      </c>
      <c r="AV33" s="830"/>
      <c r="AW33" s="830"/>
      <c r="AX33" s="830"/>
      <c r="AY33" s="830"/>
      <c r="AZ33" s="831" t="s">
        <v>558</v>
      </c>
      <c r="BA33" s="831"/>
      <c r="BB33" s="831"/>
      <c r="BC33" s="831"/>
      <c r="BD33" s="831"/>
      <c r="BE33" s="832" t="s">
        <v>395</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397</v>
      </c>
      <c r="C34" s="781"/>
      <c r="D34" s="781"/>
      <c r="E34" s="781"/>
      <c r="F34" s="781"/>
      <c r="G34" s="781"/>
      <c r="H34" s="781"/>
      <c r="I34" s="781"/>
      <c r="J34" s="781"/>
      <c r="K34" s="781"/>
      <c r="L34" s="781"/>
      <c r="M34" s="781"/>
      <c r="N34" s="781"/>
      <c r="O34" s="781"/>
      <c r="P34" s="782"/>
      <c r="Q34" s="783">
        <v>1760</v>
      </c>
      <c r="R34" s="784"/>
      <c r="S34" s="784"/>
      <c r="T34" s="784"/>
      <c r="U34" s="784"/>
      <c r="V34" s="784">
        <v>1710</v>
      </c>
      <c r="W34" s="784"/>
      <c r="X34" s="784"/>
      <c r="Y34" s="784"/>
      <c r="Z34" s="784"/>
      <c r="AA34" s="784">
        <v>49</v>
      </c>
      <c r="AB34" s="784"/>
      <c r="AC34" s="784"/>
      <c r="AD34" s="784"/>
      <c r="AE34" s="785"/>
      <c r="AF34" s="786">
        <v>658</v>
      </c>
      <c r="AG34" s="787"/>
      <c r="AH34" s="787"/>
      <c r="AI34" s="787"/>
      <c r="AJ34" s="788"/>
      <c r="AK34" s="834">
        <v>682</v>
      </c>
      <c r="AL34" s="830"/>
      <c r="AM34" s="830"/>
      <c r="AN34" s="830"/>
      <c r="AO34" s="830"/>
      <c r="AP34" s="830">
        <v>4600</v>
      </c>
      <c r="AQ34" s="830"/>
      <c r="AR34" s="830"/>
      <c r="AS34" s="830"/>
      <c r="AT34" s="830"/>
      <c r="AU34" s="830">
        <v>4186</v>
      </c>
      <c r="AV34" s="830"/>
      <c r="AW34" s="830"/>
      <c r="AX34" s="830"/>
      <c r="AY34" s="830"/>
      <c r="AZ34" s="831" t="s">
        <v>558</v>
      </c>
      <c r="BA34" s="831"/>
      <c r="BB34" s="831"/>
      <c r="BC34" s="831"/>
      <c r="BD34" s="831"/>
      <c r="BE34" s="832" t="s">
        <v>395</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t="s">
        <v>398</v>
      </c>
      <c r="C35" s="781"/>
      <c r="D35" s="781"/>
      <c r="E35" s="781"/>
      <c r="F35" s="781"/>
      <c r="G35" s="781"/>
      <c r="H35" s="781"/>
      <c r="I35" s="781"/>
      <c r="J35" s="781"/>
      <c r="K35" s="781"/>
      <c r="L35" s="781"/>
      <c r="M35" s="781"/>
      <c r="N35" s="781"/>
      <c r="O35" s="781"/>
      <c r="P35" s="782"/>
      <c r="Q35" s="783">
        <v>107</v>
      </c>
      <c r="R35" s="784"/>
      <c r="S35" s="784"/>
      <c r="T35" s="784"/>
      <c r="U35" s="784"/>
      <c r="V35" s="784">
        <v>107</v>
      </c>
      <c r="W35" s="784"/>
      <c r="X35" s="784"/>
      <c r="Y35" s="784"/>
      <c r="Z35" s="784"/>
      <c r="AA35" s="784">
        <v>0</v>
      </c>
      <c r="AB35" s="784"/>
      <c r="AC35" s="784"/>
      <c r="AD35" s="784"/>
      <c r="AE35" s="785"/>
      <c r="AF35" s="786">
        <v>0</v>
      </c>
      <c r="AG35" s="787"/>
      <c r="AH35" s="787"/>
      <c r="AI35" s="787"/>
      <c r="AJ35" s="788"/>
      <c r="AK35" s="834">
        <v>49</v>
      </c>
      <c r="AL35" s="830"/>
      <c r="AM35" s="830"/>
      <c r="AN35" s="830"/>
      <c r="AO35" s="830"/>
      <c r="AP35" s="830">
        <v>138</v>
      </c>
      <c r="AQ35" s="830"/>
      <c r="AR35" s="830"/>
      <c r="AS35" s="830"/>
      <c r="AT35" s="830"/>
      <c r="AU35" s="830">
        <v>138</v>
      </c>
      <c r="AV35" s="830"/>
      <c r="AW35" s="830"/>
      <c r="AX35" s="830"/>
      <c r="AY35" s="830"/>
      <c r="AZ35" s="831" t="s">
        <v>558</v>
      </c>
      <c r="BA35" s="831"/>
      <c r="BB35" s="831"/>
      <c r="BC35" s="831"/>
      <c r="BD35" s="831"/>
      <c r="BE35" s="832" t="s">
        <v>399</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400</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378</v>
      </c>
      <c r="B63" s="789" t="s">
        <v>401</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4750</v>
      </c>
      <c r="AG63" s="844"/>
      <c r="AH63" s="844"/>
      <c r="AI63" s="844"/>
      <c r="AJ63" s="845"/>
      <c r="AK63" s="846"/>
      <c r="AL63" s="841"/>
      <c r="AM63" s="841"/>
      <c r="AN63" s="841"/>
      <c r="AO63" s="841"/>
      <c r="AP63" s="844">
        <v>12122</v>
      </c>
      <c r="AQ63" s="844"/>
      <c r="AR63" s="844"/>
      <c r="AS63" s="844"/>
      <c r="AT63" s="844"/>
      <c r="AU63" s="844">
        <v>7767</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403</v>
      </c>
      <c r="B66" s="728"/>
      <c r="C66" s="728"/>
      <c r="D66" s="728"/>
      <c r="E66" s="728"/>
      <c r="F66" s="728"/>
      <c r="G66" s="728"/>
      <c r="H66" s="728"/>
      <c r="I66" s="728"/>
      <c r="J66" s="728"/>
      <c r="K66" s="728"/>
      <c r="L66" s="728"/>
      <c r="M66" s="728"/>
      <c r="N66" s="728"/>
      <c r="O66" s="728"/>
      <c r="P66" s="729"/>
      <c r="Q66" s="733" t="s">
        <v>382</v>
      </c>
      <c r="R66" s="734"/>
      <c r="S66" s="734"/>
      <c r="T66" s="734"/>
      <c r="U66" s="735"/>
      <c r="V66" s="733" t="s">
        <v>383</v>
      </c>
      <c r="W66" s="734"/>
      <c r="X66" s="734"/>
      <c r="Y66" s="734"/>
      <c r="Z66" s="735"/>
      <c r="AA66" s="733" t="s">
        <v>384</v>
      </c>
      <c r="AB66" s="734"/>
      <c r="AC66" s="734"/>
      <c r="AD66" s="734"/>
      <c r="AE66" s="735"/>
      <c r="AF66" s="854" t="s">
        <v>385</v>
      </c>
      <c r="AG66" s="815"/>
      <c r="AH66" s="815"/>
      <c r="AI66" s="815"/>
      <c r="AJ66" s="855"/>
      <c r="AK66" s="733" t="s">
        <v>386</v>
      </c>
      <c r="AL66" s="728"/>
      <c r="AM66" s="728"/>
      <c r="AN66" s="728"/>
      <c r="AO66" s="729"/>
      <c r="AP66" s="733" t="s">
        <v>387</v>
      </c>
      <c r="AQ66" s="734"/>
      <c r="AR66" s="734"/>
      <c r="AS66" s="734"/>
      <c r="AT66" s="735"/>
      <c r="AU66" s="733" t="s">
        <v>404</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551</v>
      </c>
      <c r="C68" s="870"/>
      <c r="D68" s="870"/>
      <c r="E68" s="870"/>
      <c r="F68" s="870"/>
      <c r="G68" s="870"/>
      <c r="H68" s="870"/>
      <c r="I68" s="870"/>
      <c r="J68" s="870"/>
      <c r="K68" s="870"/>
      <c r="L68" s="870"/>
      <c r="M68" s="870"/>
      <c r="N68" s="870"/>
      <c r="O68" s="870"/>
      <c r="P68" s="871"/>
      <c r="Q68" s="872">
        <v>216</v>
      </c>
      <c r="R68" s="866"/>
      <c r="S68" s="866"/>
      <c r="T68" s="866"/>
      <c r="U68" s="866"/>
      <c r="V68" s="866">
        <v>196</v>
      </c>
      <c r="W68" s="866"/>
      <c r="X68" s="866"/>
      <c r="Y68" s="866"/>
      <c r="Z68" s="866"/>
      <c r="AA68" s="866">
        <v>20</v>
      </c>
      <c r="AB68" s="866"/>
      <c r="AC68" s="866"/>
      <c r="AD68" s="866"/>
      <c r="AE68" s="866"/>
      <c r="AF68" s="866">
        <v>20</v>
      </c>
      <c r="AG68" s="866"/>
      <c r="AH68" s="866"/>
      <c r="AI68" s="866"/>
      <c r="AJ68" s="866"/>
      <c r="AK68" s="866" t="s">
        <v>558</v>
      </c>
      <c r="AL68" s="866"/>
      <c r="AM68" s="866"/>
      <c r="AN68" s="866"/>
      <c r="AO68" s="866"/>
      <c r="AP68" s="866" t="s">
        <v>558</v>
      </c>
      <c r="AQ68" s="866"/>
      <c r="AR68" s="866"/>
      <c r="AS68" s="866"/>
      <c r="AT68" s="866"/>
      <c r="AU68" s="866"/>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552</v>
      </c>
      <c r="C69" s="874"/>
      <c r="D69" s="874"/>
      <c r="E69" s="874"/>
      <c r="F69" s="874"/>
      <c r="G69" s="874"/>
      <c r="H69" s="874"/>
      <c r="I69" s="874"/>
      <c r="J69" s="874"/>
      <c r="K69" s="874"/>
      <c r="L69" s="874"/>
      <c r="M69" s="874"/>
      <c r="N69" s="874"/>
      <c r="O69" s="874"/>
      <c r="P69" s="875"/>
      <c r="Q69" s="876">
        <v>1285</v>
      </c>
      <c r="R69" s="830"/>
      <c r="S69" s="830"/>
      <c r="T69" s="830"/>
      <c r="U69" s="830"/>
      <c r="V69" s="830">
        <v>949</v>
      </c>
      <c r="W69" s="830"/>
      <c r="X69" s="830"/>
      <c r="Y69" s="830"/>
      <c r="Z69" s="830"/>
      <c r="AA69" s="830">
        <v>336</v>
      </c>
      <c r="AB69" s="830"/>
      <c r="AC69" s="830"/>
      <c r="AD69" s="830"/>
      <c r="AE69" s="830"/>
      <c r="AF69" s="830">
        <v>336</v>
      </c>
      <c r="AG69" s="830"/>
      <c r="AH69" s="830"/>
      <c r="AI69" s="830"/>
      <c r="AJ69" s="830"/>
      <c r="AK69" s="830">
        <v>0</v>
      </c>
      <c r="AL69" s="830"/>
      <c r="AM69" s="830"/>
      <c r="AN69" s="830"/>
      <c r="AO69" s="830"/>
      <c r="AP69" s="830">
        <v>1477</v>
      </c>
      <c r="AQ69" s="830"/>
      <c r="AR69" s="830"/>
      <c r="AS69" s="830"/>
      <c r="AT69" s="830"/>
      <c r="AU69" s="830"/>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553</v>
      </c>
      <c r="C70" s="874"/>
      <c r="D70" s="874"/>
      <c r="E70" s="874"/>
      <c r="F70" s="874"/>
      <c r="G70" s="874"/>
      <c r="H70" s="874"/>
      <c r="I70" s="874"/>
      <c r="J70" s="874"/>
      <c r="K70" s="874"/>
      <c r="L70" s="874"/>
      <c r="M70" s="874"/>
      <c r="N70" s="874"/>
      <c r="O70" s="874"/>
      <c r="P70" s="875"/>
      <c r="Q70" s="876">
        <v>4663</v>
      </c>
      <c r="R70" s="830"/>
      <c r="S70" s="830"/>
      <c r="T70" s="830"/>
      <c r="U70" s="830"/>
      <c r="V70" s="830">
        <v>4314</v>
      </c>
      <c r="W70" s="830"/>
      <c r="X70" s="830"/>
      <c r="Y70" s="830"/>
      <c r="Z70" s="830"/>
      <c r="AA70" s="830">
        <v>348</v>
      </c>
      <c r="AB70" s="830"/>
      <c r="AC70" s="830"/>
      <c r="AD70" s="830"/>
      <c r="AE70" s="830"/>
      <c r="AF70" s="830">
        <v>88</v>
      </c>
      <c r="AG70" s="830"/>
      <c r="AH70" s="830"/>
      <c r="AI70" s="830"/>
      <c r="AJ70" s="830"/>
      <c r="AK70" s="830">
        <v>81</v>
      </c>
      <c r="AL70" s="830"/>
      <c r="AM70" s="830"/>
      <c r="AN70" s="830"/>
      <c r="AO70" s="830"/>
      <c r="AP70" s="830" t="s">
        <v>558</v>
      </c>
      <c r="AQ70" s="830"/>
      <c r="AR70" s="830"/>
      <c r="AS70" s="830"/>
      <c r="AT70" s="830"/>
      <c r="AU70" s="830"/>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554</v>
      </c>
      <c r="C71" s="874"/>
      <c r="D71" s="874"/>
      <c r="E71" s="874"/>
      <c r="F71" s="874"/>
      <c r="G71" s="874"/>
      <c r="H71" s="874"/>
      <c r="I71" s="874"/>
      <c r="J71" s="874"/>
      <c r="K71" s="874"/>
      <c r="L71" s="874"/>
      <c r="M71" s="874"/>
      <c r="N71" s="874"/>
      <c r="O71" s="874"/>
      <c r="P71" s="875"/>
      <c r="Q71" s="876">
        <v>312</v>
      </c>
      <c r="R71" s="830"/>
      <c r="S71" s="830"/>
      <c r="T71" s="830"/>
      <c r="U71" s="830"/>
      <c r="V71" s="830">
        <v>290</v>
      </c>
      <c r="W71" s="830"/>
      <c r="X71" s="830"/>
      <c r="Y71" s="830"/>
      <c r="Z71" s="830"/>
      <c r="AA71" s="830">
        <v>22</v>
      </c>
      <c r="AB71" s="830"/>
      <c r="AC71" s="830"/>
      <c r="AD71" s="830"/>
      <c r="AE71" s="830"/>
      <c r="AF71" s="830">
        <v>22</v>
      </c>
      <c r="AG71" s="830"/>
      <c r="AH71" s="830"/>
      <c r="AI71" s="830"/>
      <c r="AJ71" s="830"/>
      <c r="AK71" s="830" t="s">
        <v>558</v>
      </c>
      <c r="AL71" s="830"/>
      <c r="AM71" s="830"/>
      <c r="AN71" s="830"/>
      <c r="AO71" s="830"/>
      <c r="AP71" s="830" t="s">
        <v>558</v>
      </c>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555</v>
      </c>
      <c r="C72" s="874"/>
      <c r="D72" s="874"/>
      <c r="E72" s="874"/>
      <c r="F72" s="874"/>
      <c r="G72" s="874"/>
      <c r="H72" s="874"/>
      <c r="I72" s="874"/>
      <c r="J72" s="874"/>
      <c r="K72" s="874"/>
      <c r="L72" s="874"/>
      <c r="M72" s="874"/>
      <c r="N72" s="874"/>
      <c r="O72" s="874"/>
      <c r="P72" s="875"/>
      <c r="Q72" s="876">
        <v>322367</v>
      </c>
      <c r="R72" s="830"/>
      <c r="S72" s="830"/>
      <c r="T72" s="830"/>
      <c r="U72" s="830"/>
      <c r="V72" s="830">
        <v>314740</v>
      </c>
      <c r="W72" s="830"/>
      <c r="X72" s="830"/>
      <c r="Y72" s="830"/>
      <c r="Z72" s="830"/>
      <c r="AA72" s="830">
        <v>7627</v>
      </c>
      <c r="AB72" s="830"/>
      <c r="AC72" s="830"/>
      <c r="AD72" s="830"/>
      <c r="AE72" s="830"/>
      <c r="AF72" s="830">
        <v>5417</v>
      </c>
      <c r="AG72" s="830"/>
      <c r="AH72" s="830"/>
      <c r="AI72" s="830"/>
      <c r="AJ72" s="830"/>
      <c r="AK72" s="830" t="s">
        <v>558</v>
      </c>
      <c r="AL72" s="830"/>
      <c r="AM72" s="830"/>
      <c r="AN72" s="830"/>
      <c r="AO72" s="830"/>
      <c r="AP72" s="830" t="s">
        <v>558</v>
      </c>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378</v>
      </c>
      <c r="B88" s="789" t="s">
        <v>405</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5883</v>
      </c>
      <c r="AG88" s="844"/>
      <c r="AH88" s="844"/>
      <c r="AI88" s="844"/>
      <c r="AJ88" s="844"/>
      <c r="AK88" s="841"/>
      <c r="AL88" s="841"/>
      <c r="AM88" s="841"/>
      <c r="AN88" s="841"/>
      <c r="AO88" s="841"/>
      <c r="AP88" s="844">
        <v>1477</v>
      </c>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406</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40</v>
      </c>
      <c r="CS102" s="852"/>
      <c r="CT102" s="852"/>
      <c r="CU102" s="852"/>
      <c r="CV102" s="891"/>
      <c r="CW102" s="890" t="s">
        <v>558</v>
      </c>
      <c r="CX102" s="852"/>
      <c r="CY102" s="852"/>
      <c r="CZ102" s="852"/>
      <c r="DA102" s="891"/>
      <c r="DB102" s="890" t="s">
        <v>558</v>
      </c>
      <c r="DC102" s="852"/>
      <c r="DD102" s="852"/>
      <c r="DE102" s="852"/>
      <c r="DF102" s="891"/>
      <c r="DG102" s="890" t="s">
        <v>558</v>
      </c>
      <c r="DH102" s="852"/>
      <c r="DI102" s="852"/>
      <c r="DJ102" s="852"/>
      <c r="DK102" s="891"/>
      <c r="DL102" s="890" t="s">
        <v>558</v>
      </c>
      <c r="DM102" s="852"/>
      <c r="DN102" s="852"/>
      <c r="DO102" s="852"/>
      <c r="DP102" s="891"/>
      <c r="DQ102" s="890" t="s">
        <v>558</v>
      </c>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411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413</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414</v>
      </c>
      <c r="AB109" s="893"/>
      <c r="AC109" s="893"/>
      <c r="AD109" s="893"/>
      <c r="AE109" s="894"/>
      <c r="AF109" s="892" t="s">
        <v>415</v>
      </c>
      <c r="AG109" s="893"/>
      <c r="AH109" s="893"/>
      <c r="AI109" s="893"/>
      <c r="AJ109" s="894"/>
      <c r="AK109" s="892" t="s">
        <v>295</v>
      </c>
      <c r="AL109" s="893"/>
      <c r="AM109" s="893"/>
      <c r="AN109" s="893"/>
      <c r="AO109" s="894"/>
      <c r="AP109" s="892" t="s">
        <v>416</v>
      </c>
      <c r="AQ109" s="893"/>
      <c r="AR109" s="893"/>
      <c r="AS109" s="893"/>
      <c r="AT109" s="895"/>
      <c r="AU109" s="912" t="s">
        <v>413</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414</v>
      </c>
      <c r="BR109" s="893"/>
      <c r="BS109" s="893"/>
      <c r="BT109" s="893"/>
      <c r="BU109" s="894"/>
      <c r="BV109" s="892" t="s">
        <v>415</v>
      </c>
      <c r="BW109" s="893"/>
      <c r="BX109" s="893"/>
      <c r="BY109" s="893"/>
      <c r="BZ109" s="894"/>
      <c r="CA109" s="892" t="s">
        <v>295</v>
      </c>
      <c r="CB109" s="893"/>
      <c r="CC109" s="893"/>
      <c r="CD109" s="893"/>
      <c r="CE109" s="894"/>
      <c r="CF109" s="913" t="s">
        <v>416</v>
      </c>
      <c r="CG109" s="913"/>
      <c r="CH109" s="913"/>
      <c r="CI109" s="913"/>
      <c r="CJ109" s="913"/>
      <c r="CK109" s="892" t="s">
        <v>417</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414</v>
      </c>
      <c r="DH109" s="893"/>
      <c r="DI109" s="893"/>
      <c r="DJ109" s="893"/>
      <c r="DK109" s="894"/>
      <c r="DL109" s="892" t="s">
        <v>415</v>
      </c>
      <c r="DM109" s="893"/>
      <c r="DN109" s="893"/>
      <c r="DO109" s="893"/>
      <c r="DP109" s="894"/>
      <c r="DQ109" s="892" t="s">
        <v>295</v>
      </c>
      <c r="DR109" s="893"/>
      <c r="DS109" s="893"/>
      <c r="DT109" s="893"/>
      <c r="DU109" s="894"/>
      <c r="DV109" s="892" t="s">
        <v>416</v>
      </c>
      <c r="DW109" s="893"/>
      <c r="DX109" s="893"/>
      <c r="DY109" s="893"/>
      <c r="DZ109" s="895"/>
    </row>
    <row r="110" spans="1:131" s="218" customFormat="1" ht="26.25" customHeight="1" x14ac:dyDescent="0.2">
      <c r="A110" s="896" t="s">
        <v>418</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7057583</v>
      </c>
      <c r="AB110" s="900"/>
      <c r="AC110" s="900"/>
      <c r="AD110" s="900"/>
      <c r="AE110" s="901"/>
      <c r="AF110" s="902">
        <v>6806925</v>
      </c>
      <c r="AG110" s="900"/>
      <c r="AH110" s="900"/>
      <c r="AI110" s="900"/>
      <c r="AJ110" s="901"/>
      <c r="AK110" s="902">
        <v>6786624</v>
      </c>
      <c r="AL110" s="900"/>
      <c r="AM110" s="900"/>
      <c r="AN110" s="900"/>
      <c r="AO110" s="901"/>
      <c r="AP110" s="903">
        <v>27.1</v>
      </c>
      <c r="AQ110" s="904"/>
      <c r="AR110" s="904"/>
      <c r="AS110" s="904"/>
      <c r="AT110" s="905"/>
      <c r="AU110" s="906" t="s">
        <v>69</v>
      </c>
      <c r="AV110" s="907"/>
      <c r="AW110" s="907"/>
      <c r="AX110" s="907"/>
      <c r="AY110" s="907"/>
      <c r="AZ110" s="929" t="s">
        <v>419</v>
      </c>
      <c r="BA110" s="897"/>
      <c r="BB110" s="897"/>
      <c r="BC110" s="897"/>
      <c r="BD110" s="897"/>
      <c r="BE110" s="897"/>
      <c r="BF110" s="897"/>
      <c r="BG110" s="897"/>
      <c r="BH110" s="897"/>
      <c r="BI110" s="897"/>
      <c r="BJ110" s="897"/>
      <c r="BK110" s="897"/>
      <c r="BL110" s="897"/>
      <c r="BM110" s="897"/>
      <c r="BN110" s="897"/>
      <c r="BO110" s="897"/>
      <c r="BP110" s="898"/>
      <c r="BQ110" s="930">
        <v>49696981</v>
      </c>
      <c r="BR110" s="931"/>
      <c r="BS110" s="931"/>
      <c r="BT110" s="931"/>
      <c r="BU110" s="931"/>
      <c r="BV110" s="931">
        <v>48192275</v>
      </c>
      <c r="BW110" s="931"/>
      <c r="BX110" s="931"/>
      <c r="BY110" s="931"/>
      <c r="BZ110" s="931"/>
      <c r="CA110" s="931">
        <v>45592960</v>
      </c>
      <c r="CB110" s="931"/>
      <c r="CC110" s="931"/>
      <c r="CD110" s="931"/>
      <c r="CE110" s="931"/>
      <c r="CF110" s="944">
        <v>182</v>
      </c>
      <c r="CG110" s="945"/>
      <c r="CH110" s="945"/>
      <c r="CI110" s="945"/>
      <c r="CJ110" s="945"/>
      <c r="CK110" s="946" t="s">
        <v>420</v>
      </c>
      <c r="CL110" s="947"/>
      <c r="CM110" s="929" t="s">
        <v>421</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422</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423</v>
      </c>
      <c r="BA111" s="923"/>
      <c r="BB111" s="923"/>
      <c r="BC111" s="923"/>
      <c r="BD111" s="923"/>
      <c r="BE111" s="923"/>
      <c r="BF111" s="923"/>
      <c r="BG111" s="923"/>
      <c r="BH111" s="923"/>
      <c r="BI111" s="923"/>
      <c r="BJ111" s="923"/>
      <c r="BK111" s="923"/>
      <c r="BL111" s="923"/>
      <c r="BM111" s="923"/>
      <c r="BN111" s="923"/>
      <c r="BO111" s="923"/>
      <c r="BP111" s="924"/>
      <c r="BQ111" s="925">
        <v>172413</v>
      </c>
      <c r="BR111" s="926"/>
      <c r="BS111" s="926"/>
      <c r="BT111" s="926"/>
      <c r="BU111" s="926"/>
      <c r="BV111" s="926">
        <v>33487</v>
      </c>
      <c r="BW111" s="926"/>
      <c r="BX111" s="926"/>
      <c r="BY111" s="926"/>
      <c r="BZ111" s="926"/>
      <c r="CA111" s="926" t="s">
        <v>122</v>
      </c>
      <c r="CB111" s="926"/>
      <c r="CC111" s="926"/>
      <c r="CD111" s="926"/>
      <c r="CE111" s="926"/>
      <c r="CF111" s="920" t="s">
        <v>122</v>
      </c>
      <c r="CG111" s="921"/>
      <c r="CH111" s="921"/>
      <c r="CI111" s="921"/>
      <c r="CJ111" s="921"/>
      <c r="CK111" s="948"/>
      <c r="CL111" s="949"/>
      <c r="CM111" s="922" t="s">
        <v>424</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425</v>
      </c>
      <c r="B112" s="953"/>
      <c r="C112" s="923" t="s">
        <v>426</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427</v>
      </c>
      <c r="BA112" s="923"/>
      <c r="BB112" s="923"/>
      <c r="BC112" s="923"/>
      <c r="BD112" s="923"/>
      <c r="BE112" s="923"/>
      <c r="BF112" s="923"/>
      <c r="BG112" s="923"/>
      <c r="BH112" s="923"/>
      <c r="BI112" s="923"/>
      <c r="BJ112" s="923"/>
      <c r="BK112" s="923"/>
      <c r="BL112" s="923"/>
      <c r="BM112" s="923"/>
      <c r="BN112" s="923"/>
      <c r="BO112" s="923"/>
      <c r="BP112" s="924"/>
      <c r="BQ112" s="925">
        <v>9216497</v>
      </c>
      <c r="BR112" s="926"/>
      <c r="BS112" s="926"/>
      <c r="BT112" s="926"/>
      <c r="BU112" s="926"/>
      <c r="BV112" s="926">
        <v>8304086</v>
      </c>
      <c r="BW112" s="926"/>
      <c r="BX112" s="926"/>
      <c r="BY112" s="926"/>
      <c r="BZ112" s="926"/>
      <c r="CA112" s="926">
        <v>8012121</v>
      </c>
      <c r="CB112" s="926"/>
      <c r="CC112" s="926"/>
      <c r="CD112" s="926"/>
      <c r="CE112" s="926"/>
      <c r="CF112" s="920">
        <v>32</v>
      </c>
      <c r="CG112" s="921"/>
      <c r="CH112" s="921"/>
      <c r="CI112" s="921"/>
      <c r="CJ112" s="921"/>
      <c r="CK112" s="948"/>
      <c r="CL112" s="949"/>
      <c r="CM112" s="922" t="s">
        <v>428</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429</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1340785</v>
      </c>
      <c r="AB113" s="938"/>
      <c r="AC113" s="938"/>
      <c r="AD113" s="938"/>
      <c r="AE113" s="939"/>
      <c r="AF113" s="940">
        <v>1268708</v>
      </c>
      <c r="AG113" s="938"/>
      <c r="AH113" s="938"/>
      <c r="AI113" s="938"/>
      <c r="AJ113" s="939"/>
      <c r="AK113" s="940">
        <v>1176762</v>
      </c>
      <c r="AL113" s="938"/>
      <c r="AM113" s="938"/>
      <c r="AN113" s="938"/>
      <c r="AO113" s="939"/>
      <c r="AP113" s="941">
        <v>4.7</v>
      </c>
      <c r="AQ113" s="942"/>
      <c r="AR113" s="942"/>
      <c r="AS113" s="942"/>
      <c r="AT113" s="943"/>
      <c r="AU113" s="908"/>
      <c r="AV113" s="909"/>
      <c r="AW113" s="909"/>
      <c r="AX113" s="909"/>
      <c r="AY113" s="909"/>
      <c r="AZ113" s="922" t="s">
        <v>430</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431</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432</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433</v>
      </c>
      <c r="BA114" s="923"/>
      <c r="BB114" s="923"/>
      <c r="BC114" s="923"/>
      <c r="BD114" s="923"/>
      <c r="BE114" s="923"/>
      <c r="BF114" s="923"/>
      <c r="BG114" s="923"/>
      <c r="BH114" s="923"/>
      <c r="BI114" s="923"/>
      <c r="BJ114" s="923"/>
      <c r="BK114" s="923"/>
      <c r="BL114" s="923"/>
      <c r="BM114" s="923"/>
      <c r="BN114" s="923"/>
      <c r="BO114" s="923"/>
      <c r="BP114" s="924"/>
      <c r="BQ114" s="925">
        <v>6925056</v>
      </c>
      <c r="BR114" s="926"/>
      <c r="BS114" s="926"/>
      <c r="BT114" s="926"/>
      <c r="BU114" s="926"/>
      <c r="BV114" s="926">
        <v>6841894</v>
      </c>
      <c r="BW114" s="926"/>
      <c r="BX114" s="926"/>
      <c r="BY114" s="926"/>
      <c r="BZ114" s="926"/>
      <c r="CA114" s="926">
        <v>6753385</v>
      </c>
      <c r="CB114" s="926"/>
      <c r="CC114" s="926"/>
      <c r="CD114" s="926"/>
      <c r="CE114" s="926"/>
      <c r="CF114" s="920">
        <v>27</v>
      </c>
      <c r="CG114" s="921"/>
      <c r="CH114" s="921"/>
      <c r="CI114" s="921"/>
      <c r="CJ114" s="921"/>
      <c r="CK114" s="948"/>
      <c r="CL114" s="949"/>
      <c r="CM114" s="922" t="s">
        <v>434</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435</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143550</v>
      </c>
      <c r="AB115" s="938"/>
      <c r="AC115" s="938"/>
      <c r="AD115" s="938"/>
      <c r="AE115" s="939"/>
      <c r="AF115" s="940">
        <v>146329</v>
      </c>
      <c r="AG115" s="938"/>
      <c r="AH115" s="938"/>
      <c r="AI115" s="938"/>
      <c r="AJ115" s="939"/>
      <c r="AK115" s="940">
        <v>38805</v>
      </c>
      <c r="AL115" s="938"/>
      <c r="AM115" s="938"/>
      <c r="AN115" s="938"/>
      <c r="AO115" s="939"/>
      <c r="AP115" s="941">
        <v>0.2</v>
      </c>
      <c r="AQ115" s="942"/>
      <c r="AR115" s="942"/>
      <c r="AS115" s="942"/>
      <c r="AT115" s="943"/>
      <c r="AU115" s="908"/>
      <c r="AV115" s="909"/>
      <c r="AW115" s="909"/>
      <c r="AX115" s="909"/>
      <c r="AY115" s="909"/>
      <c r="AZ115" s="922" t="s">
        <v>436</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437</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438</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439</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440</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441</v>
      </c>
      <c r="Z117" s="894"/>
      <c r="AA117" s="978">
        <v>8541918</v>
      </c>
      <c r="AB117" s="979"/>
      <c r="AC117" s="979"/>
      <c r="AD117" s="979"/>
      <c r="AE117" s="980"/>
      <c r="AF117" s="981">
        <v>8221962</v>
      </c>
      <c r="AG117" s="979"/>
      <c r="AH117" s="979"/>
      <c r="AI117" s="979"/>
      <c r="AJ117" s="980"/>
      <c r="AK117" s="981">
        <v>8002191</v>
      </c>
      <c r="AL117" s="979"/>
      <c r="AM117" s="979"/>
      <c r="AN117" s="979"/>
      <c r="AO117" s="980"/>
      <c r="AP117" s="982"/>
      <c r="AQ117" s="983"/>
      <c r="AR117" s="983"/>
      <c r="AS117" s="983"/>
      <c r="AT117" s="984"/>
      <c r="AU117" s="908"/>
      <c r="AV117" s="909"/>
      <c r="AW117" s="909"/>
      <c r="AX117" s="909"/>
      <c r="AY117" s="909"/>
      <c r="AZ117" s="974" t="s">
        <v>442</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443</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417</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414</v>
      </c>
      <c r="AB118" s="893"/>
      <c r="AC118" s="893"/>
      <c r="AD118" s="893"/>
      <c r="AE118" s="894"/>
      <c r="AF118" s="892" t="s">
        <v>415</v>
      </c>
      <c r="AG118" s="893"/>
      <c r="AH118" s="893"/>
      <c r="AI118" s="893"/>
      <c r="AJ118" s="894"/>
      <c r="AK118" s="892" t="s">
        <v>295</v>
      </c>
      <c r="AL118" s="893"/>
      <c r="AM118" s="893"/>
      <c r="AN118" s="893"/>
      <c r="AO118" s="894"/>
      <c r="AP118" s="970" t="s">
        <v>416</v>
      </c>
      <c r="AQ118" s="971"/>
      <c r="AR118" s="971"/>
      <c r="AS118" s="971"/>
      <c r="AT118" s="972"/>
      <c r="AU118" s="908"/>
      <c r="AV118" s="909"/>
      <c r="AW118" s="909"/>
      <c r="AX118" s="909"/>
      <c r="AY118" s="909"/>
      <c r="AZ118" s="973" t="s">
        <v>444</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445</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420</v>
      </c>
      <c r="B119" s="947"/>
      <c r="C119" s="929" t="s">
        <v>421</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446</v>
      </c>
      <c r="BP119" s="1005"/>
      <c r="BQ119" s="999">
        <v>66010947</v>
      </c>
      <c r="BR119" s="1000"/>
      <c r="BS119" s="1000"/>
      <c r="BT119" s="1000"/>
      <c r="BU119" s="1000"/>
      <c r="BV119" s="1000">
        <v>63371742</v>
      </c>
      <c r="BW119" s="1000"/>
      <c r="BX119" s="1000"/>
      <c r="BY119" s="1000"/>
      <c r="BZ119" s="1000"/>
      <c r="CA119" s="1000">
        <v>60358466</v>
      </c>
      <c r="CB119" s="1000"/>
      <c r="CC119" s="1000"/>
      <c r="CD119" s="1000"/>
      <c r="CE119" s="1000"/>
      <c r="CF119" s="1001"/>
      <c r="CG119" s="1002"/>
      <c r="CH119" s="1002"/>
      <c r="CI119" s="1002"/>
      <c r="CJ119" s="1003"/>
      <c r="CK119" s="950"/>
      <c r="CL119" s="951"/>
      <c r="CM119" s="973" t="s">
        <v>447</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172413</v>
      </c>
      <c r="DH119" s="986"/>
      <c r="DI119" s="986"/>
      <c r="DJ119" s="986"/>
      <c r="DK119" s="987"/>
      <c r="DL119" s="985">
        <v>33487</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424</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448</v>
      </c>
      <c r="AV120" s="992"/>
      <c r="AW120" s="992"/>
      <c r="AX120" s="992"/>
      <c r="AY120" s="993"/>
      <c r="AZ120" s="929" t="s">
        <v>449</v>
      </c>
      <c r="BA120" s="897"/>
      <c r="BB120" s="897"/>
      <c r="BC120" s="897"/>
      <c r="BD120" s="897"/>
      <c r="BE120" s="897"/>
      <c r="BF120" s="897"/>
      <c r="BG120" s="897"/>
      <c r="BH120" s="897"/>
      <c r="BI120" s="897"/>
      <c r="BJ120" s="897"/>
      <c r="BK120" s="897"/>
      <c r="BL120" s="897"/>
      <c r="BM120" s="897"/>
      <c r="BN120" s="897"/>
      <c r="BO120" s="897"/>
      <c r="BP120" s="898"/>
      <c r="BQ120" s="930">
        <v>19236260</v>
      </c>
      <c r="BR120" s="931"/>
      <c r="BS120" s="931"/>
      <c r="BT120" s="931"/>
      <c r="BU120" s="931"/>
      <c r="BV120" s="931">
        <v>21457745</v>
      </c>
      <c r="BW120" s="931"/>
      <c r="BX120" s="931"/>
      <c r="BY120" s="931"/>
      <c r="BZ120" s="931"/>
      <c r="CA120" s="931">
        <v>20931021</v>
      </c>
      <c r="CB120" s="931"/>
      <c r="CC120" s="931"/>
      <c r="CD120" s="931"/>
      <c r="CE120" s="931"/>
      <c r="CF120" s="944">
        <v>83.6</v>
      </c>
      <c r="CG120" s="945"/>
      <c r="CH120" s="945"/>
      <c r="CI120" s="945"/>
      <c r="CJ120" s="945"/>
      <c r="CK120" s="1006" t="s">
        <v>450</v>
      </c>
      <c r="CL120" s="1007"/>
      <c r="CM120" s="1007"/>
      <c r="CN120" s="1007"/>
      <c r="CO120" s="1008"/>
      <c r="CP120" s="1014" t="s">
        <v>397</v>
      </c>
      <c r="CQ120" s="1015"/>
      <c r="CR120" s="1015"/>
      <c r="CS120" s="1015"/>
      <c r="CT120" s="1015"/>
      <c r="CU120" s="1015"/>
      <c r="CV120" s="1015"/>
      <c r="CW120" s="1015"/>
      <c r="CX120" s="1015"/>
      <c r="CY120" s="1015"/>
      <c r="CZ120" s="1015"/>
      <c r="DA120" s="1015"/>
      <c r="DB120" s="1015"/>
      <c r="DC120" s="1015"/>
      <c r="DD120" s="1015"/>
      <c r="DE120" s="1015"/>
      <c r="DF120" s="1016"/>
      <c r="DG120" s="930">
        <v>4603939</v>
      </c>
      <c r="DH120" s="931"/>
      <c r="DI120" s="931"/>
      <c r="DJ120" s="931"/>
      <c r="DK120" s="931"/>
      <c r="DL120" s="931">
        <v>4284967</v>
      </c>
      <c r="DM120" s="931"/>
      <c r="DN120" s="931"/>
      <c r="DO120" s="931"/>
      <c r="DP120" s="931"/>
      <c r="DQ120" s="931">
        <v>4186252</v>
      </c>
      <c r="DR120" s="931"/>
      <c r="DS120" s="931"/>
      <c r="DT120" s="931"/>
      <c r="DU120" s="931"/>
      <c r="DV120" s="932">
        <v>16.7</v>
      </c>
      <c r="DW120" s="932"/>
      <c r="DX120" s="932"/>
      <c r="DY120" s="932"/>
      <c r="DZ120" s="933"/>
    </row>
    <row r="121" spans="1:130" s="218" customFormat="1" ht="26.25" customHeight="1" x14ac:dyDescent="0.2">
      <c r="A121" s="1057"/>
      <c r="B121" s="949"/>
      <c r="C121" s="974" t="s">
        <v>451</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452</v>
      </c>
      <c r="BA121" s="923"/>
      <c r="BB121" s="923"/>
      <c r="BC121" s="923"/>
      <c r="BD121" s="923"/>
      <c r="BE121" s="923"/>
      <c r="BF121" s="923"/>
      <c r="BG121" s="923"/>
      <c r="BH121" s="923"/>
      <c r="BI121" s="923"/>
      <c r="BJ121" s="923"/>
      <c r="BK121" s="923"/>
      <c r="BL121" s="923"/>
      <c r="BM121" s="923"/>
      <c r="BN121" s="923"/>
      <c r="BO121" s="923"/>
      <c r="BP121" s="924"/>
      <c r="BQ121" s="925">
        <v>2149787</v>
      </c>
      <c r="BR121" s="926"/>
      <c r="BS121" s="926"/>
      <c r="BT121" s="926"/>
      <c r="BU121" s="926"/>
      <c r="BV121" s="926">
        <v>2370256</v>
      </c>
      <c r="BW121" s="926"/>
      <c r="BX121" s="926"/>
      <c r="BY121" s="926"/>
      <c r="BZ121" s="926"/>
      <c r="CA121" s="926">
        <v>2220736</v>
      </c>
      <c r="CB121" s="926"/>
      <c r="CC121" s="926"/>
      <c r="CD121" s="926"/>
      <c r="CE121" s="926"/>
      <c r="CF121" s="920">
        <v>8.9</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v>2906820</v>
      </c>
      <c r="DH121" s="926"/>
      <c r="DI121" s="926"/>
      <c r="DJ121" s="926"/>
      <c r="DK121" s="926"/>
      <c r="DL121" s="926">
        <v>2376744</v>
      </c>
      <c r="DM121" s="926"/>
      <c r="DN121" s="926"/>
      <c r="DO121" s="926"/>
      <c r="DP121" s="926"/>
      <c r="DQ121" s="926">
        <v>2072501</v>
      </c>
      <c r="DR121" s="926"/>
      <c r="DS121" s="926"/>
      <c r="DT121" s="926"/>
      <c r="DU121" s="926"/>
      <c r="DV121" s="927">
        <v>8.3000000000000007</v>
      </c>
      <c r="DW121" s="927"/>
      <c r="DX121" s="927"/>
      <c r="DY121" s="927"/>
      <c r="DZ121" s="928"/>
    </row>
    <row r="122" spans="1:130" s="218" customFormat="1" ht="26.25" customHeight="1" x14ac:dyDescent="0.2">
      <c r="A122" s="1057"/>
      <c r="B122" s="949"/>
      <c r="C122" s="922" t="s">
        <v>434</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453</v>
      </c>
      <c r="BA122" s="965"/>
      <c r="BB122" s="965"/>
      <c r="BC122" s="965"/>
      <c r="BD122" s="965"/>
      <c r="BE122" s="965"/>
      <c r="BF122" s="965"/>
      <c r="BG122" s="965"/>
      <c r="BH122" s="965"/>
      <c r="BI122" s="965"/>
      <c r="BJ122" s="965"/>
      <c r="BK122" s="965"/>
      <c r="BL122" s="965"/>
      <c r="BM122" s="965"/>
      <c r="BN122" s="965"/>
      <c r="BO122" s="965"/>
      <c r="BP122" s="966"/>
      <c r="BQ122" s="999">
        <v>47137771</v>
      </c>
      <c r="BR122" s="1000"/>
      <c r="BS122" s="1000"/>
      <c r="BT122" s="1000"/>
      <c r="BU122" s="1000"/>
      <c r="BV122" s="1000">
        <v>45651674</v>
      </c>
      <c r="BW122" s="1000"/>
      <c r="BX122" s="1000"/>
      <c r="BY122" s="1000"/>
      <c r="BZ122" s="1000"/>
      <c r="CA122" s="1000">
        <v>42900465</v>
      </c>
      <c r="CB122" s="1000"/>
      <c r="CC122" s="1000"/>
      <c r="CD122" s="1000"/>
      <c r="CE122" s="1000"/>
      <c r="CF122" s="1017">
        <v>171.3</v>
      </c>
      <c r="CG122" s="1018"/>
      <c r="CH122" s="1018"/>
      <c r="CI122" s="1018"/>
      <c r="CJ122" s="1018"/>
      <c r="CK122" s="1009"/>
      <c r="CL122" s="1010"/>
      <c r="CM122" s="1010"/>
      <c r="CN122" s="1010"/>
      <c r="CO122" s="1011"/>
      <c r="CP122" s="1019" t="s">
        <v>396</v>
      </c>
      <c r="CQ122" s="1020"/>
      <c r="CR122" s="1020"/>
      <c r="CS122" s="1020"/>
      <c r="CT122" s="1020"/>
      <c r="CU122" s="1020"/>
      <c r="CV122" s="1020"/>
      <c r="CW122" s="1020"/>
      <c r="CX122" s="1020"/>
      <c r="CY122" s="1020"/>
      <c r="CZ122" s="1020"/>
      <c r="DA122" s="1020"/>
      <c r="DB122" s="1020"/>
      <c r="DC122" s="1020"/>
      <c r="DD122" s="1020"/>
      <c r="DE122" s="1020"/>
      <c r="DF122" s="1021"/>
      <c r="DG122" s="925">
        <v>1293085</v>
      </c>
      <c r="DH122" s="926"/>
      <c r="DI122" s="926"/>
      <c r="DJ122" s="926"/>
      <c r="DK122" s="926"/>
      <c r="DL122" s="926">
        <v>1242809</v>
      </c>
      <c r="DM122" s="926"/>
      <c r="DN122" s="926"/>
      <c r="DO122" s="926"/>
      <c r="DP122" s="926"/>
      <c r="DQ122" s="926">
        <v>1369834</v>
      </c>
      <c r="DR122" s="926"/>
      <c r="DS122" s="926"/>
      <c r="DT122" s="926"/>
      <c r="DU122" s="926"/>
      <c r="DV122" s="927">
        <v>5.5</v>
      </c>
      <c r="DW122" s="927"/>
      <c r="DX122" s="927"/>
      <c r="DY122" s="927"/>
      <c r="DZ122" s="928"/>
    </row>
    <row r="123" spans="1:130" s="218" customFormat="1" ht="26.25" customHeight="1" x14ac:dyDescent="0.2">
      <c r="A123" s="1057"/>
      <c r="B123" s="949"/>
      <c r="C123" s="922" t="s">
        <v>440</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454</v>
      </c>
      <c r="BP123" s="1005"/>
      <c r="BQ123" s="1063">
        <v>68523818</v>
      </c>
      <c r="BR123" s="1064"/>
      <c r="BS123" s="1064"/>
      <c r="BT123" s="1064"/>
      <c r="BU123" s="1064"/>
      <c r="BV123" s="1064">
        <v>69479675</v>
      </c>
      <c r="BW123" s="1064"/>
      <c r="BX123" s="1064"/>
      <c r="BY123" s="1064"/>
      <c r="BZ123" s="1064"/>
      <c r="CA123" s="1064">
        <v>66052222</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v>245655</v>
      </c>
      <c r="DH123" s="959"/>
      <c r="DI123" s="959"/>
      <c r="DJ123" s="959"/>
      <c r="DK123" s="960"/>
      <c r="DL123" s="961">
        <v>247302</v>
      </c>
      <c r="DM123" s="959"/>
      <c r="DN123" s="959"/>
      <c r="DO123" s="959"/>
      <c r="DP123" s="960"/>
      <c r="DQ123" s="961">
        <v>245716</v>
      </c>
      <c r="DR123" s="959"/>
      <c r="DS123" s="959"/>
      <c r="DT123" s="959"/>
      <c r="DU123" s="960"/>
      <c r="DV123" s="962">
        <v>1</v>
      </c>
      <c r="DW123" s="963"/>
      <c r="DX123" s="963"/>
      <c r="DY123" s="963"/>
      <c r="DZ123" s="964"/>
    </row>
    <row r="124" spans="1:130" s="218" customFormat="1" ht="26.25" customHeight="1" thickBot="1" x14ac:dyDescent="0.25">
      <c r="A124" s="1057"/>
      <c r="B124" s="949"/>
      <c r="C124" s="922" t="s">
        <v>443</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455</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456</v>
      </c>
      <c r="CQ124" s="1020"/>
      <c r="CR124" s="1020"/>
      <c r="CS124" s="1020"/>
      <c r="CT124" s="1020"/>
      <c r="CU124" s="1020"/>
      <c r="CV124" s="1020"/>
      <c r="CW124" s="1020"/>
      <c r="CX124" s="1020"/>
      <c r="CY124" s="1020"/>
      <c r="CZ124" s="1020"/>
      <c r="DA124" s="1020"/>
      <c r="DB124" s="1020"/>
      <c r="DC124" s="1020"/>
      <c r="DD124" s="1020"/>
      <c r="DE124" s="1020"/>
      <c r="DF124" s="1021"/>
      <c r="DG124" s="1004">
        <v>166998</v>
      </c>
      <c r="DH124" s="986"/>
      <c r="DI124" s="986"/>
      <c r="DJ124" s="986"/>
      <c r="DK124" s="987"/>
      <c r="DL124" s="985">
        <v>152264</v>
      </c>
      <c r="DM124" s="986"/>
      <c r="DN124" s="986"/>
      <c r="DO124" s="986"/>
      <c r="DP124" s="987"/>
      <c r="DQ124" s="985">
        <v>137818</v>
      </c>
      <c r="DR124" s="986"/>
      <c r="DS124" s="986"/>
      <c r="DT124" s="986"/>
      <c r="DU124" s="987"/>
      <c r="DV124" s="988">
        <v>0.6</v>
      </c>
      <c r="DW124" s="989"/>
      <c r="DX124" s="989"/>
      <c r="DY124" s="989"/>
      <c r="DZ124" s="990"/>
    </row>
    <row r="125" spans="1:130" s="218" customFormat="1" ht="26.25" customHeight="1" x14ac:dyDescent="0.2">
      <c r="A125" s="1057"/>
      <c r="B125" s="949"/>
      <c r="C125" s="922" t="s">
        <v>445</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457</v>
      </c>
      <c r="CL125" s="1007"/>
      <c r="CM125" s="1007"/>
      <c r="CN125" s="1007"/>
      <c r="CO125" s="1008"/>
      <c r="CP125" s="929" t="s">
        <v>458</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447</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136910</v>
      </c>
      <c r="AB126" s="959"/>
      <c r="AC126" s="959"/>
      <c r="AD126" s="959"/>
      <c r="AE126" s="960"/>
      <c r="AF126" s="961">
        <v>138926</v>
      </c>
      <c r="AG126" s="959"/>
      <c r="AH126" s="959"/>
      <c r="AI126" s="959"/>
      <c r="AJ126" s="960"/>
      <c r="AK126" s="961">
        <v>33487</v>
      </c>
      <c r="AL126" s="959"/>
      <c r="AM126" s="959"/>
      <c r="AN126" s="959"/>
      <c r="AO126" s="960"/>
      <c r="AP126" s="962">
        <v>0.1</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459</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460</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6640</v>
      </c>
      <c r="AB127" s="959"/>
      <c r="AC127" s="959"/>
      <c r="AD127" s="959"/>
      <c r="AE127" s="960"/>
      <c r="AF127" s="961">
        <v>7403</v>
      </c>
      <c r="AG127" s="959"/>
      <c r="AH127" s="959"/>
      <c r="AI127" s="959"/>
      <c r="AJ127" s="960"/>
      <c r="AK127" s="961">
        <v>5318</v>
      </c>
      <c r="AL127" s="959"/>
      <c r="AM127" s="959"/>
      <c r="AN127" s="959"/>
      <c r="AO127" s="960"/>
      <c r="AP127" s="962">
        <v>0</v>
      </c>
      <c r="AQ127" s="963"/>
      <c r="AR127" s="963"/>
      <c r="AS127" s="963"/>
      <c r="AT127" s="964"/>
      <c r="AU127" s="220"/>
      <c r="AV127" s="220"/>
      <c r="AW127" s="220"/>
      <c r="AX127" s="1031" t="s">
        <v>461</v>
      </c>
      <c r="AY127" s="1032"/>
      <c r="AZ127" s="1032"/>
      <c r="BA127" s="1032"/>
      <c r="BB127" s="1032"/>
      <c r="BC127" s="1032"/>
      <c r="BD127" s="1032"/>
      <c r="BE127" s="1033"/>
      <c r="BF127" s="1034" t="s">
        <v>462</v>
      </c>
      <c r="BG127" s="1032"/>
      <c r="BH127" s="1032"/>
      <c r="BI127" s="1032"/>
      <c r="BJ127" s="1032"/>
      <c r="BK127" s="1032"/>
      <c r="BL127" s="1033"/>
      <c r="BM127" s="1034" t="s">
        <v>463</v>
      </c>
      <c r="BN127" s="1032"/>
      <c r="BO127" s="1032"/>
      <c r="BP127" s="1032"/>
      <c r="BQ127" s="1032"/>
      <c r="BR127" s="1032"/>
      <c r="BS127" s="1033"/>
      <c r="BT127" s="1034" t="s">
        <v>464</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465</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466</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467</v>
      </c>
      <c r="X128" s="1043"/>
      <c r="Y128" s="1043"/>
      <c r="Z128" s="1044"/>
      <c r="AA128" s="1045">
        <v>262888</v>
      </c>
      <c r="AB128" s="1046"/>
      <c r="AC128" s="1046"/>
      <c r="AD128" s="1046"/>
      <c r="AE128" s="1047"/>
      <c r="AF128" s="1048">
        <v>270310</v>
      </c>
      <c r="AG128" s="1046"/>
      <c r="AH128" s="1046"/>
      <c r="AI128" s="1046"/>
      <c r="AJ128" s="1047"/>
      <c r="AK128" s="1048">
        <v>332638</v>
      </c>
      <c r="AL128" s="1046"/>
      <c r="AM128" s="1046"/>
      <c r="AN128" s="1046"/>
      <c r="AO128" s="1047"/>
      <c r="AP128" s="1049"/>
      <c r="AQ128" s="1050"/>
      <c r="AR128" s="1050"/>
      <c r="AS128" s="1050"/>
      <c r="AT128" s="1051"/>
      <c r="AU128" s="220"/>
      <c r="AV128" s="220"/>
      <c r="AW128" s="220"/>
      <c r="AX128" s="896" t="s">
        <v>468</v>
      </c>
      <c r="AY128" s="897"/>
      <c r="AZ128" s="897"/>
      <c r="BA128" s="897"/>
      <c r="BB128" s="897"/>
      <c r="BC128" s="897"/>
      <c r="BD128" s="897"/>
      <c r="BE128" s="898"/>
      <c r="BF128" s="1052" t="s">
        <v>122</v>
      </c>
      <c r="BG128" s="1053"/>
      <c r="BH128" s="1053"/>
      <c r="BI128" s="1053"/>
      <c r="BJ128" s="1053"/>
      <c r="BK128" s="1053"/>
      <c r="BL128" s="1054"/>
      <c r="BM128" s="1052">
        <v>11.77</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469</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470</v>
      </c>
      <c r="X129" s="1071"/>
      <c r="Y129" s="1071"/>
      <c r="Z129" s="1072"/>
      <c r="AA129" s="958">
        <v>30442460</v>
      </c>
      <c r="AB129" s="959"/>
      <c r="AC129" s="959"/>
      <c r="AD129" s="959"/>
      <c r="AE129" s="960"/>
      <c r="AF129" s="961">
        <v>30471288</v>
      </c>
      <c r="AG129" s="959"/>
      <c r="AH129" s="959"/>
      <c r="AI129" s="959"/>
      <c r="AJ129" s="960"/>
      <c r="AK129" s="961">
        <v>30752569</v>
      </c>
      <c r="AL129" s="959"/>
      <c r="AM129" s="959"/>
      <c r="AN129" s="959"/>
      <c r="AO129" s="960"/>
      <c r="AP129" s="1073"/>
      <c r="AQ129" s="1074"/>
      <c r="AR129" s="1074"/>
      <c r="AS129" s="1074"/>
      <c r="AT129" s="1075"/>
      <c r="AU129" s="221"/>
      <c r="AV129" s="221"/>
      <c r="AW129" s="221"/>
      <c r="AX129" s="1065" t="s">
        <v>471</v>
      </c>
      <c r="AY129" s="923"/>
      <c r="AZ129" s="923"/>
      <c r="BA129" s="923"/>
      <c r="BB129" s="923"/>
      <c r="BC129" s="923"/>
      <c r="BD129" s="923"/>
      <c r="BE129" s="924"/>
      <c r="BF129" s="1066" t="s">
        <v>122</v>
      </c>
      <c r="BG129" s="1067"/>
      <c r="BH129" s="1067"/>
      <c r="BI129" s="1067"/>
      <c r="BJ129" s="1067"/>
      <c r="BK129" s="1067"/>
      <c r="BL129" s="1068"/>
      <c r="BM129" s="1066">
        <v>16.77</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472</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473</v>
      </c>
      <c r="X130" s="1071"/>
      <c r="Y130" s="1071"/>
      <c r="Z130" s="1072"/>
      <c r="AA130" s="958">
        <v>5818571</v>
      </c>
      <c r="AB130" s="959"/>
      <c r="AC130" s="959"/>
      <c r="AD130" s="959"/>
      <c r="AE130" s="960"/>
      <c r="AF130" s="961">
        <v>5668462</v>
      </c>
      <c r="AG130" s="959"/>
      <c r="AH130" s="959"/>
      <c r="AI130" s="959"/>
      <c r="AJ130" s="960"/>
      <c r="AK130" s="961">
        <v>5703203</v>
      </c>
      <c r="AL130" s="959"/>
      <c r="AM130" s="959"/>
      <c r="AN130" s="959"/>
      <c r="AO130" s="960"/>
      <c r="AP130" s="1073"/>
      <c r="AQ130" s="1074"/>
      <c r="AR130" s="1074"/>
      <c r="AS130" s="1074"/>
      <c r="AT130" s="1075"/>
      <c r="AU130" s="221"/>
      <c r="AV130" s="221"/>
      <c r="AW130" s="221"/>
      <c r="AX130" s="1065" t="s">
        <v>474</v>
      </c>
      <c r="AY130" s="923"/>
      <c r="AZ130" s="923"/>
      <c r="BA130" s="923"/>
      <c r="BB130" s="923"/>
      <c r="BC130" s="923"/>
      <c r="BD130" s="923"/>
      <c r="BE130" s="924"/>
      <c r="BF130" s="1101">
        <v>9</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475</v>
      </c>
      <c r="X131" s="1108"/>
      <c r="Y131" s="1108"/>
      <c r="Z131" s="1109"/>
      <c r="AA131" s="1004">
        <v>24623889</v>
      </c>
      <c r="AB131" s="986"/>
      <c r="AC131" s="986"/>
      <c r="AD131" s="986"/>
      <c r="AE131" s="987"/>
      <c r="AF131" s="985">
        <v>24802826</v>
      </c>
      <c r="AG131" s="986"/>
      <c r="AH131" s="986"/>
      <c r="AI131" s="986"/>
      <c r="AJ131" s="987"/>
      <c r="AK131" s="985">
        <v>25049366</v>
      </c>
      <c r="AL131" s="986"/>
      <c r="AM131" s="986"/>
      <c r="AN131" s="986"/>
      <c r="AO131" s="987"/>
      <c r="AP131" s="1110"/>
      <c r="AQ131" s="1111"/>
      <c r="AR131" s="1111"/>
      <c r="AS131" s="1111"/>
      <c r="AT131" s="1112"/>
      <c r="AU131" s="221"/>
      <c r="AV131" s="221"/>
      <c r="AW131" s="221"/>
      <c r="AX131" s="1083" t="s">
        <v>476</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477</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478</v>
      </c>
      <c r="W132" s="1094"/>
      <c r="X132" s="1094"/>
      <c r="Y132" s="1094"/>
      <c r="Z132" s="1095"/>
      <c r="AA132" s="1096">
        <v>9.992162489</v>
      </c>
      <c r="AB132" s="1097"/>
      <c r="AC132" s="1097"/>
      <c r="AD132" s="1097"/>
      <c r="AE132" s="1098"/>
      <c r="AF132" s="1099">
        <v>9.2053623239999993</v>
      </c>
      <c r="AG132" s="1097"/>
      <c r="AH132" s="1097"/>
      <c r="AI132" s="1097"/>
      <c r="AJ132" s="1098"/>
      <c r="AK132" s="1099">
        <v>7.8498992750000003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479</v>
      </c>
      <c r="W133" s="1077"/>
      <c r="X133" s="1077"/>
      <c r="Y133" s="1077"/>
      <c r="Z133" s="1078"/>
      <c r="AA133" s="1079">
        <v>9.6999999999999993</v>
      </c>
      <c r="AB133" s="1080"/>
      <c r="AC133" s="1080"/>
      <c r="AD133" s="1080"/>
      <c r="AE133" s="1081"/>
      <c r="AF133" s="1079">
        <v>9.5</v>
      </c>
      <c r="AG133" s="1080"/>
      <c r="AH133" s="1080"/>
      <c r="AI133" s="1080"/>
      <c r="AJ133" s="1081"/>
      <c r="AK133" s="1079">
        <v>9</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6K7ATkIxZQm8dddSXZ305s0z+FC6Zw9OG1pk4gHcxoOXdlP7wmxViQOIQdejNPNA2YadKkJ4HbThqlxFQrQNFA==" saltValue="fN+Vbl2KR0FE5Q+YpYAmR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DQ105"/>
  <sheetViews>
    <sheetView showGridLines="0" view="pageBreakPreview" topLeftCell="AL1" zoomScaleNormal="85" zoomScaleSheetLayoutView="100" workbookViewId="0">
      <selection activeCell="DM55" sqref="DM55"/>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480</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De5I2nSgNguzu1xzVsaCgl4y1382a+kqYCaBEgs4sN2Zm9W4ccwlv7G9krImTJg9+4LhNv6ANAgDxt+f1Qu3zA==" saltValue="kJ6kL0jej5/IH4ONkJhV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N11" sqref="BN11:BU11"/>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x01A/MXh3nqj5UvKCtPj+cTNyCx5IIMqi1kHiFXVFH+Sig2577q8I5TkS94DH5Tg7pOJ1CpkN4icUBPjQzb1Q==" saltValue="lZfWbgWCBxWU/4nSGOFB5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5" workbookViewId="0">
      <selection activeCell="BN11" sqref="BN11:BU11"/>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483</v>
      </c>
      <c r="AP7" s="260"/>
      <c r="AQ7" s="261" t="s">
        <v>484</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485</v>
      </c>
      <c r="AQ8" s="267" t="s">
        <v>486</v>
      </c>
      <c r="AR8" s="268" t="s">
        <v>487</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488</v>
      </c>
      <c r="AL9" s="1117"/>
      <c r="AM9" s="1117"/>
      <c r="AN9" s="1118"/>
      <c r="AO9" s="269">
        <v>7084395</v>
      </c>
      <c r="AP9" s="269">
        <v>98504</v>
      </c>
      <c r="AQ9" s="270">
        <v>95899</v>
      </c>
      <c r="AR9" s="271">
        <v>2.7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489</v>
      </c>
      <c r="AL10" s="1117"/>
      <c r="AM10" s="1117"/>
      <c r="AN10" s="1118"/>
      <c r="AO10" s="272">
        <v>1239456</v>
      </c>
      <c r="AP10" s="272">
        <v>17234</v>
      </c>
      <c r="AQ10" s="273">
        <v>7418</v>
      </c>
      <c r="AR10" s="274">
        <v>132.30000000000001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490</v>
      </c>
      <c r="AL11" s="1117"/>
      <c r="AM11" s="1117"/>
      <c r="AN11" s="1118"/>
      <c r="AO11" s="272" t="s">
        <v>491</v>
      </c>
      <c r="AP11" s="272" t="s">
        <v>491</v>
      </c>
      <c r="AQ11" s="273">
        <v>1842</v>
      </c>
      <c r="AR11" s="274" t="s">
        <v>491</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492</v>
      </c>
      <c r="AL12" s="1117"/>
      <c r="AM12" s="1117"/>
      <c r="AN12" s="1118"/>
      <c r="AO12" s="272" t="s">
        <v>491</v>
      </c>
      <c r="AP12" s="272" t="s">
        <v>491</v>
      </c>
      <c r="AQ12" s="273">
        <v>18</v>
      </c>
      <c r="AR12" s="274" t="s">
        <v>491</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493</v>
      </c>
      <c r="AL13" s="1117"/>
      <c r="AM13" s="1117"/>
      <c r="AN13" s="1118"/>
      <c r="AO13" s="272">
        <v>329999</v>
      </c>
      <c r="AP13" s="272">
        <v>4588</v>
      </c>
      <c r="AQ13" s="273">
        <v>3674</v>
      </c>
      <c r="AR13" s="274">
        <v>24.9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494</v>
      </c>
      <c r="AL14" s="1117"/>
      <c r="AM14" s="1117"/>
      <c r="AN14" s="1118"/>
      <c r="AO14" s="272">
        <v>288972</v>
      </c>
      <c r="AP14" s="272">
        <v>4018</v>
      </c>
      <c r="AQ14" s="273">
        <v>2040</v>
      </c>
      <c r="AR14" s="274">
        <v>97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495</v>
      </c>
      <c r="AL15" s="1120"/>
      <c r="AM15" s="1120"/>
      <c r="AN15" s="1121"/>
      <c r="AO15" s="272">
        <v>-641435</v>
      </c>
      <c r="AP15" s="272">
        <v>-8919</v>
      </c>
      <c r="AQ15" s="273">
        <v>-5724</v>
      </c>
      <c r="AR15" s="274">
        <v>55.8</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8301387</v>
      </c>
      <c r="AP16" s="272">
        <v>115425</v>
      </c>
      <c r="AQ16" s="273">
        <v>105167</v>
      </c>
      <c r="AR16" s="274">
        <v>9.8000000000000007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500</v>
      </c>
      <c r="AL21" s="1123"/>
      <c r="AM21" s="1123"/>
      <c r="AN21" s="1124"/>
      <c r="AO21" s="285">
        <v>8.9</v>
      </c>
      <c r="AP21" s="286">
        <v>8.91</v>
      </c>
      <c r="AQ21" s="287">
        <v>-0.01</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501</v>
      </c>
      <c r="AL22" s="1123"/>
      <c r="AM22" s="1123"/>
      <c r="AN22" s="1124"/>
      <c r="AO22" s="290">
        <v>97</v>
      </c>
      <c r="AP22" s="291">
        <v>97.6</v>
      </c>
      <c r="AQ22" s="292">
        <v>-0.6</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502</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483</v>
      </c>
      <c r="AP30" s="260"/>
      <c r="AQ30" s="261" t="s">
        <v>484</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485</v>
      </c>
      <c r="AQ31" s="267" t="s">
        <v>486</v>
      </c>
      <c r="AR31" s="268" t="s">
        <v>487</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505</v>
      </c>
      <c r="AL32" s="1131"/>
      <c r="AM32" s="1131"/>
      <c r="AN32" s="1132"/>
      <c r="AO32" s="300">
        <v>6786624</v>
      </c>
      <c r="AP32" s="300">
        <v>94364</v>
      </c>
      <c r="AQ32" s="301">
        <v>63956</v>
      </c>
      <c r="AR32" s="302">
        <v>47.5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506</v>
      </c>
      <c r="AL33" s="1131"/>
      <c r="AM33" s="1131"/>
      <c r="AN33" s="1132"/>
      <c r="AO33" s="300" t="s">
        <v>491</v>
      </c>
      <c r="AP33" s="300" t="s">
        <v>491</v>
      </c>
      <c r="AQ33" s="301" t="s">
        <v>491</v>
      </c>
      <c r="AR33" s="302" t="s">
        <v>491</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507</v>
      </c>
      <c r="AL34" s="1131"/>
      <c r="AM34" s="1131"/>
      <c r="AN34" s="1132"/>
      <c r="AO34" s="300" t="s">
        <v>491</v>
      </c>
      <c r="AP34" s="300" t="s">
        <v>491</v>
      </c>
      <c r="AQ34" s="301">
        <v>4</v>
      </c>
      <c r="AR34" s="302" t="s">
        <v>491</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508</v>
      </c>
      <c r="AL35" s="1131"/>
      <c r="AM35" s="1131"/>
      <c r="AN35" s="1132"/>
      <c r="AO35" s="300">
        <v>1176762</v>
      </c>
      <c r="AP35" s="300">
        <v>16362</v>
      </c>
      <c r="AQ35" s="301">
        <v>14498</v>
      </c>
      <c r="AR35" s="302">
        <v>12.9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509</v>
      </c>
      <c r="AL36" s="1131"/>
      <c r="AM36" s="1131"/>
      <c r="AN36" s="1132"/>
      <c r="AO36" s="300" t="s">
        <v>491</v>
      </c>
      <c r="AP36" s="300" t="s">
        <v>491</v>
      </c>
      <c r="AQ36" s="301">
        <v>1993</v>
      </c>
      <c r="AR36" s="302" t="s">
        <v>491</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510</v>
      </c>
      <c r="AL37" s="1131"/>
      <c r="AM37" s="1131"/>
      <c r="AN37" s="1132"/>
      <c r="AO37" s="300">
        <v>38805</v>
      </c>
      <c r="AP37" s="300">
        <v>540</v>
      </c>
      <c r="AQ37" s="301">
        <v>407</v>
      </c>
      <c r="AR37" s="302">
        <v>32.700000000000003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511</v>
      </c>
      <c r="AL38" s="1134"/>
      <c r="AM38" s="1134"/>
      <c r="AN38" s="1135"/>
      <c r="AO38" s="303" t="s">
        <v>491</v>
      </c>
      <c r="AP38" s="303" t="s">
        <v>491</v>
      </c>
      <c r="AQ38" s="304">
        <v>1</v>
      </c>
      <c r="AR38" s="292" t="s">
        <v>491</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512</v>
      </c>
      <c r="AL39" s="1134"/>
      <c r="AM39" s="1134"/>
      <c r="AN39" s="1135"/>
      <c r="AO39" s="300">
        <v>-332638</v>
      </c>
      <c r="AP39" s="300">
        <v>-4625</v>
      </c>
      <c r="AQ39" s="301">
        <v>-3355</v>
      </c>
      <c r="AR39" s="302">
        <v>37.9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513</v>
      </c>
      <c r="AL40" s="1131"/>
      <c r="AM40" s="1131"/>
      <c r="AN40" s="1132"/>
      <c r="AO40" s="300">
        <v>-5703203</v>
      </c>
      <c r="AP40" s="300">
        <v>-79299</v>
      </c>
      <c r="AQ40" s="301">
        <v>-53996</v>
      </c>
      <c r="AR40" s="302">
        <v>46.9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1966350</v>
      </c>
      <c r="AP41" s="300">
        <v>27341</v>
      </c>
      <c r="AQ41" s="301">
        <v>23508</v>
      </c>
      <c r="AR41" s="302">
        <v>16.3</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483</v>
      </c>
      <c r="AN49" s="1127" t="s">
        <v>516</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517</v>
      </c>
      <c r="AO50" s="317" t="s">
        <v>518</v>
      </c>
      <c r="AP50" s="318" t="s">
        <v>519</v>
      </c>
      <c r="AQ50" s="319" t="s">
        <v>520</v>
      </c>
      <c r="AR50" s="320" t="s">
        <v>521</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7249313</v>
      </c>
      <c r="AN51" s="322">
        <v>92641</v>
      </c>
      <c r="AO51" s="323">
        <v>-39.1</v>
      </c>
      <c r="AP51" s="324">
        <v>70329</v>
      </c>
      <c r="AQ51" s="325">
        <v>0.2</v>
      </c>
      <c r="AR51" s="326">
        <v>-39.299999999999997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3837031</v>
      </c>
      <c r="AN52" s="330">
        <v>49034</v>
      </c>
      <c r="AO52" s="331">
        <v>-56.9</v>
      </c>
      <c r="AP52" s="332">
        <v>39403</v>
      </c>
      <c r="AQ52" s="333">
        <v>9.1</v>
      </c>
      <c r="AR52" s="334">
        <v>-66</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7263676</v>
      </c>
      <c r="AN53" s="322">
        <v>94723</v>
      </c>
      <c r="AO53" s="323">
        <v>2.2000000000000002</v>
      </c>
      <c r="AP53" s="324">
        <v>71871</v>
      </c>
      <c r="AQ53" s="325">
        <v>2.2000000000000002</v>
      </c>
      <c r="AR53" s="326">
        <v>0</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3233386</v>
      </c>
      <c r="AN54" s="330">
        <v>42166</v>
      </c>
      <c r="AO54" s="331">
        <v>-14</v>
      </c>
      <c r="AP54" s="332">
        <v>38232</v>
      </c>
      <c r="AQ54" s="333">
        <v>-3</v>
      </c>
      <c r="AR54" s="334">
        <v>-11</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8838377</v>
      </c>
      <c r="AN55" s="322">
        <v>117687</v>
      </c>
      <c r="AO55" s="323">
        <v>24.2</v>
      </c>
      <c r="AP55" s="324">
        <v>71807</v>
      </c>
      <c r="AQ55" s="325">
        <v>-0.1</v>
      </c>
      <c r="AR55" s="326">
        <v>24.3</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4138295</v>
      </c>
      <c r="AN56" s="330">
        <v>55103</v>
      </c>
      <c r="AO56" s="331">
        <v>30.7</v>
      </c>
      <c r="AP56" s="332">
        <v>37333</v>
      </c>
      <c r="AQ56" s="333">
        <v>-2.4</v>
      </c>
      <c r="AR56" s="334">
        <v>33.1</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6398241</v>
      </c>
      <c r="AN57" s="322">
        <v>87126</v>
      </c>
      <c r="AO57" s="323">
        <v>-26</v>
      </c>
      <c r="AP57" s="324">
        <v>80821</v>
      </c>
      <c r="AQ57" s="325">
        <v>12.6</v>
      </c>
      <c r="AR57" s="326">
        <v>-38.6</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4856463</v>
      </c>
      <c r="AN58" s="330">
        <v>66131</v>
      </c>
      <c r="AO58" s="331">
        <v>20</v>
      </c>
      <c r="AP58" s="332">
        <v>49586</v>
      </c>
      <c r="AQ58" s="333">
        <v>32.799999999999997</v>
      </c>
      <c r="AR58" s="334">
        <v>-12.8</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5919726</v>
      </c>
      <c r="AN59" s="322">
        <v>82310</v>
      </c>
      <c r="AO59" s="323">
        <v>-5.5</v>
      </c>
      <c r="AP59" s="324">
        <v>79840</v>
      </c>
      <c r="AQ59" s="325">
        <v>-1.2</v>
      </c>
      <c r="AR59" s="326">
        <v>-4.3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3981120</v>
      </c>
      <c r="AN60" s="330">
        <v>55355</v>
      </c>
      <c r="AO60" s="331">
        <v>-16.3</v>
      </c>
      <c r="AP60" s="332">
        <v>45238</v>
      </c>
      <c r="AQ60" s="333">
        <v>-8.8000000000000007</v>
      </c>
      <c r="AR60" s="334">
        <v>-7.5</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7133867</v>
      </c>
      <c r="AN61" s="337">
        <v>94897</v>
      </c>
      <c r="AO61" s="338">
        <v>-8.8000000000000007</v>
      </c>
      <c r="AP61" s="339">
        <v>74934</v>
      </c>
      <c r="AQ61" s="340">
        <v>2.7</v>
      </c>
      <c r="AR61" s="326">
        <v>-11.5</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4009259</v>
      </c>
      <c r="AN62" s="330">
        <v>53558</v>
      </c>
      <c r="AO62" s="331">
        <v>-7.3</v>
      </c>
      <c r="AP62" s="332">
        <v>41958</v>
      </c>
      <c r="AQ62" s="333">
        <v>5.5</v>
      </c>
      <c r="AR62" s="334">
        <v>-12.8</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pv5PMwsKUaPjYk5v8+BspVftMBaZkAGhfB/wrgc425FGgftiwzET3ze0pjR6yBLPe8HnqcUSiBKW/8Eoo+wLOA==" saltValue="zpRDnn9Wu8KuiUI6z0XAN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Normal="100" zoomScaleSheetLayoutView="55" workbookViewId="0">
      <selection activeCell="AE87" sqref="AE87"/>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480</v>
      </c>
    </row>
    <row r="121" spans="125:125" ht="13.5" hidden="1" customHeight="1" x14ac:dyDescent="0.2">
      <c r="DU121" s="247"/>
    </row>
  </sheetData>
  <sheetProtection algorithmName="SHA-512" hashValue="XJ1twxoY2LRJi5AzL7ljXXm51AXVZwE0Z7uZQn9I9En5O13C0aiW9Qh37ajggz/vv1g3zowToFT+cJnCJEXx+A==" saltValue="j+/kRZfZRxr6T7m1+5MZW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8" zoomScale="75" zoomScaleNormal="75" zoomScaleSheetLayoutView="55" workbookViewId="0">
      <selection activeCell="DE73" sqref="DE73:DF73"/>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480</v>
      </c>
    </row>
  </sheetData>
  <sheetProtection algorithmName="SHA-512" hashValue="kc2cMorFiX1vBUV8tsq5zxWO8YLp64vwipySu48f+iZTmO80xrEMKRBqcCdUI2G8m/onbS5eUg0PLymKrcaSMA==" saltValue="bgqbrywRXLmm11Qq+A9B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theme="7" tint="0.59999389629810485"/>
    <pageSetUpPr fitToPage="1"/>
  </sheetPr>
  <dimension ref="B1:J50"/>
  <sheetViews>
    <sheetView showGridLines="0" topLeftCell="A32" zoomScaleSheetLayoutView="100" workbookViewId="0">
      <selection activeCell="O45" sqref="O4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39" t="s">
        <v>3</v>
      </c>
      <c r="D47" s="1139"/>
      <c r="E47" s="1140"/>
      <c r="F47" s="11">
        <v>26.27</v>
      </c>
      <c r="G47" s="12">
        <v>31.73</v>
      </c>
      <c r="H47" s="12">
        <v>37.82</v>
      </c>
      <c r="I47" s="12">
        <v>41.85</v>
      </c>
      <c r="J47" s="13">
        <v>38.1</v>
      </c>
    </row>
    <row r="48" spans="2:10" ht="57.75" customHeight="1" x14ac:dyDescent="0.2">
      <c r="B48" s="14"/>
      <c r="C48" s="1141" t="s">
        <v>4</v>
      </c>
      <c r="D48" s="1141"/>
      <c r="E48" s="1142"/>
      <c r="F48" s="15">
        <v>9.49</v>
      </c>
      <c r="G48" s="16">
        <v>10.91</v>
      </c>
      <c r="H48" s="16">
        <v>12.45</v>
      </c>
      <c r="I48" s="16">
        <v>6.6</v>
      </c>
      <c r="J48" s="17">
        <v>13.08</v>
      </c>
    </row>
    <row r="49" spans="2:10" ht="57.75" customHeight="1" thickBot="1" x14ac:dyDescent="0.25">
      <c r="B49" s="18"/>
      <c r="C49" s="1143" t="s">
        <v>5</v>
      </c>
      <c r="D49" s="1143"/>
      <c r="E49" s="1144"/>
      <c r="F49" s="19">
        <v>2.34</v>
      </c>
      <c r="G49" s="20">
        <v>7.48</v>
      </c>
      <c r="H49" s="20">
        <v>5.79</v>
      </c>
      <c r="I49" s="20" t="s">
        <v>535</v>
      </c>
      <c r="J49" s="21">
        <v>3.16</v>
      </c>
    </row>
    <row r="50" spans="2:10" ht="13.2" x14ac:dyDescent="0.2"/>
  </sheetData>
  <sheetProtection algorithmName="SHA-512" hashValue="Q0AQ97Btb97h+FuabfDJzStNd0RqWxQFyqgSBaQvNkK2RofCdZzadQ6pRoNc53wYK0kgY8Eo8kzYiJ4yGs+OPA==" saltValue="GnEmtBjYan1/fp2sqaK0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K24" zoomScaleSheetLayoutView="100" workbookViewId="0">
      <selection activeCell="BN11" sqref="BN11:BU1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51" t="s">
        <v>536</v>
      </c>
      <c r="D34" s="1151"/>
      <c r="E34" s="1152"/>
      <c r="F34" s="32">
        <v>9.44</v>
      </c>
      <c r="G34" s="33">
        <v>10.88</v>
      </c>
      <c r="H34" s="33">
        <v>12.43</v>
      </c>
      <c r="I34" s="33">
        <v>6.58</v>
      </c>
      <c r="J34" s="34">
        <v>13.04</v>
      </c>
      <c r="K34" s="22"/>
      <c r="L34" s="22"/>
      <c r="M34" s="22"/>
      <c r="N34" s="22"/>
      <c r="O34" s="22"/>
      <c r="P34" s="22"/>
    </row>
    <row r="35" spans="1:16" ht="39" customHeight="1" x14ac:dyDescent="0.2">
      <c r="A35" s="22"/>
      <c r="B35" s="35"/>
      <c r="C35" s="1145" t="s">
        <v>537</v>
      </c>
      <c r="D35" s="1146"/>
      <c r="E35" s="1147"/>
      <c r="F35" s="36">
        <v>10.71</v>
      </c>
      <c r="G35" s="37">
        <v>12.67</v>
      </c>
      <c r="H35" s="37">
        <v>15.47</v>
      </c>
      <c r="I35" s="37">
        <v>9.39</v>
      </c>
      <c r="J35" s="38">
        <v>6.71</v>
      </c>
      <c r="K35" s="22"/>
      <c r="L35" s="22"/>
      <c r="M35" s="22"/>
      <c r="N35" s="22"/>
      <c r="O35" s="22"/>
      <c r="P35" s="22"/>
    </row>
    <row r="36" spans="1:16" ht="39" customHeight="1" x14ac:dyDescent="0.2">
      <c r="A36" s="22"/>
      <c r="B36" s="35"/>
      <c r="C36" s="1145" t="s">
        <v>538</v>
      </c>
      <c r="D36" s="1146"/>
      <c r="E36" s="1147"/>
      <c r="F36" s="36">
        <v>8.7799999999999994</v>
      </c>
      <c r="G36" s="37">
        <v>8.2899999999999991</v>
      </c>
      <c r="H36" s="37">
        <v>8.65</v>
      </c>
      <c r="I36" s="37">
        <v>5.55</v>
      </c>
      <c r="J36" s="38">
        <v>5.0999999999999996</v>
      </c>
      <c r="K36" s="22"/>
      <c r="L36" s="22"/>
      <c r="M36" s="22"/>
      <c r="N36" s="22"/>
      <c r="O36" s="22"/>
      <c r="P36" s="22"/>
    </row>
    <row r="37" spans="1:16" ht="39" customHeight="1" x14ac:dyDescent="0.2">
      <c r="A37" s="22"/>
      <c r="B37" s="35"/>
      <c r="C37" s="1145" t="s">
        <v>539</v>
      </c>
      <c r="D37" s="1146"/>
      <c r="E37" s="1147"/>
      <c r="F37" s="36">
        <v>1.69</v>
      </c>
      <c r="G37" s="37">
        <v>1.85</v>
      </c>
      <c r="H37" s="37">
        <v>2.15</v>
      </c>
      <c r="I37" s="37">
        <v>2.19</v>
      </c>
      <c r="J37" s="38">
        <v>2.14</v>
      </c>
      <c r="K37" s="22"/>
      <c r="L37" s="22"/>
      <c r="M37" s="22"/>
      <c r="N37" s="22"/>
      <c r="O37" s="22"/>
      <c r="P37" s="22"/>
    </row>
    <row r="38" spans="1:16" ht="39" customHeight="1" x14ac:dyDescent="0.2">
      <c r="A38" s="22"/>
      <c r="B38" s="35"/>
      <c r="C38" s="1145" t="s">
        <v>540</v>
      </c>
      <c r="D38" s="1146"/>
      <c r="E38" s="1147"/>
      <c r="F38" s="36">
        <v>1.37</v>
      </c>
      <c r="G38" s="37">
        <v>1.1000000000000001</v>
      </c>
      <c r="H38" s="37">
        <v>1.75</v>
      </c>
      <c r="I38" s="37">
        <v>1.81</v>
      </c>
      <c r="J38" s="38">
        <v>1.38</v>
      </c>
      <c r="K38" s="22"/>
      <c r="L38" s="22"/>
      <c r="M38" s="22"/>
      <c r="N38" s="22"/>
      <c r="O38" s="22"/>
      <c r="P38" s="22"/>
    </row>
    <row r="39" spans="1:16" ht="39" customHeight="1" x14ac:dyDescent="0.2">
      <c r="A39" s="22"/>
      <c r="B39" s="35"/>
      <c r="C39" s="1145" t="s">
        <v>541</v>
      </c>
      <c r="D39" s="1146"/>
      <c r="E39" s="1147"/>
      <c r="F39" s="36">
        <v>0.08</v>
      </c>
      <c r="G39" s="37">
        <v>0.11</v>
      </c>
      <c r="H39" s="37">
        <v>0.05</v>
      </c>
      <c r="I39" s="37">
        <v>0.05</v>
      </c>
      <c r="J39" s="38">
        <v>0.04</v>
      </c>
      <c r="K39" s="22"/>
      <c r="L39" s="22"/>
      <c r="M39" s="22"/>
      <c r="N39" s="22"/>
      <c r="O39" s="22"/>
      <c r="P39" s="22"/>
    </row>
    <row r="40" spans="1:16" ht="39" customHeight="1" x14ac:dyDescent="0.2">
      <c r="A40" s="22"/>
      <c r="B40" s="35"/>
      <c r="C40" s="1145" t="s">
        <v>542</v>
      </c>
      <c r="D40" s="1146"/>
      <c r="E40" s="1147"/>
      <c r="F40" s="36">
        <v>0.02</v>
      </c>
      <c r="G40" s="37">
        <v>0.03</v>
      </c>
      <c r="H40" s="37">
        <v>0.01</v>
      </c>
      <c r="I40" s="37">
        <v>0.01</v>
      </c>
      <c r="J40" s="38">
        <v>0.03</v>
      </c>
      <c r="K40" s="22"/>
      <c r="L40" s="22"/>
      <c r="M40" s="22"/>
      <c r="N40" s="22"/>
      <c r="O40" s="22"/>
      <c r="P40" s="22"/>
    </row>
    <row r="41" spans="1:16" ht="39" customHeight="1" x14ac:dyDescent="0.2">
      <c r="A41" s="22"/>
      <c r="B41" s="35"/>
      <c r="C41" s="1145" t="s">
        <v>543</v>
      </c>
      <c r="D41" s="1146"/>
      <c r="E41" s="1147"/>
      <c r="F41" s="36">
        <v>1.05</v>
      </c>
      <c r="G41" s="37">
        <v>0.66</v>
      </c>
      <c r="H41" s="37">
        <v>0.42</v>
      </c>
      <c r="I41" s="37">
        <v>0.27</v>
      </c>
      <c r="J41" s="38">
        <v>0.02</v>
      </c>
      <c r="K41" s="22"/>
      <c r="L41" s="22"/>
      <c r="M41" s="22"/>
      <c r="N41" s="22"/>
      <c r="O41" s="22"/>
      <c r="P41" s="22"/>
    </row>
    <row r="42" spans="1:16" ht="39" customHeight="1" x14ac:dyDescent="0.2">
      <c r="A42" s="22"/>
      <c r="B42" s="39"/>
      <c r="C42" s="1145" t="s">
        <v>544</v>
      </c>
      <c r="D42" s="1146"/>
      <c r="E42" s="1147"/>
      <c r="F42" s="36" t="s">
        <v>491</v>
      </c>
      <c r="G42" s="37" t="s">
        <v>491</v>
      </c>
      <c r="H42" s="37" t="s">
        <v>491</v>
      </c>
      <c r="I42" s="37" t="s">
        <v>491</v>
      </c>
      <c r="J42" s="38" t="s">
        <v>491</v>
      </c>
      <c r="K42" s="22"/>
      <c r="L42" s="22"/>
      <c r="M42" s="22"/>
      <c r="N42" s="22"/>
      <c r="O42" s="22"/>
      <c r="P42" s="22"/>
    </row>
    <row r="43" spans="1:16" ht="39" customHeight="1" thickBot="1" x14ac:dyDescent="0.25">
      <c r="A43" s="22"/>
      <c r="B43" s="40"/>
      <c r="C43" s="1148" t="s">
        <v>545</v>
      </c>
      <c r="D43" s="1149"/>
      <c r="E43" s="1150"/>
      <c r="F43" s="41">
        <v>0.03</v>
      </c>
      <c r="G43" s="42">
        <v>0.01</v>
      </c>
      <c r="H43" s="42">
        <v>0.02</v>
      </c>
      <c r="I43" s="42">
        <v>0.02</v>
      </c>
      <c r="J43" s="43">
        <v>0.02</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P2APGnDoHWssSDDZDHjz1bf/BBIP5XMJEeny/34jlZj/Pq5MIA6imDx8PKNyMkuR8fD6/BwqC/qBXhVABQPRw==" saltValue="oFSp/FHtbsdgL/hbsdbJ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4" zoomScaleSheetLayoutView="55" workbookViewId="0">
      <selection activeCell="BN11" sqref="BN11:BU11"/>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7124</v>
      </c>
      <c r="L45" s="60">
        <v>7110</v>
      </c>
      <c r="M45" s="60">
        <v>7058</v>
      </c>
      <c r="N45" s="60">
        <v>6807</v>
      </c>
      <c r="O45" s="61">
        <v>6787</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491</v>
      </c>
      <c r="L46" s="64" t="s">
        <v>491</v>
      </c>
      <c r="M46" s="64" t="s">
        <v>491</v>
      </c>
      <c r="N46" s="64" t="s">
        <v>491</v>
      </c>
      <c r="O46" s="65" t="s">
        <v>491</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491</v>
      </c>
      <c r="L47" s="64" t="s">
        <v>491</v>
      </c>
      <c r="M47" s="64" t="s">
        <v>491</v>
      </c>
      <c r="N47" s="64" t="s">
        <v>491</v>
      </c>
      <c r="O47" s="65" t="s">
        <v>491</v>
      </c>
      <c r="P47" s="48"/>
      <c r="Q47" s="48"/>
      <c r="R47" s="48"/>
      <c r="S47" s="48"/>
      <c r="T47" s="48"/>
      <c r="U47" s="48"/>
    </row>
    <row r="48" spans="1:21" ht="30.75" customHeight="1" x14ac:dyDescent="0.2">
      <c r="A48" s="48"/>
      <c r="B48" s="1155"/>
      <c r="C48" s="1156"/>
      <c r="D48" s="62"/>
      <c r="E48" s="1161" t="s">
        <v>13</v>
      </c>
      <c r="F48" s="1161"/>
      <c r="G48" s="1161"/>
      <c r="H48" s="1161"/>
      <c r="I48" s="1161"/>
      <c r="J48" s="1162"/>
      <c r="K48" s="63">
        <v>1533</v>
      </c>
      <c r="L48" s="64">
        <v>1424</v>
      </c>
      <c r="M48" s="64">
        <v>1341</v>
      </c>
      <c r="N48" s="64">
        <v>1269</v>
      </c>
      <c r="O48" s="65">
        <v>1177</v>
      </c>
      <c r="P48" s="48"/>
      <c r="Q48" s="48"/>
      <c r="R48" s="48"/>
      <c r="S48" s="48"/>
      <c r="T48" s="48"/>
      <c r="U48" s="48"/>
    </row>
    <row r="49" spans="1:21" ht="30.75" customHeight="1" x14ac:dyDescent="0.2">
      <c r="A49" s="48"/>
      <c r="B49" s="1155"/>
      <c r="C49" s="1156"/>
      <c r="D49" s="62"/>
      <c r="E49" s="1161" t="s">
        <v>14</v>
      </c>
      <c r="F49" s="1161"/>
      <c r="G49" s="1161"/>
      <c r="H49" s="1161"/>
      <c r="I49" s="1161"/>
      <c r="J49" s="1162"/>
      <c r="K49" s="63" t="s">
        <v>491</v>
      </c>
      <c r="L49" s="64" t="s">
        <v>491</v>
      </c>
      <c r="M49" s="64" t="s">
        <v>491</v>
      </c>
      <c r="N49" s="64" t="s">
        <v>491</v>
      </c>
      <c r="O49" s="65" t="s">
        <v>491</v>
      </c>
      <c r="P49" s="48"/>
      <c r="Q49" s="48"/>
      <c r="R49" s="48"/>
      <c r="S49" s="48"/>
      <c r="T49" s="48"/>
      <c r="U49" s="48"/>
    </row>
    <row r="50" spans="1:21" ht="30.75" customHeight="1" x14ac:dyDescent="0.2">
      <c r="A50" s="48"/>
      <c r="B50" s="1155"/>
      <c r="C50" s="1156"/>
      <c r="D50" s="62"/>
      <c r="E50" s="1161" t="s">
        <v>15</v>
      </c>
      <c r="F50" s="1161"/>
      <c r="G50" s="1161"/>
      <c r="H50" s="1161"/>
      <c r="I50" s="1161"/>
      <c r="J50" s="1162"/>
      <c r="K50" s="63">
        <v>144</v>
      </c>
      <c r="L50" s="64">
        <v>143</v>
      </c>
      <c r="M50" s="64">
        <v>144</v>
      </c>
      <c r="N50" s="64">
        <v>146</v>
      </c>
      <c r="O50" s="65">
        <v>39</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491</v>
      </c>
      <c r="L51" s="64" t="s">
        <v>491</v>
      </c>
      <c r="M51" s="64" t="s">
        <v>491</v>
      </c>
      <c r="N51" s="64" t="s">
        <v>491</v>
      </c>
      <c r="O51" s="65" t="s">
        <v>491</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6381</v>
      </c>
      <c r="L52" s="64">
        <v>6235</v>
      </c>
      <c r="M52" s="64">
        <v>6081</v>
      </c>
      <c r="N52" s="64">
        <v>5939</v>
      </c>
      <c r="O52" s="65">
        <v>6036</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2420</v>
      </c>
      <c r="L53" s="69">
        <v>2442</v>
      </c>
      <c r="M53" s="69">
        <v>2462</v>
      </c>
      <c r="N53" s="69">
        <v>2283</v>
      </c>
      <c r="O53" s="70">
        <v>1967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e81Eqd6XCUAdggrm2puCGstvrLxcE9VuBy4vUxJv8kJwLzkPngxh5aHoIXPHJTXkTPcb2QF+tmslrnu6T53iw==" saltValue="m4J9CT+bhE1On33tKgr+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N35" zoomScaleSheetLayoutView="100" workbookViewId="0">
      <selection activeCell="S48" sqref="S48"/>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530</v>
      </c>
      <c r="J40" s="103" t="s">
        <v>531</v>
      </c>
      <c r="K40" s="103" t="s">
        <v>532</v>
      </c>
      <c r="L40" s="103" t="s">
        <v>533</v>
      </c>
      <c r="M40" s="104" t="s">
        <v>534</v>
      </c>
    </row>
    <row r="41" spans="2:13" ht="27.75" customHeight="1" x14ac:dyDescent="0.2">
      <c r="B41" s="1184" t="s">
        <v>30</v>
      </c>
      <c r="C41" s="1185"/>
      <c r="D41" s="105"/>
      <c r="E41" s="1190" t="s">
        <v>31</v>
      </c>
      <c r="F41" s="1190"/>
      <c r="G41" s="1190"/>
      <c r="H41" s="1191"/>
      <c r="I41" s="343">
        <v>51803</v>
      </c>
      <c r="J41" s="344">
        <v>50380</v>
      </c>
      <c r="K41" s="344">
        <v>49697</v>
      </c>
      <c r="L41" s="344">
        <v>48192</v>
      </c>
      <c r="M41" s="345">
        <v>45593</v>
      </c>
    </row>
    <row r="42" spans="2:13" ht="27.75" customHeight="1" x14ac:dyDescent="0.2">
      <c r="B42" s="1186"/>
      <c r="C42" s="1187"/>
      <c r="D42" s="106"/>
      <c r="E42" s="1192" t="s">
        <v>32</v>
      </c>
      <c r="F42" s="1192"/>
      <c r="G42" s="1192"/>
      <c r="H42" s="1193"/>
      <c r="I42" s="346">
        <v>444</v>
      </c>
      <c r="J42" s="347">
        <v>309</v>
      </c>
      <c r="K42" s="347">
        <v>172</v>
      </c>
      <c r="L42" s="347">
        <v>33</v>
      </c>
      <c r="M42" s="348" t="s">
        <v>491</v>
      </c>
    </row>
    <row r="43" spans="2:13" ht="27.75" customHeight="1" x14ac:dyDescent="0.2">
      <c r="B43" s="1186"/>
      <c r="C43" s="1187"/>
      <c r="D43" s="106"/>
      <c r="E43" s="1192" t="s">
        <v>33</v>
      </c>
      <c r="F43" s="1192"/>
      <c r="G43" s="1192"/>
      <c r="H43" s="1193"/>
      <c r="I43" s="346">
        <v>11127</v>
      </c>
      <c r="J43" s="347">
        <v>9982</v>
      </c>
      <c r="K43" s="347">
        <v>9216</v>
      </c>
      <c r="L43" s="347">
        <v>8304</v>
      </c>
      <c r="M43" s="348">
        <v>8012</v>
      </c>
    </row>
    <row r="44" spans="2:13" ht="27.75" customHeight="1" x14ac:dyDescent="0.2">
      <c r="B44" s="1186"/>
      <c r="C44" s="1187"/>
      <c r="D44" s="106"/>
      <c r="E44" s="1192" t="s">
        <v>34</v>
      </c>
      <c r="F44" s="1192"/>
      <c r="G44" s="1192"/>
      <c r="H44" s="1193"/>
      <c r="I44" s="346" t="s">
        <v>491</v>
      </c>
      <c r="J44" s="347" t="s">
        <v>491</v>
      </c>
      <c r="K44" s="347" t="s">
        <v>491</v>
      </c>
      <c r="L44" s="347" t="s">
        <v>491</v>
      </c>
      <c r="M44" s="348" t="s">
        <v>491</v>
      </c>
    </row>
    <row r="45" spans="2:13" ht="27.75" customHeight="1" x14ac:dyDescent="0.2">
      <c r="B45" s="1186"/>
      <c r="C45" s="1187"/>
      <c r="D45" s="106"/>
      <c r="E45" s="1192" t="s">
        <v>35</v>
      </c>
      <c r="F45" s="1192"/>
      <c r="G45" s="1192"/>
      <c r="H45" s="1193"/>
      <c r="I45" s="346">
        <v>7034</v>
      </c>
      <c r="J45" s="347">
        <v>6875</v>
      </c>
      <c r="K45" s="347">
        <v>6925</v>
      </c>
      <c r="L45" s="347">
        <v>6842</v>
      </c>
      <c r="M45" s="348">
        <v>6753</v>
      </c>
    </row>
    <row r="46" spans="2:13" ht="27.75" customHeight="1" x14ac:dyDescent="0.2">
      <c r="B46" s="1186"/>
      <c r="C46" s="1187"/>
      <c r="D46" s="107"/>
      <c r="E46" s="1192" t="s">
        <v>36</v>
      </c>
      <c r="F46" s="1192"/>
      <c r="G46" s="1192"/>
      <c r="H46" s="1193"/>
      <c r="I46" s="346" t="s">
        <v>491</v>
      </c>
      <c r="J46" s="347" t="s">
        <v>491</v>
      </c>
      <c r="K46" s="347" t="s">
        <v>491</v>
      </c>
      <c r="L46" s="347" t="s">
        <v>491</v>
      </c>
      <c r="M46" s="348" t="s">
        <v>491</v>
      </c>
    </row>
    <row r="47" spans="2:13" ht="27.75" customHeight="1" x14ac:dyDescent="0.2">
      <c r="B47" s="1186"/>
      <c r="C47" s="1187"/>
      <c r="D47" s="108"/>
      <c r="E47" s="1194" t="s">
        <v>37</v>
      </c>
      <c r="F47" s="1195"/>
      <c r="G47" s="1195"/>
      <c r="H47" s="1196"/>
      <c r="I47" s="346" t="s">
        <v>491</v>
      </c>
      <c r="J47" s="347" t="s">
        <v>491</v>
      </c>
      <c r="K47" s="347" t="s">
        <v>491</v>
      </c>
      <c r="L47" s="347" t="s">
        <v>491</v>
      </c>
      <c r="M47" s="348" t="s">
        <v>491</v>
      </c>
    </row>
    <row r="48" spans="2:13" ht="27.75" customHeight="1" x14ac:dyDescent="0.2">
      <c r="B48" s="1186"/>
      <c r="C48" s="1187"/>
      <c r="D48" s="106"/>
      <c r="E48" s="1192" t="s">
        <v>38</v>
      </c>
      <c r="F48" s="1192"/>
      <c r="G48" s="1192"/>
      <c r="H48" s="1193"/>
      <c r="I48" s="346" t="s">
        <v>491</v>
      </c>
      <c r="J48" s="347" t="s">
        <v>491</v>
      </c>
      <c r="K48" s="347" t="s">
        <v>491</v>
      </c>
      <c r="L48" s="347" t="s">
        <v>491</v>
      </c>
      <c r="M48" s="348" t="s">
        <v>491</v>
      </c>
    </row>
    <row r="49" spans="2:13" ht="27.75" customHeight="1" x14ac:dyDescent="0.2">
      <c r="B49" s="1188"/>
      <c r="C49" s="1189"/>
      <c r="D49" s="106"/>
      <c r="E49" s="1192" t="s">
        <v>39</v>
      </c>
      <c r="F49" s="1192"/>
      <c r="G49" s="1192"/>
      <c r="H49" s="1193"/>
      <c r="I49" s="346" t="s">
        <v>491</v>
      </c>
      <c r="J49" s="347" t="s">
        <v>491</v>
      </c>
      <c r="K49" s="347" t="s">
        <v>491</v>
      </c>
      <c r="L49" s="347" t="s">
        <v>491</v>
      </c>
      <c r="M49" s="348" t="s">
        <v>491</v>
      </c>
    </row>
    <row r="50" spans="2:13" ht="27.75" customHeight="1" x14ac:dyDescent="0.2">
      <c r="B50" s="1197" t="s">
        <v>40</v>
      </c>
      <c r="C50" s="1198"/>
      <c r="D50" s="109"/>
      <c r="E50" s="1192" t="s">
        <v>41</v>
      </c>
      <c r="F50" s="1192"/>
      <c r="G50" s="1192"/>
      <c r="H50" s="1193"/>
      <c r="I50" s="346">
        <v>13981</v>
      </c>
      <c r="J50" s="347">
        <v>17024</v>
      </c>
      <c r="K50" s="347">
        <v>19236</v>
      </c>
      <c r="L50" s="347">
        <v>21458</v>
      </c>
      <c r="M50" s="348">
        <v>20931</v>
      </c>
    </row>
    <row r="51" spans="2:13" ht="27.75" customHeight="1" x14ac:dyDescent="0.2">
      <c r="B51" s="1186"/>
      <c r="C51" s="1187"/>
      <c r="D51" s="106"/>
      <c r="E51" s="1192" t="s">
        <v>42</v>
      </c>
      <c r="F51" s="1192"/>
      <c r="G51" s="1192"/>
      <c r="H51" s="1193"/>
      <c r="I51" s="346">
        <v>2200</v>
      </c>
      <c r="J51" s="347">
        <v>2461</v>
      </c>
      <c r="K51" s="347">
        <v>2150</v>
      </c>
      <c r="L51" s="347">
        <v>2370</v>
      </c>
      <c r="M51" s="348">
        <v>2221</v>
      </c>
    </row>
    <row r="52" spans="2:13" ht="27.75" customHeight="1" x14ac:dyDescent="0.2">
      <c r="B52" s="1188"/>
      <c r="C52" s="1189"/>
      <c r="D52" s="106"/>
      <c r="E52" s="1192" t="s">
        <v>43</v>
      </c>
      <c r="F52" s="1192"/>
      <c r="G52" s="1192"/>
      <c r="H52" s="1193"/>
      <c r="I52" s="346">
        <v>48969</v>
      </c>
      <c r="J52" s="347">
        <v>47901</v>
      </c>
      <c r="K52" s="347">
        <v>47138</v>
      </c>
      <c r="L52" s="347">
        <v>45652</v>
      </c>
      <c r="M52" s="348">
        <v>42900</v>
      </c>
    </row>
    <row r="53" spans="2:13" ht="27.75" customHeight="1" thickBot="1" x14ac:dyDescent="0.25">
      <c r="B53" s="1199" t="s">
        <v>19</v>
      </c>
      <c r="C53" s="1200"/>
      <c r="D53" s="110"/>
      <c r="E53" s="1201" t="s">
        <v>44</v>
      </c>
      <c r="F53" s="1201"/>
      <c r="G53" s="1201"/>
      <c r="H53" s="1202"/>
      <c r="I53" s="349">
        <v>5259</v>
      </c>
      <c r="J53" s="350">
        <v>160</v>
      </c>
      <c r="K53" s="350">
        <v>-2513</v>
      </c>
      <c r="L53" s="350">
        <v>-6108</v>
      </c>
      <c r="M53" s="351">
        <v>-5694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7TLHIUITw+/s/hIRddVBP/96C7WueMwMDUGVeDAtj+ZhtYvZMNtQYtFR3orxpw3VgOhR5s1MnLxv4hAMSiC41w==" saltValue="HYruzOd92Z7DyLcEMGFK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1" sqref="C61:E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532</v>
      </c>
      <c r="G54" s="119" t="s">
        <v>533</v>
      </c>
      <c r="H54" s="120" t="s">
        <v>534</v>
      </c>
    </row>
    <row r="55" spans="2:8" ht="52.5" customHeight="1" x14ac:dyDescent="0.2">
      <c r="B55" s="121"/>
      <c r="C55" s="1211" t="s">
        <v>46</v>
      </c>
      <c r="D55" s="1211"/>
      <c r="E55" s="1212"/>
      <c r="F55" s="352">
        <v>11515</v>
      </c>
      <c r="G55" s="352">
        <v>12753</v>
      </c>
      <c r="H55" s="353">
        <v>11716</v>
      </c>
    </row>
    <row r="56" spans="2:8" ht="52.5" customHeight="1" x14ac:dyDescent="0.2">
      <c r="B56" s="122"/>
      <c r="C56" s="1213" t="s">
        <v>47</v>
      </c>
      <c r="D56" s="1213"/>
      <c r="E56" s="1214"/>
      <c r="F56" s="354">
        <v>3677</v>
      </c>
      <c r="G56" s="354">
        <v>4671</v>
      </c>
      <c r="H56" s="355">
        <v>4992</v>
      </c>
    </row>
    <row r="57" spans="2:8" ht="53.25" customHeight="1" x14ac:dyDescent="0.2">
      <c r="B57" s="122"/>
      <c r="C57" s="1215" t="s">
        <v>48</v>
      </c>
      <c r="D57" s="1215"/>
      <c r="E57" s="1216"/>
      <c r="F57" s="356">
        <v>3629</v>
      </c>
      <c r="G57" s="356">
        <v>3433</v>
      </c>
      <c r="H57" s="357">
        <v>3445</v>
      </c>
    </row>
    <row r="58" spans="2:8" ht="45.75" customHeight="1" x14ac:dyDescent="0.2">
      <c r="B58" s="123"/>
      <c r="C58" s="1203" t="s">
        <v>559</v>
      </c>
      <c r="D58" s="1204"/>
      <c r="E58" s="1205"/>
      <c r="F58" s="358">
        <v>1047</v>
      </c>
      <c r="G58" s="358">
        <v>1154</v>
      </c>
      <c r="H58" s="359">
        <v>1494</v>
      </c>
    </row>
    <row r="59" spans="2:8" ht="45.75" customHeight="1" x14ac:dyDescent="0.2">
      <c r="B59" s="123"/>
      <c r="C59" s="1203" t="s">
        <v>560</v>
      </c>
      <c r="D59" s="1204"/>
      <c r="E59" s="1205"/>
      <c r="F59" s="358">
        <v>1950</v>
      </c>
      <c r="G59" s="358">
        <v>1714</v>
      </c>
      <c r="H59" s="359">
        <v>1451</v>
      </c>
    </row>
    <row r="60" spans="2:8" ht="45.75" customHeight="1" x14ac:dyDescent="0.2">
      <c r="B60" s="123"/>
      <c r="C60" s="1203" t="s">
        <v>561</v>
      </c>
      <c r="D60" s="1204"/>
      <c r="E60" s="1205"/>
      <c r="F60" s="358">
        <v>294</v>
      </c>
      <c r="G60" s="358">
        <v>265</v>
      </c>
      <c r="H60" s="359">
        <v>224</v>
      </c>
    </row>
    <row r="61" spans="2:8" ht="45.75" customHeight="1" x14ac:dyDescent="0.2">
      <c r="B61" s="123"/>
      <c r="C61" s="1203" t="s">
        <v>562</v>
      </c>
      <c r="D61" s="1204"/>
      <c r="E61" s="1205"/>
      <c r="F61" s="358">
        <v>113</v>
      </c>
      <c r="G61" s="358">
        <v>113</v>
      </c>
      <c r="H61" s="359">
        <v>97</v>
      </c>
    </row>
    <row r="62" spans="2:8" ht="45.75" customHeight="1" thickBot="1" x14ac:dyDescent="0.25">
      <c r="B62" s="124"/>
      <c r="C62" s="1206" t="s">
        <v>563</v>
      </c>
      <c r="D62" s="1207"/>
      <c r="E62" s="1208"/>
      <c r="F62" s="360">
        <v>66</v>
      </c>
      <c r="G62" s="360">
        <v>56</v>
      </c>
      <c r="H62" s="361">
        <v>55</v>
      </c>
    </row>
    <row r="63" spans="2:8" ht="52.5" customHeight="1" thickBot="1" x14ac:dyDescent="0.25">
      <c r="B63" s="125"/>
      <c r="C63" s="1209" t="s">
        <v>49</v>
      </c>
      <c r="D63" s="1209"/>
      <c r="E63" s="1210"/>
      <c r="F63" s="362">
        <v>18821</v>
      </c>
      <c r="G63" s="362">
        <v>20857</v>
      </c>
      <c r="H63" s="363">
        <v>20154</v>
      </c>
    </row>
    <row r="64" spans="2:8" ht="13.2" x14ac:dyDescent="0.2"/>
  </sheetData>
  <sheetProtection algorithmName="SHA-512" hashValue="N12Gq34OztBTXCQ8HL4LZPOiiaEQabBRPfJ5QWV6MAiqH9sNxCTrtwlvWZq3v3XqNAJoJojp3FR0IvEkHZYyug==" saltValue="UxBQZIVXE3IuOAf7s/oG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D934-5F0F-4E43-91E1-6E1F19E5E63D}">
  <dimension ref="A1:DE85"/>
  <sheetViews>
    <sheetView view="pageBreakPreview" zoomScale="60" zoomScaleNormal="100" workbookViewId="0">
      <selection activeCell="CG82" sqref="CG82"/>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567</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568</v>
      </c>
      <c r="AO51" s="1254"/>
      <c r="AP51" s="1254"/>
      <c r="AQ51" s="1254"/>
      <c r="AR51" s="1254"/>
      <c r="AS51" s="1254"/>
      <c r="AT51" s="1254"/>
      <c r="AU51" s="1254"/>
      <c r="AV51" s="1254"/>
      <c r="AW51" s="1254"/>
      <c r="AX51" s="1254"/>
      <c r="AY51" s="1254"/>
      <c r="AZ51" s="1254"/>
      <c r="BA51" s="1254"/>
      <c r="BB51" s="1254" t="s">
        <v>569</v>
      </c>
      <c r="BC51" s="1254"/>
      <c r="BD51" s="1254"/>
      <c r="BE51" s="1254"/>
      <c r="BF51" s="1254"/>
      <c r="BG51" s="1254"/>
      <c r="BH51" s="1254"/>
      <c r="BI51" s="1254"/>
      <c r="BJ51" s="1254"/>
      <c r="BK51" s="1254"/>
      <c r="BL51" s="1254"/>
      <c r="BM51" s="1254"/>
      <c r="BN51" s="1254"/>
      <c r="BO51" s="1254"/>
      <c r="BP51" s="1255">
        <v>20.9</v>
      </c>
      <c r="BQ51" s="1255"/>
      <c r="BR51" s="1255"/>
      <c r="BS51" s="1255"/>
      <c r="BT51" s="1255"/>
      <c r="BU51" s="1255"/>
      <c r="BV51" s="1255"/>
      <c r="BW51" s="1255"/>
      <c r="BX51" s="1255">
        <v>0.6</v>
      </c>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570</v>
      </c>
      <c r="BC53" s="1254"/>
      <c r="BD53" s="1254"/>
      <c r="BE53" s="1254"/>
      <c r="BF53" s="1254"/>
      <c r="BG53" s="1254"/>
      <c r="BH53" s="1254"/>
      <c r="BI53" s="1254"/>
      <c r="BJ53" s="1254"/>
      <c r="BK53" s="1254"/>
      <c r="BL53" s="1254"/>
      <c r="BM53" s="1254"/>
      <c r="BN53" s="1254"/>
      <c r="BO53" s="1254"/>
      <c r="BP53" s="1255">
        <v>68.7</v>
      </c>
      <c r="BQ53" s="1255"/>
      <c r="BR53" s="1255"/>
      <c r="BS53" s="1255"/>
      <c r="BT53" s="1255"/>
      <c r="BU53" s="1255"/>
      <c r="BV53" s="1255"/>
      <c r="BW53" s="1255"/>
      <c r="BX53" s="1255">
        <v>70</v>
      </c>
      <c r="BY53" s="1255"/>
      <c r="BZ53" s="1255"/>
      <c r="CA53" s="1255"/>
      <c r="CB53" s="1255"/>
      <c r="CC53" s="1255"/>
      <c r="CD53" s="1255"/>
      <c r="CE53" s="1255"/>
      <c r="CF53" s="1255">
        <v>70.5</v>
      </c>
      <c r="CG53" s="1255"/>
      <c r="CH53" s="1255"/>
      <c r="CI53" s="1255"/>
      <c r="CJ53" s="1255"/>
      <c r="CK53" s="1255"/>
      <c r="CL53" s="1255"/>
      <c r="CM53" s="1255"/>
      <c r="CN53" s="1255">
        <v>71.400000000000006</v>
      </c>
      <c r="CO53" s="1255"/>
      <c r="CP53" s="1255"/>
      <c r="CQ53" s="1255"/>
      <c r="CR53" s="1255"/>
      <c r="CS53" s="1255"/>
      <c r="CT53" s="1255"/>
      <c r="CU53" s="1255"/>
      <c r="CV53" s="1255">
        <v>72.400000000000006</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571</v>
      </c>
      <c r="AO55" s="1250"/>
      <c r="AP55" s="1250"/>
      <c r="AQ55" s="1250"/>
      <c r="AR55" s="1250"/>
      <c r="AS55" s="1250"/>
      <c r="AT55" s="1250"/>
      <c r="AU55" s="1250"/>
      <c r="AV55" s="1250"/>
      <c r="AW55" s="1250"/>
      <c r="AX55" s="1250"/>
      <c r="AY55" s="1250"/>
      <c r="AZ55" s="1250"/>
      <c r="BA55" s="1250"/>
      <c r="BB55" s="1254" t="s">
        <v>569</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570</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572</v>
      </c>
    </row>
    <row r="64" spans="1:109" ht="13.2" x14ac:dyDescent="0.2">
      <c r="B64" s="1225"/>
      <c r="G64" s="1232"/>
      <c r="I64" s="1265"/>
      <c r="J64" s="1265"/>
      <c r="K64" s="1265"/>
      <c r="L64" s="1265"/>
      <c r="M64" s="1265"/>
      <c r="N64" s="1266"/>
      <c r="AM64" s="1232"/>
      <c r="AN64" s="1232" t="s">
        <v>565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customHeight="1" x14ac:dyDescent="0.2">
      <c r="B65" s="1225"/>
      <c r="AN65" s="1234" t="s">
        <v>573</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2" x14ac:dyDescent="0.2">
      <c r="B66" s="122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2" x14ac:dyDescent="0.2">
      <c r="B67" s="122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2" x14ac:dyDescent="0.2">
      <c r="B68" s="122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2" x14ac:dyDescent="0.2">
      <c r="B69" s="122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2" x14ac:dyDescent="0.2">
      <c r="B70" s="1225"/>
      <c r="H70" s="1275"/>
      <c r="I70" s="1275"/>
      <c r="J70" s="1276"/>
      <c r="K70" s="1276"/>
      <c r="L70" s="1277"/>
      <c r="M70" s="1276"/>
      <c r="N70" s="1277"/>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8"/>
      <c r="I71" s="1279"/>
      <c r="J71" s="1276"/>
      <c r="K71" s="1276"/>
      <c r="L71" s="1277"/>
      <c r="M71" s="1276"/>
      <c r="N71" s="1277"/>
      <c r="AM71" s="1278"/>
      <c r="AN71" s="1219" t="s">
        <v>567</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2" x14ac:dyDescent="0.2">
      <c r="B73" s="1225"/>
      <c r="G73" s="1251"/>
      <c r="H73" s="1251"/>
      <c r="I73" s="1251"/>
      <c r="J73" s="1251"/>
      <c r="K73" s="1280"/>
      <c r="L73" s="1280"/>
      <c r="M73" s="1280"/>
      <c r="N73" s="1280"/>
      <c r="AM73" s="1243"/>
      <c r="AN73" s="1254" t="s">
        <v>568</v>
      </c>
      <c r="AO73" s="1254"/>
      <c r="AP73" s="1254"/>
      <c r="AQ73" s="1254"/>
      <c r="AR73" s="1254"/>
      <c r="AS73" s="1254"/>
      <c r="AT73" s="1254"/>
      <c r="AU73" s="1254"/>
      <c r="AV73" s="1254"/>
      <c r="AW73" s="1254"/>
      <c r="AX73" s="1254"/>
      <c r="AY73" s="1254"/>
      <c r="AZ73" s="1254"/>
      <c r="BA73" s="1254"/>
      <c r="BB73" s="1254" t="s">
        <v>569</v>
      </c>
      <c r="BC73" s="1254"/>
      <c r="BD73" s="1254"/>
      <c r="BE73" s="1254"/>
      <c r="BF73" s="1254"/>
      <c r="BG73" s="1254"/>
      <c r="BH73" s="1254"/>
      <c r="BI73" s="1254"/>
      <c r="BJ73" s="1254"/>
      <c r="BK73" s="1254"/>
      <c r="BL73" s="1254"/>
      <c r="BM73" s="1254"/>
      <c r="BN73" s="1254"/>
      <c r="BO73" s="1254"/>
      <c r="BP73" s="1255">
        <v>20.9</v>
      </c>
      <c r="BQ73" s="1255"/>
      <c r="BR73" s="1255"/>
      <c r="BS73" s="1255"/>
      <c r="BT73" s="1255"/>
      <c r="BU73" s="1255"/>
      <c r="BV73" s="1255"/>
      <c r="BW73" s="1255"/>
      <c r="BX73" s="1255">
        <v>0.6</v>
      </c>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1225"/>
      <c r="G74" s="1251"/>
      <c r="H74" s="1251"/>
      <c r="I74" s="1251"/>
      <c r="J74" s="1251"/>
      <c r="K74" s="1280"/>
      <c r="L74" s="1280"/>
      <c r="M74" s="1280"/>
      <c r="N74" s="1280"/>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574</v>
      </c>
      <c r="BC75" s="1254"/>
      <c r="BD75" s="1254"/>
      <c r="BE75" s="1254"/>
      <c r="BF75" s="1254"/>
      <c r="BG75" s="1254"/>
      <c r="BH75" s="1254"/>
      <c r="BI75" s="1254"/>
      <c r="BJ75" s="1254"/>
      <c r="BK75" s="1254"/>
      <c r="BL75" s="1254"/>
      <c r="BM75" s="1254"/>
      <c r="BN75" s="1254"/>
      <c r="BO75" s="1254"/>
      <c r="BP75" s="1255">
        <v>9.4</v>
      </c>
      <c r="BQ75" s="1255"/>
      <c r="BR75" s="1255"/>
      <c r="BS75" s="1255"/>
      <c r="BT75" s="1255"/>
      <c r="BU75" s="1255"/>
      <c r="BV75" s="1255"/>
      <c r="BW75" s="1255"/>
      <c r="BX75" s="1255">
        <v>9.5</v>
      </c>
      <c r="BY75" s="1255"/>
      <c r="BZ75" s="1255"/>
      <c r="CA75" s="1255"/>
      <c r="CB75" s="1255"/>
      <c r="CC75" s="1255"/>
      <c r="CD75" s="1255"/>
      <c r="CE75" s="1255"/>
      <c r="CF75" s="1255">
        <v>9.6999999999999993</v>
      </c>
      <c r="CG75" s="1255"/>
      <c r="CH75" s="1255"/>
      <c r="CI75" s="1255"/>
      <c r="CJ75" s="1255"/>
      <c r="CK75" s="1255"/>
      <c r="CL75" s="1255"/>
      <c r="CM75" s="1255"/>
      <c r="CN75" s="1255">
        <v>9.5</v>
      </c>
      <c r="CO75" s="1255"/>
      <c r="CP75" s="1255"/>
      <c r="CQ75" s="1255"/>
      <c r="CR75" s="1255"/>
      <c r="CS75" s="1255"/>
      <c r="CT75" s="1255"/>
      <c r="CU75" s="1255"/>
      <c r="CV75" s="1255">
        <v>9</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80"/>
      <c r="L77" s="1280"/>
      <c r="M77" s="1280"/>
      <c r="N77" s="1280"/>
      <c r="AN77" s="1250" t="s">
        <v>571</v>
      </c>
      <c r="AO77" s="1250"/>
      <c r="AP77" s="1250"/>
      <c r="AQ77" s="1250"/>
      <c r="AR77" s="1250"/>
      <c r="AS77" s="1250"/>
      <c r="AT77" s="1250"/>
      <c r="AU77" s="1250"/>
      <c r="AV77" s="1250"/>
      <c r="AW77" s="1250"/>
      <c r="AX77" s="1250"/>
      <c r="AY77" s="1250"/>
      <c r="AZ77" s="1250"/>
      <c r="BA77" s="1250"/>
      <c r="BB77" s="1254" t="s">
        <v>569</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ht="13.2" x14ac:dyDescent="0.2">
      <c r="B78" s="1225"/>
      <c r="G78" s="1244"/>
      <c r="H78" s="1244"/>
      <c r="I78" s="1244"/>
      <c r="J78" s="1244"/>
      <c r="K78" s="1280"/>
      <c r="L78" s="1280"/>
      <c r="M78" s="1280"/>
      <c r="N78" s="1280"/>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81"/>
      <c r="L79" s="1281"/>
      <c r="M79" s="1281"/>
      <c r="N79" s="1281"/>
      <c r="AN79" s="1250"/>
      <c r="AO79" s="1250"/>
      <c r="AP79" s="1250"/>
      <c r="AQ79" s="1250"/>
      <c r="AR79" s="1250"/>
      <c r="AS79" s="1250"/>
      <c r="AT79" s="1250"/>
      <c r="AU79" s="1250"/>
      <c r="AV79" s="1250"/>
      <c r="AW79" s="1250"/>
      <c r="AX79" s="1250"/>
      <c r="AY79" s="1250"/>
      <c r="AZ79" s="1250"/>
      <c r="BA79" s="1250"/>
      <c r="BB79" s="1254" t="s">
        <v>574</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ht="13.2" x14ac:dyDescent="0.2">
      <c r="B80" s="1225"/>
      <c r="G80" s="1244"/>
      <c r="H80" s="1244"/>
      <c r="I80" s="1257"/>
      <c r="J80" s="1257"/>
      <c r="K80" s="1281"/>
      <c r="L80" s="1281"/>
      <c r="M80" s="1281"/>
      <c r="N80" s="1281"/>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82"/>
      <c r="L82" s="1282"/>
      <c r="M82" s="1282"/>
      <c r="N82" s="1282"/>
      <c r="AQ82" s="1282"/>
      <c r="AR82" s="1282"/>
      <c r="AS82" s="1282"/>
      <c r="AT82" s="1282"/>
      <c r="BC82" s="1282"/>
      <c r="BD82" s="1282"/>
      <c r="BE82" s="1282"/>
      <c r="BF82" s="1282"/>
      <c r="BO82" s="1282"/>
      <c r="BP82" s="1282"/>
      <c r="BQ82" s="1282"/>
      <c r="BR82" s="1282"/>
      <c r="CA82" s="1282"/>
      <c r="CB82" s="1282"/>
      <c r="CC82" s="1282"/>
      <c r="CD82" s="1282"/>
      <c r="CM82" s="1282"/>
      <c r="CN82" s="1282"/>
      <c r="CO82" s="1282"/>
      <c r="CP82" s="1282"/>
      <c r="CY82" s="1282"/>
      <c r="CZ82" s="1282"/>
      <c r="DA82" s="1282"/>
      <c r="DB82" s="1282"/>
      <c r="DC82" s="1282"/>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pageSetup paperSize="8" scale="67"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E73EE-985E-4514-B97E-641C28F6C76B}">
  <dimension ref="A1:DR125"/>
  <sheetViews>
    <sheetView view="pageBreakPreview" topLeftCell="A2" zoomScale="85" zoomScaleNormal="100" zoomScaleSheetLayoutView="85" workbookViewId="0">
      <selection activeCell="BF23" sqref="BF22:BF23"/>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phoneticPr fontId="2"/>
  <pageMargins left="0.7" right="0.7" top="0.75" bottom="0.75" header="0.3" footer="0.3"/>
  <pageSetup paperSize="8" scale="66"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F7531-FAD7-418F-9F4C-2810914B7A77}">
  <dimension ref="A1:DR125"/>
  <sheetViews>
    <sheetView tabSelected="1" view="pageBreakPreview" zoomScale="60" zoomScaleNormal="100" workbookViewId="0">
      <selection activeCell="CS20" sqref="CS20:CS21"/>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phoneticPr fontId="2"/>
  <pageMargins left="0.7" right="0.7" top="0.75" bottom="0.75" header="0.3" footer="0.3"/>
  <pageSetup paperSize="8" scale="66"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529</v>
      </c>
      <c r="G2" s="139"/>
      <c r="H2" s="140"/>
    </row>
    <row r="3" spans="1:8" x14ac:dyDescent="0.2">
      <c r="A3" s="136" t="s">
        <v>522</v>
      </c>
      <c r="B3" s="141"/>
      <c r="C3" s="142"/>
      <c r="D3" s="143">
        <v>92641</v>
      </c>
      <c r="E3" s="144"/>
      <c r="F3" s="145">
        <v>70329</v>
      </c>
      <c r="G3" s="146"/>
      <c r="H3" s="147"/>
    </row>
    <row r="4" spans="1:8" x14ac:dyDescent="0.2">
      <c r="A4" s="148"/>
      <c r="B4" s="149"/>
      <c r="C4" s="150"/>
      <c r="D4" s="151">
        <v>49034</v>
      </c>
      <c r="E4" s="152"/>
      <c r="F4" s="153">
        <v>39403</v>
      </c>
      <c r="G4" s="154"/>
      <c r="H4" s="155"/>
    </row>
    <row r="5" spans="1:8" x14ac:dyDescent="0.2">
      <c r="A5" s="136" t="s">
        <v>524</v>
      </c>
      <c r="B5" s="141"/>
      <c r="C5" s="142"/>
      <c r="D5" s="143">
        <v>94723</v>
      </c>
      <c r="E5" s="144"/>
      <c r="F5" s="145">
        <v>71871</v>
      </c>
      <c r="G5" s="146"/>
      <c r="H5" s="147"/>
    </row>
    <row r="6" spans="1:8" x14ac:dyDescent="0.2">
      <c r="A6" s="148"/>
      <c r="B6" s="149"/>
      <c r="C6" s="150"/>
      <c r="D6" s="151">
        <v>42166</v>
      </c>
      <c r="E6" s="152"/>
      <c r="F6" s="153">
        <v>38232</v>
      </c>
      <c r="G6" s="154"/>
      <c r="H6" s="155"/>
    </row>
    <row r="7" spans="1:8" x14ac:dyDescent="0.2">
      <c r="A7" s="136" t="s">
        <v>525</v>
      </c>
      <c r="B7" s="141"/>
      <c r="C7" s="142"/>
      <c r="D7" s="143">
        <v>117687</v>
      </c>
      <c r="E7" s="144"/>
      <c r="F7" s="145">
        <v>71807</v>
      </c>
      <c r="G7" s="146"/>
      <c r="H7" s="147"/>
    </row>
    <row r="8" spans="1:8" x14ac:dyDescent="0.2">
      <c r="A8" s="148"/>
      <c r="B8" s="149"/>
      <c r="C8" s="150"/>
      <c r="D8" s="151">
        <v>55103</v>
      </c>
      <c r="E8" s="152"/>
      <c r="F8" s="153">
        <v>37333</v>
      </c>
      <c r="G8" s="154"/>
      <c r="H8" s="155"/>
    </row>
    <row r="9" spans="1:8" x14ac:dyDescent="0.2">
      <c r="A9" s="136" t="s">
        <v>526</v>
      </c>
      <c r="B9" s="141"/>
      <c r="C9" s="142"/>
      <c r="D9" s="143">
        <v>87126</v>
      </c>
      <c r="E9" s="144"/>
      <c r="F9" s="145">
        <v>80821</v>
      </c>
      <c r="G9" s="146"/>
      <c r="H9" s="147"/>
    </row>
    <row r="10" spans="1:8" x14ac:dyDescent="0.2">
      <c r="A10" s="148"/>
      <c r="B10" s="149"/>
      <c r="C10" s="150"/>
      <c r="D10" s="151">
        <v>66131</v>
      </c>
      <c r="E10" s="152"/>
      <c r="F10" s="153">
        <v>49586</v>
      </c>
      <c r="G10" s="154"/>
      <c r="H10" s="155"/>
    </row>
    <row r="11" spans="1:8" x14ac:dyDescent="0.2">
      <c r="A11" s="136" t="s">
        <v>527</v>
      </c>
      <c r="B11" s="141"/>
      <c r="C11" s="142"/>
      <c r="D11" s="143">
        <v>82310</v>
      </c>
      <c r="E11" s="144"/>
      <c r="F11" s="145">
        <v>79840</v>
      </c>
      <c r="G11" s="146"/>
      <c r="H11" s="147"/>
    </row>
    <row r="12" spans="1:8" x14ac:dyDescent="0.2">
      <c r="A12" s="148"/>
      <c r="B12" s="149"/>
      <c r="C12" s="156"/>
      <c r="D12" s="151">
        <v>55355</v>
      </c>
      <c r="E12" s="152"/>
      <c r="F12" s="153">
        <v>45238</v>
      </c>
      <c r="G12" s="154"/>
      <c r="H12" s="155"/>
    </row>
    <row r="13" spans="1:8" x14ac:dyDescent="0.2">
      <c r="A13" s="136"/>
      <c r="B13" s="141"/>
      <c r="C13" s="157"/>
      <c r="D13" s="158">
        <v>94897</v>
      </c>
      <c r="E13" s="159"/>
      <c r="F13" s="160">
        <v>74934</v>
      </c>
      <c r="G13" s="161"/>
      <c r="H13" s="147"/>
    </row>
    <row r="14" spans="1:8" x14ac:dyDescent="0.2">
      <c r="A14" s="148"/>
      <c r="B14" s="149"/>
      <c r="C14" s="150"/>
      <c r="D14" s="151">
        <v>53558</v>
      </c>
      <c r="E14" s="152"/>
      <c r="F14" s="153">
        <v>41958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9.49</v>
      </c>
      <c r="C19" s="162">
        <f>ROUND(VALUE(SUBSTITUTE(実質収支比率等に係る経年分析!G$48,"▲","-")),2)</f>
        <v>10.91</v>
      </c>
      <c r="D19" s="162">
        <f>ROUND(VALUE(SUBSTITUTE(実質収支比率等に係る経年分析!H$48,"▲","-")),2)</f>
        <v>12.45</v>
      </c>
      <c r="E19" s="162">
        <f>ROUND(VALUE(SUBSTITUTE(実質収支比率等に係る経年分析!I$48,"▲","-")),2)</f>
        <v>6.6</v>
      </c>
      <c r="F19" s="162">
        <f>ROUND(VALUE(SUBSTITUTE(実質収支比率等に係る経年分析!J$48,"▲","-")),2)</f>
        <v>13.08</v>
      </c>
    </row>
    <row r="20" spans="1:11" x14ac:dyDescent="0.2">
      <c r="A20" s="162" t="s">
        <v>53</v>
      </c>
      <c r="B20" s="162">
        <f>ROUND(VALUE(SUBSTITUTE(実質収支比率等に係る経年分析!F$47,"▲","-")),2)</f>
        <v>26.27</v>
      </c>
      <c r="C20" s="162">
        <f>ROUND(VALUE(SUBSTITUTE(実質収支比率等に係る経年分析!G$47,"▲","-")),2)</f>
        <v>31.73</v>
      </c>
      <c r="D20" s="162">
        <f>ROUND(VALUE(SUBSTITUTE(実質収支比率等に係る経年分析!H$47,"▲","-")),2)</f>
        <v>37.82</v>
      </c>
      <c r="E20" s="162">
        <f>ROUND(VALUE(SUBSTITUTE(実質収支比率等に係る経年分析!I$47,"▲","-")),2)</f>
        <v>41.85</v>
      </c>
      <c r="F20" s="162">
        <f>ROUND(VALUE(SUBSTITUTE(実質収支比率等に係る経年分析!J$47,"▲","-")),2)</f>
        <v>38.1</v>
      </c>
    </row>
    <row r="21" spans="1:11" x14ac:dyDescent="0.2">
      <c r="A21" s="162" t="s">
        <v>54</v>
      </c>
      <c r="B21" s="162">
        <f>IF(ISNUMBER(VALUE(SUBSTITUTE(実質収支比率等に係る経年分析!F$49,"▲","-"))),ROUND(VALUE(SUBSTITUTE(実質収支比率等に係る経年分析!F$49,"▲","-")),2),NA())</f>
        <v>2.34</v>
      </c>
      <c r="C21" s="162">
        <f>IF(ISNUMBER(VALUE(SUBSTITUTE(実質収支比率等に係る経年分析!G$49,"▲","-"))),ROUND(VALUE(SUBSTITUTE(実質収支比率等に係る経年分析!G$49,"▲","-")),2),NA())</f>
        <v>7.48</v>
      </c>
      <c r="D21" s="162">
        <f>IF(ISNUMBER(VALUE(SUBSTITUTE(実質収支比率等に係る経年分析!H$49,"▲","-"))),ROUND(VALUE(SUBSTITUTE(実質収支比率等に係る経年分析!H$49,"▲","-")),2),NA())</f>
        <v>5.79</v>
      </c>
      <c r="E21" s="162">
        <f>IF(ISNUMBER(VALUE(SUBSTITUTE(実質収支比率等に係る経年分析!I$49,"▲","-"))),ROUND(VALUE(SUBSTITUTE(実質収支比率等に係る経年分析!I$49,"▲","-")),2),NA())</f>
        <v>-1.78</v>
      </c>
      <c r="F21" s="162">
        <f>IF(ISNUMBER(VALUE(SUBSTITUTE(実質収支比率等に係る経年分析!J$49,"▲","-"))),ROUND(VALUE(SUBSTITUTE(実質収支比率等に係る経年分析!J$49,"▲","-")),2),NA())</f>
        <v>3.16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国民健康保険特別会計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1.05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0.66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0.42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0.27</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2">
      <c r="A30" s="163" t="str">
        <f>IF(連結実質赤字比率に係る赤字・黒字の構成分析!C$40="",NA(),連結実質赤字比率に係る赤字・黒字の構成分析!C$40)</f>
        <v>斎場事業特別会計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2">
      <c r="A31" s="163" t="str">
        <f>IF(連結実質赤字比率に係る赤字・黒字の構成分析!C$39="",NA(),連結実質赤字比率に係る赤字・黒字の構成分析!C$39)</f>
        <v>国民健康保険診療施設特別会計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1.1000000000000001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1.81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1.38</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1.85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2.15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2.19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2.14</v>
      </c>
    </row>
    <row r="34" spans="1:16" x14ac:dyDescent="0.2">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8.7799999999999994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8.2899999999999991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8.65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5.55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5.0999999999999996</v>
      </c>
    </row>
    <row r="35" spans="1:16" x14ac:dyDescent="0.2">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10.71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15.47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9.39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6.71</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9.44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10.88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12.43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6.58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13.04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6381</v>
      </c>
      <c r="E42" s="164"/>
      <c r="F42" s="164"/>
      <c r="G42" s="164">
        <f>'実質公債費比率（分子）の構造'!L$52</f>
        <v>6235</v>
      </c>
      <c r="H42" s="164"/>
      <c r="I42" s="164"/>
      <c r="J42" s="164">
        <f>'実質公債費比率（分子）の構造'!M$52</f>
        <v>6081</v>
      </c>
      <c r="K42" s="164"/>
      <c r="L42" s="164"/>
      <c r="M42" s="164">
        <f>'実質公債費比率（分子）の構造'!N$52</f>
        <v>5939</v>
      </c>
      <c r="N42" s="164"/>
      <c r="O42" s="164"/>
      <c r="P42" s="164">
        <f>'実質公債費比率（分子）の構造'!O$52</f>
        <v>6036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144</v>
      </c>
      <c r="C44" s="164"/>
      <c r="D44" s="164"/>
      <c r="E44" s="164">
        <f>'実質公債費比率（分子）の構造'!L$50</f>
        <v>143</v>
      </c>
      <c r="F44" s="164"/>
      <c r="G44" s="164"/>
      <c r="H44" s="164">
        <f>'実質公債費比率（分子）の構造'!M$50</f>
        <v>144</v>
      </c>
      <c r="I44" s="164"/>
      <c r="J44" s="164"/>
      <c r="K44" s="164">
        <f>'実質公債費比率（分子）の構造'!N$50</f>
        <v>146</v>
      </c>
      <c r="L44" s="164"/>
      <c r="M44" s="164"/>
      <c r="N44" s="164">
        <f>'実質公債費比率（分子）の構造'!O$50</f>
        <v>39</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1533</v>
      </c>
      <c r="C46" s="164"/>
      <c r="D46" s="164"/>
      <c r="E46" s="164">
        <f>'実質公債費比率（分子）の構造'!L$48</f>
        <v>1424</v>
      </c>
      <c r="F46" s="164"/>
      <c r="G46" s="164"/>
      <c r="H46" s="164">
        <f>'実質公債費比率（分子）の構造'!M$48</f>
        <v>1341</v>
      </c>
      <c r="I46" s="164"/>
      <c r="J46" s="164"/>
      <c r="K46" s="164">
        <f>'実質公債費比率（分子）の構造'!N$48</f>
        <v>1269</v>
      </c>
      <c r="L46" s="164"/>
      <c r="M46" s="164"/>
      <c r="N46" s="164">
        <f>'実質公債費比率（分子）の構造'!O$48</f>
        <v>1177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7124</v>
      </c>
      <c r="C49" s="164"/>
      <c r="D49" s="164"/>
      <c r="E49" s="164">
        <f>'実質公債費比率（分子）の構造'!L$45</f>
        <v>7110</v>
      </c>
      <c r="F49" s="164"/>
      <c r="G49" s="164"/>
      <c r="H49" s="164">
        <f>'実質公債費比率（分子）の構造'!M$45</f>
        <v>7058</v>
      </c>
      <c r="I49" s="164"/>
      <c r="J49" s="164"/>
      <c r="K49" s="164">
        <f>'実質公債費比率（分子）の構造'!N$45</f>
        <v>6807</v>
      </c>
      <c r="L49" s="164"/>
      <c r="M49" s="164"/>
      <c r="N49" s="164">
        <f>'実質公債費比率（分子）の構造'!O$45</f>
        <v>6787</v>
      </c>
      <c r="O49" s="164"/>
      <c r="P49" s="164"/>
    </row>
    <row r="50" spans="1:16" x14ac:dyDescent="0.2">
      <c r="A50" s="164" t="s">
        <v>67</v>
      </c>
      <c r="B50" s="164" t="e">
        <f>NA()</f>
        <v>#N/A</v>
      </c>
      <c r="C50" s="164">
        <f>IF(ISNUMBER('実質公債費比率（分子）の構造'!K$53),'実質公債費比率（分子）の構造'!K$53,NA())</f>
        <v>2420</v>
      </c>
      <c r="D50" s="164" t="e">
        <f>NA()</f>
        <v>#N/A</v>
      </c>
      <c r="E50" s="164" t="e">
        <f>NA()</f>
        <v>#N/A</v>
      </c>
      <c r="F50" s="164">
        <f>IF(ISNUMBER('実質公債費比率（分子）の構造'!L$53),'実質公債費比率（分子）の構造'!L$53,NA())</f>
        <v>2442</v>
      </c>
      <c r="G50" s="164" t="e">
        <f>NA()</f>
        <v>#N/A</v>
      </c>
      <c r="H50" s="164" t="e">
        <f>NA()</f>
        <v>#N/A</v>
      </c>
      <c r="I50" s="164">
        <f>IF(ISNUMBER('実質公債費比率（分子）の構造'!M$53),'実質公債費比率（分子）の構造'!M$53,NA())</f>
        <v>2462</v>
      </c>
      <c r="J50" s="164" t="e">
        <f>NA()</f>
        <v>#N/A</v>
      </c>
      <c r="K50" s="164" t="e">
        <f>NA()</f>
        <v>#N/A</v>
      </c>
      <c r="L50" s="164">
        <f>IF(ISNUMBER('実質公債費比率（分子）の構造'!N$53),'実質公債費比率（分子）の構造'!N$53,NA())</f>
        <v>2283</v>
      </c>
      <c r="M50" s="164" t="e">
        <f>NA()</f>
        <v>#N/A</v>
      </c>
      <c r="N50" s="164" t="e">
        <f>NA()</f>
        <v>#N/A</v>
      </c>
      <c r="O50" s="164">
        <f>IF(ISNUMBER('実質公債費比率（分子）の構造'!O$53),'実質公債費比率（分子）の構造'!O$53,NA())</f>
        <v>1967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48969</v>
      </c>
      <c r="E56" s="163"/>
      <c r="F56" s="163"/>
      <c r="G56" s="163">
        <f>'将来負担比率（分子）の構造'!J$52</f>
        <v>47901</v>
      </c>
      <c r="H56" s="163"/>
      <c r="I56" s="163"/>
      <c r="J56" s="163">
        <f>'将来負担比率（分子）の構造'!K$52</f>
        <v>47138</v>
      </c>
      <c r="K56" s="163"/>
      <c r="L56" s="163"/>
      <c r="M56" s="163">
        <f>'将来負担比率（分子）の構造'!L$52</f>
        <v>45652</v>
      </c>
      <c r="N56" s="163"/>
      <c r="O56" s="163"/>
      <c r="P56" s="163">
        <f>'将来負担比率（分子）の構造'!M$52</f>
        <v>42900</v>
      </c>
    </row>
    <row r="57" spans="1:16" x14ac:dyDescent="0.2">
      <c r="A57" s="163" t="s">
        <v>42</v>
      </c>
      <c r="B57" s="163"/>
      <c r="C57" s="163"/>
      <c r="D57" s="163">
        <f>'将来負担比率（分子）の構造'!I$51</f>
        <v>2200</v>
      </c>
      <c r="E57" s="163"/>
      <c r="F57" s="163"/>
      <c r="G57" s="163">
        <f>'将来負担比率（分子）の構造'!J$51</f>
        <v>2461</v>
      </c>
      <c r="H57" s="163"/>
      <c r="I57" s="163"/>
      <c r="J57" s="163">
        <f>'将来負担比率（分子）の構造'!K$51</f>
        <v>2150</v>
      </c>
      <c r="K57" s="163"/>
      <c r="L57" s="163"/>
      <c r="M57" s="163">
        <f>'将来負担比率（分子）の構造'!L$51</f>
        <v>2370</v>
      </c>
      <c r="N57" s="163"/>
      <c r="O57" s="163"/>
      <c r="P57" s="163">
        <f>'将来負担比率（分子）の構造'!M$51</f>
        <v>2221</v>
      </c>
    </row>
    <row r="58" spans="1:16" x14ac:dyDescent="0.2">
      <c r="A58" s="163" t="s">
        <v>41</v>
      </c>
      <c r="B58" s="163"/>
      <c r="C58" s="163"/>
      <c r="D58" s="163">
        <f>'将来負担比率（分子）の構造'!I$50</f>
        <v>13981</v>
      </c>
      <c r="E58" s="163"/>
      <c r="F58" s="163"/>
      <c r="G58" s="163">
        <f>'将来負担比率（分子）の構造'!J$50</f>
        <v>17024</v>
      </c>
      <c r="H58" s="163"/>
      <c r="I58" s="163"/>
      <c r="J58" s="163">
        <f>'将来負担比率（分子）の構造'!K$50</f>
        <v>19236</v>
      </c>
      <c r="K58" s="163"/>
      <c r="L58" s="163"/>
      <c r="M58" s="163">
        <f>'将来負担比率（分子）の構造'!L$50</f>
        <v>21458</v>
      </c>
      <c r="N58" s="163"/>
      <c r="O58" s="163"/>
      <c r="P58" s="163">
        <f>'将来負担比率（分子）の構造'!M$50</f>
        <v>20931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7034</v>
      </c>
      <c r="C62" s="163"/>
      <c r="D62" s="163"/>
      <c r="E62" s="163">
        <f>'将来負担比率（分子）の構造'!J$45</f>
        <v>6875</v>
      </c>
      <c r="F62" s="163"/>
      <c r="G62" s="163"/>
      <c r="H62" s="163">
        <f>'将来負担比率（分子）の構造'!K$45</f>
        <v>6925</v>
      </c>
      <c r="I62" s="163"/>
      <c r="J62" s="163"/>
      <c r="K62" s="163">
        <f>'将来負担比率（分子）の構造'!L$45</f>
        <v>6842</v>
      </c>
      <c r="L62" s="163"/>
      <c r="M62" s="163"/>
      <c r="N62" s="163">
        <f>'将来負担比率（分子）の構造'!M$45</f>
        <v>6753</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11127</v>
      </c>
      <c r="C64" s="163"/>
      <c r="D64" s="163"/>
      <c r="E64" s="163">
        <f>'将来負担比率（分子）の構造'!J$43</f>
        <v>9982</v>
      </c>
      <c r="F64" s="163"/>
      <c r="G64" s="163"/>
      <c r="H64" s="163">
        <f>'将来負担比率（分子）の構造'!K$43</f>
        <v>9216</v>
      </c>
      <c r="I64" s="163"/>
      <c r="J64" s="163"/>
      <c r="K64" s="163">
        <f>'将来負担比率（分子）の構造'!L$43</f>
        <v>8304</v>
      </c>
      <c r="L64" s="163"/>
      <c r="M64" s="163"/>
      <c r="N64" s="163">
        <f>'将来負担比率（分子）の構造'!M$43</f>
        <v>8012</v>
      </c>
      <c r="O64" s="163"/>
      <c r="P64" s="163"/>
    </row>
    <row r="65" spans="1:16" x14ac:dyDescent="0.2">
      <c r="A65" s="163" t="s">
        <v>32</v>
      </c>
      <c r="B65" s="163">
        <f>'将来負担比率（分子）の構造'!I$42</f>
        <v>444</v>
      </c>
      <c r="C65" s="163"/>
      <c r="D65" s="163"/>
      <c r="E65" s="163">
        <f>'将来負担比率（分子）の構造'!J$42</f>
        <v>309</v>
      </c>
      <c r="F65" s="163"/>
      <c r="G65" s="163"/>
      <c r="H65" s="163">
        <f>'将来負担比率（分子）の構造'!K$42</f>
        <v>172</v>
      </c>
      <c r="I65" s="163"/>
      <c r="J65" s="163"/>
      <c r="K65" s="163">
        <f>'将来負担比率（分子）の構造'!L$42</f>
        <v>33</v>
      </c>
      <c r="L65" s="163"/>
      <c r="M65" s="163"/>
      <c r="N65" s="163" t="str">
        <f>'将来負担比率（分子）の構造'!M$42</f>
        <v>-</v>
      </c>
      <c r="O65" s="163"/>
      <c r="P65" s="163"/>
    </row>
    <row r="66" spans="1:16" x14ac:dyDescent="0.2">
      <c r="A66" s="163" t="s">
        <v>31</v>
      </c>
      <c r="B66" s="163">
        <f>'将来負担比率（分子）の構造'!I$41</f>
        <v>51803</v>
      </c>
      <c r="C66" s="163"/>
      <c r="D66" s="163"/>
      <c r="E66" s="163">
        <f>'将来負担比率（分子）の構造'!J$41</f>
        <v>50380</v>
      </c>
      <c r="F66" s="163"/>
      <c r="G66" s="163"/>
      <c r="H66" s="163">
        <f>'将来負担比率（分子）の構造'!K$41</f>
        <v>49697</v>
      </c>
      <c r="I66" s="163"/>
      <c r="J66" s="163"/>
      <c r="K66" s="163">
        <f>'将来負担比率（分子）の構造'!L$41</f>
        <v>48192</v>
      </c>
      <c r="L66" s="163"/>
      <c r="M66" s="163"/>
      <c r="N66" s="163">
        <f>'将来負担比率（分子）の構造'!M$41</f>
        <v>45593</v>
      </c>
      <c r="O66" s="163"/>
      <c r="P66" s="163"/>
    </row>
    <row r="67" spans="1:16" x14ac:dyDescent="0.2">
      <c r="A67" s="163" t="s">
        <v>71</v>
      </c>
      <c r="B67" s="163" t="e">
        <f>NA()</f>
        <v>#N/A</v>
      </c>
      <c r="C67" s="163">
        <f>IF(ISNUMBER('将来負担比率（分子）の構造'!I$53), IF('将来負担比率（分子）の構造'!I$53 &lt; 0, 0, '将来負担比率（分子）の構造'!I$53), NA())</f>
        <v>5259</v>
      </c>
      <c r="D67" s="163" t="e">
        <f>NA()</f>
        <v>#N/A</v>
      </c>
      <c r="E67" s="163" t="e">
        <f>NA()</f>
        <v>#N/A</v>
      </c>
      <c r="F67" s="163">
        <f>IF(ISNUMBER('将来負担比率（分子）の構造'!J$53), IF('将来負担比率（分子）の構造'!J$53 &lt; 0, 0, '将来負担比率（分子）の構造'!J$53), NA())</f>
        <v>160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11515</v>
      </c>
      <c r="C72" s="167">
        <f>基金残高に係る経年分析!G55</f>
        <v>12753</v>
      </c>
      <c r="D72" s="167">
        <f>基金残高に係る経年分析!H55</f>
        <v>11716</v>
      </c>
    </row>
    <row r="73" spans="1:16" x14ac:dyDescent="0.2">
      <c r="A73" s="166" t="s">
        <v>74</v>
      </c>
      <c r="B73" s="167">
        <f>基金残高に係る経年分析!F56</f>
        <v>3677</v>
      </c>
      <c r="C73" s="167">
        <f>基金残高に係る経年分析!G56</f>
        <v>4671</v>
      </c>
      <c r="D73" s="167">
        <f>基金残高に係る経年分析!H56</f>
        <v>4992</v>
      </c>
    </row>
    <row r="74" spans="1:16" x14ac:dyDescent="0.2">
      <c r="A74" s="166" t="s">
        <v>75</v>
      </c>
      <c r="B74" s="167">
        <f>基金残高に係る経年分析!F57</f>
        <v>3629</v>
      </c>
      <c r="C74" s="167">
        <f>基金残高に係る経年分析!G57</f>
        <v>3433</v>
      </c>
      <c r="D74" s="167">
        <f>基金残高に係る経年分析!H57</f>
        <v>3445</v>
      </c>
    </row>
  </sheetData>
  <sheetProtection algorithmName="SHA-512" hashValue="7qsZAZ9d32D1tqBIfKWk0QzXiHSN+qTxH9ZfVZD3tT/Ui0sZUvF+DpSFnMs+K7GAEd0rYZPxbZB7V9+AIQlurQ==" saltValue="ZqLaPpLWAbD51Ca55PBA7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2026-09-10T08:26:07Z</cp:lastPrinted>
  <dcterms:created xsi:type="dcterms:W3CDTF">2026-02-23T09:31:46Z</dcterms:created>
  <dcterms:modified xsi:type="dcterms:W3CDTF">2026-09-10T08:26:22Z</dcterms:modified>
  <cp:category/>
</cp:coreProperties>
</file>