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総合政策部\財政課\財政係\340 公会計制度\R1（H31）年度\01_照会・通知等\R01.10.28_\"/>
    </mc:Choice>
  </mc:AlternateContent>
  <bookViews>
    <workbookView xWindow="0" yWindow="0" windowWidth="20490" windowHeight="696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<sst xmlns="http://schemas.openxmlformats.org/spreadsheetml/2006/main" count="1103" uniqueCount="599">
  <si>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</si>
  <si>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</si>
  <si>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</si>
  <si>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</si>
  <si>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</si>
  <si>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</si>
  <si>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</si>
  <si>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</si>
  <si>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</si>
  <si>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</si>
  <si>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</si>
  <si>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</si>
  <si>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</si>
  <si>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</si>
  <si>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</si>
  <si>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</si>
  <si>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</si>
  <si>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</si>
  <si>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</si>
  <si>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</si>
  <si>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</si>
  <si>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</si>
  <si>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</si>
  <si>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</si>
  <si>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</si>
  <si>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</si>
  <si>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</si>
  <si>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</si>
  <si>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</si>
  <si>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</si>
  <si>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</si>
  <si>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</si>
  <si>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</si>
  <si>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</si>
  <si>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</si>
  <si>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</si>
  <si>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</si>
  <si>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</si>
  <si>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</si>
  <si>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</si>
  <si>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</si>
  <si>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</si>
  <si>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</si>
  <si>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</si>
  <si>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</si>
  <si>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</si>
  <si>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</si>
  <si>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</si>
  <si>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</si>
  <si>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</si>
  <si>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</si>
  <si>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</si>
  <si>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</si>
  <si>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</si>
  <si>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</si>
  <si>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</si>
  <si>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</si>
  <si>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</si>
  <si>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</si>
  <si>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</si>
  <si>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</si>
  <si>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</si>
  <si>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</si>
  <si>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</si>
  <si>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</si>
  <si>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</si>
  <si>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</si>
  <si>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</si>
  <si>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</si>
  <si>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</si>
  <si>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</si>
  <si>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</si>
  <si>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</si>
  <si>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</si>
  <si>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</si>
  <si>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</si>
  <si>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</si>
  <si>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</si>
  <si>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</si>
  <si>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</si>
  <si>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</si>
  <si>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</si>
  <si>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</si>
  <si>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</si>
  <si>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</si>
  <si>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</si>
  <si>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</si>
  <si>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</si>
  <si>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</si>
  <si>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</si>
  <si>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</si>
  <si>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</si>
  <si>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</si>
  <si>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</si>
  <si>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</si>
  <si>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</si>
  <si>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</si>
  <si>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</si>
  <si>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</si>
  <si>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</si>
  <si>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</si>
  <si>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</si>
  <si>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</si>
  <si>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</si>
  <si>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</si>
  <si>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</si>
  <si>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</si>
  <si>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</si>
  <si>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</si>
  <si>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</si>
  <si>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</si>
  <si>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</si>
  <si>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</si>
  <si>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</si>
  <si>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</si>
  <si>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</si>
  <si>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</si>
  <si>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</si>
  <si>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</si>
  <si>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</si>
  <si>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</si>
  <si>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</si>
  <si>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</si>
  <si>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</si>
  <si>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</si>
  <si>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</si>
  <si>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</si>
  <si>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</si>
  <si>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</si>
  <si>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</si>
  <si>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</si>
  <si>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</si>
  <si>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</si>
  <si>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</si>
  <si>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</si>
  <si>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</si>
  <si>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</si>
  <si>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</si>
  <si>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</si>
  <si>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</si>
  <si>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</si>
  <si>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</si>
  <si>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</si>
  <si>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</si>
  <si>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</si>
  <si>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</si>
  <si>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</si>
  <si>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</si>
  <si>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</si>
  <si>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</si>
  <si>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</si>
  <si>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</si>
  <si>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</si>
  <si>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</si>
  <si>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</si>
  <si>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</si>
  <si>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</si>
  <si>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</si>
  <si>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</si>
  <si>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</si>
  <si>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</si>
  <si>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</si>
  <si>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</si>
  <si>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</si>
  <si>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</si>
  <si>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</si>
  <si>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</si>
  <si>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</si>
  <si>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</si>
  <si>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</si>
  <si>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</si>
  <si>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</si>
  <si>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</si>
  <si>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</si>
  <si>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</si>
  <si>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</si>
  <si>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</si>
  <si>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</si>
  <si>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</si>
  <si>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</si>
  <si>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</si>
  <si>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</si>
  <si>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</si>
  <si>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</si>
  <si>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</si>
  <si>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</si>
  <si>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</si>
  <si>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</si>
  <si>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</si>
  <si>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</si>
  <si>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</si>
  <si>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</si>
  <si>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</si>
  <si>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</si>
  <si>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</si>
  <si>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</si>
  <si>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</si>
  <si>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</si>
  <si>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</si>
  <si>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</si>
  <si>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</si>
  <si>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</si>
  <si>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</si>
  <si>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</si>
  <si>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熊本県天草市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</si>
  <si>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</si>
  <si>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</si>
  <si>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</si>
  <si>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</si>
  <si>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</si>
  <si>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</si>
  <si>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</si>
  <si>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</si>
  <si>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</si>
  <si>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</si>
  <si>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</si>
  <si>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</si>
  <si>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</si>
  <si>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</si>
  <si>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</si>
  <si>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</si>
  <si>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</si>
  <si>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</si>
  <si>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</si>
  <si>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</si>
  <si>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</si>
  <si>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</si>
  <si>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</si>
  <si>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</si>
  <si>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</si>
  <si>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</si>
  <si>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</si>
  <si>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</si>
  <si>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</si>
  <si>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</si>
  <si>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</si>
  <si>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</si>
  <si>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</si>
  <si>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</si>
  <si>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</si>
  <si>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</si>
  <si>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</si>
  <si>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</si>
  <si>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</si>
  <si>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</si>
  <si>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</si>
  <si>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</si>
  <si>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</si>
  <si>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</si>
  <si>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</si>
  <si>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</si>
  <si>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</si>
  <si>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</si>
  <si>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</si>
  <si>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</si>
  <si>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</si>
  <si>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</si>
  <si>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</si>
  <si>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</si>
  <si>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</si>
  <si>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</si>
  <si>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</si>
  <si>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</si>
  <si>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</si>
  <si>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</si>
  <si>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</si>
  <si>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</si>
  <si>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</si>
  <si>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</si>
  <si>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</si>
  <si>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</si>
  <si>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</si>
  <si>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</si>
  <si>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</si>
  <si>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</si>
  <si>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</si>
  <si>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</si>
  <si>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</si>
  <si>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</si>
  <si>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</si>
  <si>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</si>
  <si>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</si>
  <si>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</si>
  <si>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</si>
  <si>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</si>
  <si>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</si>
  <si>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</si>
  <si>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</si>
  <si>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</si>
  <si>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</si>
  <si>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</si>
  <si>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</si>
  <si>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</si>
  <si>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</si>
  <si>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</si>
  <si>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</si>
  <si>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</si>
  <si>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</si>
  <si>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</si>
  <si>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</si>
  <si>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</si>
  <si>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</si>
  <si>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</si>
  <si>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</si>
  <si>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</si>
  <si>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</si>
  <si>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</si>
  <si>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</si>
  <si>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</si>
  <si>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</si>
  <si>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</si>
  <si>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</si>
  <si>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</si>
  <si>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</si>
  <si>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</si>
  <si>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</si>
  <si>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</si>
  <si>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</si>
  <si>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</si>
  <si>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</si>
  <si>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</si>
  <si>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</si>
  <si>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</si>
  <si>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</si>
  <si>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</si>
  <si>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</si>
  <si>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</si>
  <si>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</si>
  <si>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</si>
  <si>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</si>
  <si>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</si>
  <si>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</si>
  <si>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</si>
  <si>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</si>
  <si>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</si>
  <si>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</si>
  <si>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</si>
  <si>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</si>
  <si>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</si>
  <si>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</si>
  <si>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</si>
  <si>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</si>
  <si>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</si>
  <si>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</si>
  <si>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</si>
  <si>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</si>
  <si>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</si>
  <si>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</si>
  <si>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</si>
  <si>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</si>
  <si>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</si>
  <si>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</si>
  <si>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</si>
  <si>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</si>
  <si>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熊本県天草市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</si>
  <si>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</si>
  <si>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</si>
  <si>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</si>
  <si>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</si>
  <si>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</si>
  <si>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</si>
  <si>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</si>
  <si>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</si>
  <si>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</si>
  <si>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</si>
  <si>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</si>
  <si>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</si>
  <si>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</si>
  <si>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</si>
  <si>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</si>
  <si>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</si>
  <si>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</si>
  <si>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</si>
  <si>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</si>
  <si>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</si>
  <si>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歯科診療所特別会計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</si>
  <si>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</si>
  <si>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</si>
  <si>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</si>
  <si>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</si>
  <si>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</si>
  <si>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</si>
  <si>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</si>
  <si>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</si>
  <si>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</si>
  <si>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</si>
  <si>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</si>
  <si>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</si>
  <si>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</si>
  <si>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</si>
  <si>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</si>
  <si>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</si>
  <si>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</si>
  <si>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</si>
  <si>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</si>
  <si>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</si>
  <si>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</si>
  <si>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</si>
  <si>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</si>
  <si>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</si>
  <si>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</si>
  <si>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</si>
  <si>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</si>
  <si>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</si>
  <si>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</si>
  <si>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</si>
  <si>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</si>
  <si>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</si>
  <si>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</si>
  <si>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</si>
  <si>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</si>
  <si>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</si>
  <si>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</si>
  <si>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</si>
  <si>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</si>
  <si>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</si>
  <si>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</si>
  <si>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</si>
  <si>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</si>
  <si>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</si>
  <si>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</si>
  <si>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</si>
  <si>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</si>
  <si>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</si>
  <si>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</si>
  <si>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</si>
  <si>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</si>
  <si>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</si>
  <si>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</si>
  <si>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</si>
  <si>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</si>
  <si>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</si>
  <si>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</si>
  <si>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</si>
  <si>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</si>
  <si>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</si>
  <si>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</si>
  <si>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</si>
  <si>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</si>
  <si>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</si>
  <si>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</si>
  <si>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</si>
  <si>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</si>
  <si>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</si>
  <si>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</si>
  <si>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</si>
  <si>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</si>
  <si>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</si>
  <si>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</si>
  <si>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</si>
  <si>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</si>
  <si>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</si>
  <si>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</si>
  <si>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</si>
  <si>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</si>
  <si>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</si>
  <si>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</si>
  <si>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</si>
  <si>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</si>
  <si>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</si>
  <si>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t>
    <phoneticPr fontId="5"/>
  </si>
  <si>
    <t>(Ｆ)</t>
    <phoneticPr fontId="5"/>
  </si>
  <si>
    <t>浄化槽市町村整備推進事業特別会計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</si>
  <si>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</si>
  <si>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</si>
  <si>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</si>
  <si>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</si>
  <si>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</si>
  <si>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</si>
  <si>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</si>
  <si>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</si>
  <si>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</si>
  <si>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</si>
  <si>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</si>
  <si>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</si>
  <si>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</si>
  <si>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</si>
  <si>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</si>
  <si>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</si>
  <si>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</si>
  <si>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</si>
  <si>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</si>
  <si>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</si>
  <si>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</si>
  <si>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</si>
  <si>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</si>
  <si>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</si>
  <si>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</si>
  <si>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</si>
  <si>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</si>
  <si>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</si>
  <si>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</si>
  <si>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</si>
  <si>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</si>
  <si>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</si>
  <si>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</si>
  <si>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</si>
  <si>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</si>
  <si>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</si>
  <si>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</si>
  <si>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</si>
  <si>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</si>
  <si>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</si>
  <si>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</si>
  <si>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</si>
  <si>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</si>
  <si>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</si>
  <si>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</si>
  <si>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</si>
  <si>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</si>
  <si>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</si>
  <si>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</si>
  <si>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</si>
  <si>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</si>
  <si>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</si>
  <si>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</si>
  <si>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</si>
  <si>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</si>
  <si>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</si>
  <si>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</si>
  <si>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</si>
  <si>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</si>
  <si>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</si>
  <si>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</si>
  <si>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</si>
  <si>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</si>
  <si>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</si>
  <si>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</si>
  <si>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</si>
  <si>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</si>
  <si>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</si>
  <si>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</si>
  <si>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</si>
  <si>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</si>
  <si>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</si>
  <si>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</si>
  <si>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</si>
  <si>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</si>
  <si>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</si>
  <si>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</si>
  <si>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</si>
  <si>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</si>
  <si>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</si>
  <si>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</si>
  <si>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</si>
  <si>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</si>
  <si>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</si>
  <si>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</si>
  <si>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</si>
  <si>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</si>
  <si>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</si>
  <si>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5.43</t>
  </si>
  <si>
    <t>病院事業会計</t>
  </si>
  <si>
    <t>一般会計</t>
  </si>
  <si>
    <t>水道事業会計</t>
  </si>
  <si>
    <t>国民健康保険特別会計</t>
  </si>
  <si>
    <t>介護保険特別会計</t>
  </si>
  <si>
    <t>下水道事業会計</t>
  </si>
  <si>
    <t>国民健康保険診療施設特別会計</t>
  </si>
  <si>
    <t>歯科診療所特別会計</t>
  </si>
  <si>
    <t>その他会計（赤字）</t>
  </si>
  <si>
    <t>その他会計（黒字）</t>
  </si>
  <si>
    <t>-</t>
    <phoneticPr fontId="2"/>
  </si>
  <si>
    <t>-</t>
    <phoneticPr fontId="2"/>
  </si>
  <si>
    <t>上天草衛生施設組合</t>
    <rPh sb="0" eb="1">
      <t>カミ</t>
    </rPh>
    <rPh sb="1" eb="3">
      <t>アマクサ</t>
    </rPh>
    <rPh sb="3" eb="5">
      <t>エイセイ</t>
    </rPh>
    <rPh sb="5" eb="7">
      <t>シセツ</t>
    </rPh>
    <rPh sb="7" eb="9">
      <t>クミアイ</t>
    </rPh>
    <phoneticPr fontId="30"/>
  </si>
  <si>
    <t>上天草・宇城水道企業団</t>
    <rPh sb="0" eb="3">
      <t>カミアマクサ</t>
    </rPh>
    <rPh sb="4" eb="6">
      <t>ウキ</t>
    </rPh>
    <rPh sb="6" eb="8">
      <t>スイドウ</t>
    </rPh>
    <rPh sb="8" eb="10">
      <t>キギョウ</t>
    </rPh>
    <rPh sb="10" eb="11">
      <t>ダン</t>
    </rPh>
    <phoneticPr fontId="30"/>
  </si>
  <si>
    <t>天草広域連合</t>
    <rPh sb="0" eb="2">
      <t>アマクサ</t>
    </rPh>
    <rPh sb="2" eb="4">
      <t>コウイキ</t>
    </rPh>
    <rPh sb="4" eb="6">
      <t>レンゴウ</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</si>
  <si>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</si>
  <si>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30"/>
  </si>
  <si>
    <t>法適用企業</t>
    <rPh sb="0" eb="1">
      <t>ホウ</t>
    </rPh>
    <rPh sb="1" eb="3">
      <t>テキヨウ</t>
    </rPh>
    <rPh sb="3" eb="5">
      <t>キギョウ</t>
    </rPh>
    <phoneticPr fontId="30"/>
  </si>
  <si>
    <t>天草下島北部地域観光振興公社</t>
  </si>
  <si>
    <t>㈱うしぶか</t>
  </si>
  <si>
    <t>㈱くらたけ</t>
  </si>
  <si>
    <t>㈱プラスファイブ</t>
  </si>
  <si>
    <t>㈲愛夢里</t>
  </si>
  <si>
    <t>-</t>
    <phoneticPr fontId="2"/>
  </si>
  <si>
    <t>-</t>
    <phoneticPr fontId="2"/>
  </si>
  <si>
    <t>地域振興基金</t>
    <rPh sb="0" eb="2">
      <t>チイキ</t>
    </rPh>
    <rPh sb="2" eb="4">
      <t>シンコウ</t>
    </rPh>
    <rPh sb="4" eb="6">
      <t>キキン</t>
    </rPh>
    <phoneticPr fontId="11"/>
  </si>
  <si>
    <t>福祉基金</t>
    <rPh sb="0" eb="2">
      <t>フクシ</t>
    </rPh>
    <rPh sb="2" eb="4">
      <t>キキン</t>
    </rPh>
    <phoneticPr fontId="11"/>
  </si>
  <si>
    <t>産業振興チャレンジ基金</t>
    <rPh sb="0" eb="2">
      <t>サンギョウ</t>
    </rPh>
    <rPh sb="2" eb="4">
      <t>シンコウ</t>
    </rPh>
    <rPh sb="9" eb="11">
      <t>キキン</t>
    </rPh>
    <phoneticPr fontId="11"/>
  </si>
  <si>
    <t>ふるさと応援寄附基金</t>
    <rPh sb="4" eb="6">
      <t>オウエン</t>
    </rPh>
    <rPh sb="6" eb="8">
      <t>キフ</t>
    </rPh>
    <rPh sb="8" eb="10">
      <t>キキン</t>
    </rPh>
    <phoneticPr fontId="11"/>
  </si>
  <si>
    <t>庁舎整備基金</t>
    <rPh sb="0" eb="2">
      <t>チョウシャ</t>
    </rPh>
    <rPh sb="2" eb="4">
      <t>セイビ</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</si>
  <si>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</si>
  <si>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</si>
  <si>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</si>
  <si>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</si>
  <si>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</si>
  <si>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2市8町合併により保有している資産も多く、毎年の固定資産形成に係る費用よりも減価償却費が上回っているため、有形固定資産減価償却率は上昇している。今後は、新庁舎及び複合施設の建設により、有形固定資産減価償却率は一時的に低下すると考えられる。
　将来負担比率については、将来負担額は減少しているものの、財源不足による基金の取崩しなどにより充当可能財源等の減少、合併算定替の段階的縮減等に伴う普通交付税の減少が影響しているものと考える。
　今後は、公共施設等総合管理計画に基づいた施設の維持管理を推進していくとともに、地方債の計画的な償還を推進していく。</t>
    <rPh sb="2" eb="3">
      <t>シ</t>
    </rPh>
    <rPh sb="4" eb="5">
      <t>チョウ</t>
    </rPh>
    <rPh sb="5" eb="7">
      <t>ガッペイ</t>
    </rPh>
    <rPh sb="25" eb="27">
      <t>コテイ</t>
    </rPh>
    <rPh sb="27" eb="29">
      <t>シサン</t>
    </rPh>
    <rPh sb="29" eb="31">
      <t>ケイセイ</t>
    </rPh>
    <rPh sb="32" eb="33">
      <t>カカ</t>
    </rPh>
    <rPh sb="34" eb="36">
      <t>ヒヨウ</t>
    </rPh>
    <rPh sb="54" eb="56">
      <t>ユウケイ</t>
    </rPh>
    <rPh sb="56" eb="58">
      <t>コテイ</t>
    </rPh>
    <rPh sb="58" eb="60">
      <t>シサン</t>
    </rPh>
    <rPh sb="60" eb="62">
      <t>ゲンカ</t>
    </rPh>
    <rPh sb="62" eb="64">
      <t>ショウキャク</t>
    </rPh>
    <rPh sb="64" eb="65">
      <t>リツ</t>
    </rPh>
    <rPh sb="66" eb="68">
      <t>ジョウショウ</t>
    </rPh>
    <rPh sb="73" eb="75">
      <t>コンゴ</t>
    </rPh>
    <rPh sb="77" eb="78">
      <t>シン</t>
    </rPh>
    <rPh sb="80" eb="81">
      <t>オヨ</t>
    </rPh>
    <rPh sb="82" eb="84">
      <t>フクゴウ</t>
    </rPh>
    <rPh sb="84" eb="86">
      <t>シセツ</t>
    </rPh>
    <rPh sb="87" eb="89">
      <t>ケンセツ</t>
    </rPh>
    <rPh sb="109" eb="111">
      <t>テイカ</t>
    </rPh>
    <rPh sb="122" eb="124">
      <t>ショウライ</t>
    </rPh>
    <rPh sb="124" eb="126">
      <t>フタン</t>
    </rPh>
    <rPh sb="126" eb="128">
      <t>ヒリツ</t>
    </rPh>
    <rPh sb="134" eb="136">
      <t>ショウライ</t>
    </rPh>
    <rPh sb="136" eb="138">
      <t>フタン</t>
    </rPh>
    <rPh sb="138" eb="139">
      <t>ガク</t>
    </rPh>
    <rPh sb="140" eb="142">
      <t>ゲンショウ</t>
    </rPh>
    <rPh sb="150" eb="152">
      <t>ザイゲン</t>
    </rPh>
    <rPh sb="152" eb="154">
      <t>フソク</t>
    </rPh>
    <rPh sb="157" eb="159">
      <t>キキン</t>
    </rPh>
    <rPh sb="160" eb="162">
      <t>トリクズ</t>
    </rPh>
    <rPh sb="168" eb="170">
      <t>ジュウトウ</t>
    </rPh>
    <rPh sb="170" eb="172">
      <t>カノウ</t>
    </rPh>
    <rPh sb="172" eb="174">
      <t>ザイゲン</t>
    </rPh>
    <rPh sb="174" eb="175">
      <t>トウ</t>
    </rPh>
    <rPh sb="176" eb="178">
      <t>ゲンショウ</t>
    </rPh>
    <rPh sb="179" eb="181">
      <t>ガッペイ</t>
    </rPh>
    <rPh sb="181" eb="183">
      <t>サンテイ</t>
    </rPh>
    <rPh sb="183" eb="184">
      <t>ガ</t>
    </rPh>
    <rPh sb="185" eb="187">
      <t>ダンカイ</t>
    </rPh>
    <rPh sb="187" eb="188">
      <t>テキ</t>
    </rPh>
    <rPh sb="188" eb="190">
      <t>シュクゲン</t>
    </rPh>
    <rPh sb="190" eb="191">
      <t>トウ</t>
    </rPh>
    <rPh sb="192" eb="193">
      <t>トモナ</t>
    </rPh>
    <rPh sb="194" eb="196">
      <t>フツウ</t>
    </rPh>
    <rPh sb="196" eb="199">
      <t>コウフゼイ</t>
    </rPh>
    <rPh sb="200" eb="202">
      <t>ゲンショウ</t>
    </rPh>
    <rPh sb="203" eb="205">
      <t>エイキョウ</t>
    </rPh>
    <rPh sb="212" eb="213">
      <t>カンガ</t>
    </rPh>
    <rPh sb="218" eb="220">
      <t>コンゴ</t>
    </rPh>
    <rPh sb="222" eb="224">
      <t>コウキョウ</t>
    </rPh>
    <rPh sb="224" eb="226">
      <t>シセツ</t>
    </rPh>
    <rPh sb="226" eb="227">
      <t>トウ</t>
    </rPh>
    <rPh sb="227" eb="229">
      <t>ソウゴウ</t>
    </rPh>
    <rPh sb="229" eb="231">
      <t>カンリ</t>
    </rPh>
    <rPh sb="231" eb="233">
      <t>ケイカク</t>
    </rPh>
    <rPh sb="234" eb="235">
      <t>モト</t>
    </rPh>
    <rPh sb="238" eb="240">
      <t>シセツ</t>
    </rPh>
    <rPh sb="241" eb="243">
      <t>イジ</t>
    </rPh>
    <rPh sb="243" eb="245">
      <t>カンリ</t>
    </rPh>
    <rPh sb="246" eb="248">
      <t>スイシン</t>
    </rPh>
    <rPh sb="257" eb="259">
      <t>チホウ</t>
    </rPh>
    <rPh sb="259" eb="260">
      <t>サイ</t>
    </rPh>
    <rPh sb="261" eb="263">
      <t>ケイカク</t>
    </rPh>
    <rPh sb="263" eb="264">
      <t>テキ</t>
    </rPh>
    <rPh sb="265" eb="267">
      <t>ショウカン</t>
    </rPh>
    <rPh sb="268" eb="270">
      <t>スイシン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</si>
  <si>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</si>
  <si>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</si>
  <si>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</si>
  <si>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</si>
  <si>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</si>
  <si>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</si>
  <si>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</si>
  <si>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地方債の計画的な償還や職員定員適正化計画等に基づく職員数の減少等によりH28年度まで減少していたが、財源不足による財政調整基金の取崩しによる充当可能財源等の減少、合併算定替の段階的縮減等に伴う普通交付税の減少等によりH29年度は前年度より4.0ポイント上昇した。
　実質公債費比率については、地方債の償還を計画的に進めており減少傾向となっていたが、普通交付税減少の影響により、H29年度は前年度より0.2ポイント上昇した。
　合併算定替の段階的縮減に伴う普通交付税の減少により、今後も将来負担比率、実質公債費比率ともに上昇傾向に転じると考えられる。</t>
    <rPh sb="1" eb="3">
      <t>ショウライ</t>
    </rPh>
    <rPh sb="3" eb="5">
      <t>フタン</t>
    </rPh>
    <rPh sb="5" eb="7">
      <t>ヒリツ</t>
    </rPh>
    <rPh sb="13" eb="15">
      <t>チホウ</t>
    </rPh>
    <rPh sb="15" eb="16">
      <t>サイ</t>
    </rPh>
    <rPh sb="17" eb="20">
      <t>ケイカクテキ</t>
    </rPh>
    <rPh sb="21" eb="23">
      <t>ショウカン</t>
    </rPh>
    <rPh sb="24" eb="26">
      <t>ショクイン</t>
    </rPh>
    <rPh sb="26" eb="28">
      <t>テイイン</t>
    </rPh>
    <rPh sb="28" eb="31">
      <t>テキセイカ</t>
    </rPh>
    <rPh sb="31" eb="33">
      <t>ケイカク</t>
    </rPh>
    <rPh sb="33" eb="34">
      <t>トウ</t>
    </rPh>
    <rPh sb="35" eb="36">
      <t>モト</t>
    </rPh>
    <rPh sb="38" eb="40">
      <t>ショクイン</t>
    </rPh>
    <rPh sb="40" eb="41">
      <t>スウ</t>
    </rPh>
    <rPh sb="42" eb="44">
      <t>ゲンショウ</t>
    </rPh>
    <rPh sb="44" eb="45">
      <t>トウ</t>
    </rPh>
    <rPh sb="51" eb="53">
      <t>ネンド</t>
    </rPh>
    <rPh sb="55" eb="57">
      <t>ゲンショウ</t>
    </rPh>
    <rPh sb="63" eb="65">
      <t>ザイゲン</t>
    </rPh>
    <rPh sb="65" eb="67">
      <t>フソク</t>
    </rPh>
    <rPh sb="70" eb="72">
      <t>ザイセイ</t>
    </rPh>
    <rPh sb="72" eb="74">
      <t>チョウセイ</t>
    </rPh>
    <rPh sb="74" eb="76">
      <t>キキン</t>
    </rPh>
    <rPh sb="77" eb="79">
      <t>トリクズ</t>
    </rPh>
    <rPh sb="83" eb="85">
      <t>ジュウトウ</t>
    </rPh>
    <rPh sb="85" eb="87">
      <t>カノウ</t>
    </rPh>
    <rPh sb="87" eb="89">
      <t>ザイゲン</t>
    </rPh>
    <rPh sb="89" eb="90">
      <t>トウ</t>
    </rPh>
    <rPh sb="91" eb="93">
      <t>ゲンショウ</t>
    </rPh>
    <rPh sb="94" eb="96">
      <t>ガッペイ</t>
    </rPh>
    <rPh sb="96" eb="98">
      <t>サンテイ</t>
    </rPh>
    <rPh sb="98" eb="99">
      <t>ガ</t>
    </rPh>
    <rPh sb="100" eb="103">
      <t>ダンカイテキ</t>
    </rPh>
    <rPh sb="103" eb="105">
      <t>シュクゲン</t>
    </rPh>
    <rPh sb="105" eb="106">
      <t>トウ</t>
    </rPh>
    <rPh sb="107" eb="108">
      <t>トモナ</t>
    </rPh>
    <rPh sb="109" eb="111">
      <t>フツウ</t>
    </rPh>
    <rPh sb="111" eb="114">
      <t>コウフゼイ</t>
    </rPh>
    <rPh sb="115" eb="117">
      <t>ゲンショウ</t>
    </rPh>
    <rPh sb="117" eb="118">
      <t>トウ</t>
    </rPh>
    <rPh sb="124" eb="126">
      <t>ネンド</t>
    </rPh>
    <rPh sb="127" eb="130">
      <t>ゼンネンド</t>
    </rPh>
    <rPh sb="139" eb="141">
      <t>ジョウショウ</t>
    </rPh>
    <rPh sb="146" eb="148">
      <t>ジッシツ</t>
    </rPh>
    <rPh sb="148" eb="151">
      <t>コウサイヒ</t>
    </rPh>
    <rPh sb="151" eb="153">
      <t>ヒリツ</t>
    </rPh>
    <rPh sb="159" eb="161">
      <t>チホウ</t>
    </rPh>
    <rPh sb="161" eb="162">
      <t>サイ</t>
    </rPh>
    <rPh sb="163" eb="165">
      <t>ショウカン</t>
    </rPh>
    <rPh sb="166" eb="168">
      <t>ケイカク</t>
    </rPh>
    <rPh sb="168" eb="169">
      <t>テキ</t>
    </rPh>
    <rPh sb="170" eb="171">
      <t>スス</t>
    </rPh>
    <rPh sb="175" eb="177">
      <t>ゲンショウ</t>
    </rPh>
    <rPh sb="177" eb="179">
      <t>ケイコウ</t>
    </rPh>
    <rPh sb="187" eb="189">
      <t>フツウ</t>
    </rPh>
    <rPh sb="189" eb="192">
      <t>コウフゼイ</t>
    </rPh>
    <rPh sb="192" eb="194">
      <t>ゲンショウ</t>
    </rPh>
    <rPh sb="195" eb="197">
      <t>エイキョウ</t>
    </rPh>
    <rPh sb="204" eb="206">
      <t>ネンド</t>
    </rPh>
    <rPh sb="207" eb="210">
      <t>ゼンネンド</t>
    </rPh>
    <rPh sb="219" eb="221">
      <t>ジョウショウ</t>
    </rPh>
    <rPh sb="226" eb="228">
      <t>ガッペイ</t>
    </rPh>
    <rPh sb="228" eb="230">
      <t>サンテイ</t>
    </rPh>
    <rPh sb="230" eb="231">
      <t>ガ</t>
    </rPh>
    <rPh sb="232" eb="235">
      <t>ダンカイテキ</t>
    </rPh>
    <rPh sb="235" eb="237">
      <t>シュクゲン</t>
    </rPh>
    <rPh sb="238" eb="239">
      <t>トモナ</t>
    </rPh>
    <rPh sb="240" eb="242">
      <t>フツウ</t>
    </rPh>
    <rPh sb="242" eb="245">
      <t>コウフゼイ</t>
    </rPh>
    <rPh sb="246" eb="248">
      <t>ゲンショウ</t>
    </rPh>
    <rPh sb="252" eb="254">
      <t>コンゴ</t>
    </rPh>
    <rPh sb="255" eb="257">
      <t>ショウライ</t>
    </rPh>
    <rPh sb="257" eb="259">
      <t>フタン</t>
    </rPh>
    <rPh sb="259" eb="261">
      <t>ヒリツ</t>
    </rPh>
    <rPh sb="262" eb="264">
      <t>ジッシツ</t>
    </rPh>
    <rPh sb="264" eb="266">
      <t>コウサイ</t>
    </rPh>
    <rPh sb="266" eb="267">
      <t>ヒ</t>
    </rPh>
    <rPh sb="267" eb="269">
      <t>ヒリツ</t>
    </rPh>
    <rPh sb="272" eb="274">
      <t>ジョウショウ</t>
    </rPh>
    <rPh sb="274" eb="276">
      <t>ケイコウ</t>
    </rPh>
    <rPh sb="277" eb="278">
      <t>テン</t>
    </rPh>
    <rPh sb="281" eb="282">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</si>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</sst>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6D17-4D2A-8C4F-49561F6D5B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105794</c:v>
                </c:pt>
                <c:pt idx="1">
                  <c:v>59476</c:v>
                </c:pt>
                <c:pt idx="2">
                  <c:v>93307</c:v>
                </c:pt>
                <c:pt idx="3">
                  <c:v>81518</c:v>
                </c:pt>
                <c:pt idx="4">
                  <c:v>116501</c:v>
                </c:pt>
              </c:numCache>
            </c:numRef>
          </c:val>
          <c:smooth val="0"/>
          <c:extLst xmlns:c16r2="http://schemas.microsoft.com/office/drawing/2015/06/chart">
            <c:ext xmlns:c16="http://schemas.microsoft.com/office/drawing/2014/chart" uri="{C3380CC4-5D6E-409C-BE32-E72D297353CC}">
              <c16:uniqueId val="{00000001-6D17-4D2A-8C4F-49561F6D5B0D}"/>
            </c:ext>
          </c:extLst>
        </c:ser>
        <c:dLbls>
          <c:showLegendKey val="0"/>
          <c:showVal val="0"/>
          <c:showCatName val="0"/>
          <c:showSerName val="0"/>
          <c:showPercent val="0"/>
          <c:showBubbleSize val="0"/>
        </c:dLbls>
        <c:marker val="1"/>
        <c:smooth val="0"/>
        <c:axId val="128630592"/>
        <c:axId val="128625888"/>
      </c:lineChart>
      <c:catAx>
        <c:axId val="128630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25888"/>
        <c:crosses val="autoZero"/>
        <c:auto val="1"/>
        <c:lblAlgn val="ctr"/>
        <c:lblOffset val="100"/>
        <c:tickLblSkip val="1"/>
        <c:tickMarkSkip val="1"/>
        <c:noMultiLvlLbl val="0"/>
      </c:catAx>
      <c:valAx>
        <c:axId val="128625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3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8.86</c:v>
                </c:pt>
                <c:pt idx="1">
                  <c:v>4.58</c:v>
                </c:pt>
                <c:pt idx="2">
                  <c:v>6.79</c:v>
                </c:pt>
                <c:pt idx="3">
                  <c:v>7.62</c:v>
                </c:pt>
                <c:pt idx="4">
                  <c:v>7.88</c:v>
                </c:pt>
              </c:numCache>
            </c:numRef>
          </c:val>
          <c:extLst xmlns:c16r2="http://schemas.microsoft.com/office/drawing/2015/06/chart">
            <c:ext xmlns:c16="http://schemas.microsoft.com/office/drawing/2014/chart" uri="{C3380CC4-5D6E-409C-BE32-E72D297353CC}">
              <c16:uniqueId val="{00000000-BD7C-4985-8770-FEA09AD506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35.72</c:v>
                </c:pt>
                <c:pt idx="1">
                  <c:v>40.380000000000003</c:v>
                </c:pt>
                <c:pt idx="2">
                  <c:v>38.479999999999997</c:v>
                </c:pt>
                <c:pt idx="3">
                  <c:v>41.22</c:v>
                </c:pt>
                <c:pt idx="4">
                  <c:v>37.130000000000003</c:v>
                </c:pt>
              </c:numCache>
            </c:numRef>
          </c:val>
          <c:extLst xmlns:c16r2="http://schemas.microsoft.com/office/drawing/2015/06/chart">
            <c:ext xmlns:c16="http://schemas.microsoft.com/office/drawing/2014/chart" uri="{C3380CC4-5D6E-409C-BE32-E72D297353CC}">
              <c16:uniqueId val="{00000001-BD7C-4985-8770-FEA09AD50654}"/>
            </c:ext>
          </c:extLst>
        </c:ser>
        <c:dLbls>
          <c:showLegendKey val="0"/>
          <c:showVal val="0"/>
          <c:showCatName val="0"/>
          <c:showSerName val="0"/>
          <c:showPercent val="0"/>
          <c:showBubbleSize val="0"/>
        </c:dLbls>
        <c:gapWidth val="250"/>
        <c:overlap val="100"/>
        <c:axId val="128630984"/>
        <c:axId val="12863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0.48</c:v>
                </c:pt>
                <c:pt idx="1">
                  <c:v>0.17</c:v>
                </c:pt>
                <c:pt idx="2">
                  <c:v>0.7</c:v>
                </c:pt>
                <c:pt idx="3">
                  <c:v>2.5099999999999998</c:v>
                </c:pt>
                <c:pt idx="4">
                  <c:v>-5.43</c:v>
                </c:pt>
              </c:numCache>
            </c:numRef>
          </c:val>
          <c:smooth val="0"/>
          <c:extLst xmlns:c16r2="http://schemas.microsoft.com/office/drawing/2015/06/chart">
            <c:ext xmlns:c16="http://schemas.microsoft.com/office/drawing/2014/chart" uri="{C3380CC4-5D6E-409C-BE32-E72D297353CC}">
              <c16:uniqueId val="{00000002-BD7C-4985-8770-FEA09AD50654}"/>
            </c:ext>
          </c:extLst>
        </c:ser>
        <c:dLbls>
          <c:showLegendKey val="0"/>
          <c:showVal val="0"/>
          <c:showCatName val="0"/>
          <c:showSerName val="0"/>
          <c:showPercent val="0"/>
          <c:showBubbleSize val="0"/>
        </c:dLbls>
        <c:marker val="1"/>
        <c:smooth val="0"/>
        <c:axId val="128630984"/>
        <c:axId val="128632160"/>
      </c:lineChart>
      <c:catAx>
        <c:axId val="12863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32160"/>
        <c:crosses val="autoZero"/>
        <c:auto val="1"/>
        <c:lblAlgn val="ctr"/>
        <c:lblOffset val="100"/>
        <c:tickLblSkip val="1"/>
        <c:tickMarkSkip val="1"/>
        <c:noMultiLvlLbl val="0"/>
      </c:catAx>
      <c:valAx>
        <c:axId val="1286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3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0.04</c:v>
                </c:pt>
                <c:pt idx="4">
                  <c:v>#N/A</c:v>
                </c:pt>
                <c:pt idx="5">
                  <c:v>0.41</c:v>
                </c:pt>
                <c:pt idx="6">
                  <c:v>#N/A</c:v>
                </c:pt>
                <c:pt idx="7">
                  <c:v>0.19</c:v>
                </c:pt>
                <c:pt idx="8">
                  <c:v>#N/A</c:v>
                </c:pt>
                <c:pt idx="9">
                  <c:v>0.01</c:v>
                </c:pt>
              </c:numCache>
            </c:numRef>
          </c:val>
          <c:extLst xmlns:c16r2="http://schemas.microsoft.com/office/drawing/2015/06/chart">
            <c:ext xmlns:c16="http://schemas.microsoft.com/office/drawing/2014/chart" uri="{C3380CC4-5D6E-409C-BE32-E72D297353CC}">
              <c16:uniqueId val="{00000000-0A28-4D35-9E74-A8D0337BE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28-4D35-9E74-A8D0337BEFD5}"/>
            </c:ext>
          </c:extLst>
        </c:ser>
        <c:ser>
          <c:idx val="2"/>
          <c:order val="2"/>
          <c:tx>
            <c:strRef>
              <c:f>データシート!$A$29</c:f>
              <c:strCache>
                <c:ptCount val="1"/>
                <c:pt idx="0">
                  <c:v>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0A28-4D35-9E74-A8D0337BEFD5}"/>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0.05</c:v>
                </c:pt>
                <c:pt idx="4">
                  <c:v>#N/A</c:v>
                </c:pt>
                <c:pt idx="5">
                  <c:v>0.06</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0A28-4D35-9E74-A8D0337BEFD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0.57999999999999996</c:v>
                </c:pt>
                <c:pt idx="8">
                  <c:v>#N/A</c:v>
                </c:pt>
                <c:pt idx="9">
                  <c:v>0.85</c:v>
                </c:pt>
              </c:numCache>
            </c:numRef>
          </c:val>
          <c:extLst xmlns:c16r2="http://schemas.microsoft.com/office/drawing/2015/06/chart">
            <c:ext xmlns:c16="http://schemas.microsoft.com/office/drawing/2014/chart" uri="{C3380CC4-5D6E-409C-BE32-E72D297353CC}">
              <c16:uniqueId val="{00000004-0A28-4D35-9E74-A8D0337BEFD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0.94</c:v>
                </c:pt>
                <c:pt idx="2">
                  <c:v>#N/A</c:v>
                </c:pt>
                <c:pt idx="3">
                  <c:v>0.67</c:v>
                </c:pt>
                <c:pt idx="4">
                  <c:v>#N/A</c:v>
                </c:pt>
                <c:pt idx="5">
                  <c:v>0.84</c:v>
                </c:pt>
                <c:pt idx="6">
                  <c:v>#N/A</c:v>
                </c:pt>
                <c:pt idx="7">
                  <c:v>0.92</c:v>
                </c:pt>
                <c:pt idx="8">
                  <c:v>#N/A</c:v>
                </c:pt>
                <c:pt idx="9">
                  <c:v>1.55</c:v>
                </c:pt>
              </c:numCache>
            </c:numRef>
          </c:val>
          <c:extLst xmlns:c16r2="http://schemas.microsoft.com/office/drawing/2015/06/chart">
            <c:ext xmlns:c16="http://schemas.microsoft.com/office/drawing/2014/chart" uri="{C3380CC4-5D6E-409C-BE32-E72D297353CC}">
              <c16:uniqueId val="{00000005-0A28-4D35-9E74-A8D0337BEFD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1.82</c:v>
                </c:pt>
                <c:pt idx="2">
                  <c:v>#N/A</c:v>
                </c:pt>
                <c:pt idx="3">
                  <c:v>1.17</c:v>
                </c:pt>
                <c:pt idx="4">
                  <c:v>#N/A</c:v>
                </c:pt>
                <c:pt idx="5">
                  <c:v>1.5</c:v>
                </c:pt>
                <c:pt idx="6">
                  <c:v>#N/A</c:v>
                </c:pt>
                <c:pt idx="7">
                  <c:v>1.91</c:v>
                </c:pt>
                <c:pt idx="8">
                  <c:v>#N/A</c:v>
                </c:pt>
                <c:pt idx="9">
                  <c:v>1.57</c:v>
                </c:pt>
              </c:numCache>
            </c:numRef>
          </c:val>
          <c:extLst xmlns:c16r2="http://schemas.microsoft.com/office/drawing/2015/06/chart">
            <c:ext xmlns:c16="http://schemas.microsoft.com/office/drawing/2014/chart" uri="{C3380CC4-5D6E-409C-BE32-E72D297353CC}">
              <c16:uniqueId val="{00000006-0A28-4D35-9E74-A8D0337BEFD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3.94</c:v>
                </c:pt>
                <c:pt idx="2">
                  <c:v>#N/A</c:v>
                </c:pt>
                <c:pt idx="3">
                  <c:v>4.0199999999999996</c:v>
                </c:pt>
                <c:pt idx="4">
                  <c:v>#N/A</c:v>
                </c:pt>
                <c:pt idx="5">
                  <c:v>4.33</c:v>
                </c:pt>
                <c:pt idx="6">
                  <c:v>#N/A</c:v>
                </c:pt>
                <c:pt idx="7">
                  <c:v>5.2</c:v>
                </c:pt>
                <c:pt idx="8">
                  <c:v>#N/A</c:v>
                </c:pt>
                <c:pt idx="9">
                  <c:v>6.13</c:v>
                </c:pt>
              </c:numCache>
            </c:numRef>
          </c:val>
          <c:extLst xmlns:c16r2="http://schemas.microsoft.com/office/drawing/2015/06/chart">
            <c:ext xmlns:c16="http://schemas.microsoft.com/office/drawing/2014/chart" uri="{C3380CC4-5D6E-409C-BE32-E72D297353CC}">
              <c16:uniqueId val="{00000007-0A28-4D35-9E74-A8D0337BEF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8.81</c:v>
                </c:pt>
                <c:pt idx="2">
                  <c:v>#N/A</c:v>
                </c:pt>
                <c:pt idx="3">
                  <c:v>4.53</c:v>
                </c:pt>
                <c:pt idx="4">
                  <c:v>#N/A</c:v>
                </c:pt>
                <c:pt idx="5">
                  <c:v>6.76</c:v>
                </c:pt>
                <c:pt idx="6">
                  <c:v>#N/A</c:v>
                </c:pt>
                <c:pt idx="7">
                  <c:v>7.57</c:v>
                </c:pt>
                <c:pt idx="8">
                  <c:v>#N/A</c:v>
                </c:pt>
                <c:pt idx="9">
                  <c:v>7.85</c:v>
                </c:pt>
              </c:numCache>
            </c:numRef>
          </c:val>
          <c:extLst xmlns:c16r2="http://schemas.microsoft.com/office/drawing/2015/06/chart">
            <c:ext xmlns:c16="http://schemas.microsoft.com/office/drawing/2014/chart" uri="{C3380CC4-5D6E-409C-BE32-E72D297353CC}">
              <c16:uniqueId val="{00000008-0A28-4D35-9E74-A8D0337BEFD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10.75</c:v>
                </c:pt>
                <c:pt idx="2">
                  <c:v>#N/A</c:v>
                </c:pt>
                <c:pt idx="3">
                  <c:v>11.39</c:v>
                </c:pt>
                <c:pt idx="4">
                  <c:v>#N/A</c:v>
                </c:pt>
                <c:pt idx="5">
                  <c:v>8.7799999999999994</c:v>
                </c:pt>
                <c:pt idx="6">
                  <c:v>#N/A</c:v>
                </c:pt>
                <c:pt idx="7">
                  <c:v>8.52</c:v>
                </c:pt>
                <c:pt idx="8">
                  <c:v>#N/A</c:v>
                </c:pt>
                <c:pt idx="9">
                  <c:v>8.26</c:v>
                </c:pt>
              </c:numCache>
            </c:numRef>
          </c:val>
          <c:extLst xmlns:c16r2="http://schemas.microsoft.com/office/drawing/2015/06/chart">
            <c:ext xmlns:c16="http://schemas.microsoft.com/office/drawing/2014/chart" uri="{C3380CC4-5D6E-409C-BE32-E72D297353CC}">
              <c16:uniqueId val="{00000009-0A28-4D35-9E74-A8D0337BEFD5}"/>
            </c:ext>
          </c:extLst>
        </c:ser>
        <c:dLbls>
          <c:showLegendKey val="0"/>
          <c:showVal val="0"/>
          <c:showCatName val="0"/>
          <c:showSerName val="0"/>
          <c:showPercent val="0"/>
          <c:showBubbleSize val="0"/>
        </c:dLbls>
        <c:gapWidth val="150"/>
        <c:overlap val="100"/>
        <c:axId val="128627064"/>
        <c:axId val="128627456"/>
      </c:barChart>
      <c:catAx>
        <c:axId val="12862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27456"/>
        <c:crosses val="autoZero"/>
        <c:auto val="1"/>
        <c:lblAlgn val="ctr"/>
        <c:lblOffset val="100"/>
        <c:tickLblSkip val="1"/>
        <c:tickMarkSkip val="1"/>
        <c:noMultiLvlLbl val="0"/>
      </c:catAx>
      <c:valAx>
        <c:axId val="1286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27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6550</c:v>
                </c:pt>
                <c:pt idx="5">
                  <c:v>6615</c:v>
                </c:pt>
                <c:pt idx="8">
                  <c:v>6453</c:v>
                </c:pt>
                <c:pt idx="11">
                  <c:v>6540</c:v>
                </c:pt>
                <c:pt idx="14">
                  <c:v>6444</c:v>
                </c:pt>
              </c:numCache>
            </c:numRef>
          </c:val>
          <c:extLst xmlns:c16r2="http://schemas.microsoft.com/office/drawing/2015/06/chart">
            <c:ext xmlns:c16="http://schemas.microsoft.com/office/drawing/2014/chart" uri="{C3380CC4-5D6E-409C-BE32-E72D297353CC}">
              <c16:uniqueId val="{00000000-BE35-4A95-8918-92ADB5D704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E35-4A95-8918-92ADB5D704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148</c:v>
                </c:pt>
                <c:pt idx="3">
                  <c:v>148</c:v>
                </c:pt>
                <c:pt idx="6">
                  <c:v>148</c:v>
                </c:pt>
                <c:pt idx="9">
                  <c:v>147</c:v>
                </c:pt>
                <c:pt idx="12">
                  <c:v>145</c:v>
                </c:pt>
              </c:numCache>
            </c:numRef>
          </c:val>
          <c:extLst xmlns:c16r2="http://schemas.microsoft.com/office/drawing/2015/06/chart">
            <c:ext xmlns:c16="http://schemas.microsoft.com/office/drawing/2014/chart" uri="{C3380CC4-5D6E-409C-BE32-E72D297353CC}">
              <c16:uniqueId val="{00000002-BE35-4A95-8918-92ADB5D704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324</c:v>
                </c:pt>
                <c:pt idx="3">
                  <c:v>192</c:v>
                </c:pt>
                <c:pt idx="6">
                  <c:v>85</c:v>
                </c:pt>
                <c:pt idx="9">
                  <c:v>71</c:v>
                </c:pt>
                <c:pt idx="12">
                  <c:v>70</c:v>
                </c:pt>
              </c:numCache>
            </c:numRef>
          </c:val>
          <c:extLst xmlns:c16r2="http://schemas.microsoft.com/office/drawing/2015/06/chart">
            <c:ext xmlns:c16="http://schemas.microsoft.com/office/drawing/2014/chart" uri="{C3380CC4-5D6E-409C-BE32-E72D297353CC}">
              <c16:uniqueId val="{00000003-BE35-4A95-8918-92ADB5D704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1795</c:v>
                </c:pt>
                <c:pt idx="3">
                  <c:v>1682</c:v>
                </c:pt>
                <c:pt idx="6">
                  <c:v>1729</c:v>
                </c:pt>
                <c:pt idx="9">
                  <c:v>1746</c:v>
                </c:pt>
                <c:pt idx="12">
                  <c:v>1686</c:v>
                </c:pt>
              </c:numCache>
            </c:numRef>
          </c:val>
          <c:extLst xmlns:c16r2="http://schemas.microsoft.com/office/drawing/2015/06/chart">
            <c:ext xmlns:c16="http://schemas.microsoft.com/office/drawing/2014/chart" uri="{C3380CC4-5D6E-409C-BE32-E72D297353CC}">
              <c16:uniqueId val="{00000004-BE35-4A95-8918-92ADB5D704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35-4A95-8918-92ADB5D704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35-4A95-8918-92ADB5D704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7056</c:v>
                </c:pt>
                <c:pt idx="3">
                  <c:v>6936</c:v>
                </c:pt>
                <c:pt idx="6">
                  <c:v>6807</c:v>
                </c:pt>
                <c:pt idx="9">
                  <c:v>7021</c:v>
                </c:pt>
                <c:pt idx="12">
                  <c:v>6884</c:v>
                </c:pt>
              </c:numCache>
            </c:numRef>
          </c:val>
          <c:extLst xmlns:c16r2="http://schemas.microsoft.com/office/drawing/2015/06/chart">
            <c:ext xmlns:c16="http://schemas.microsoft.com/office/drawing/2014/chart" uri="{C3380CC4-5D6E-409C-BE32-E72D297353CC}">
              <c16:uniqueId val="{00000007-BE35-4A95-8918-92ADB5D704CB}"/>
            </c:ext>
          </c:extLst>
        </c:ser>
        <c:dLbls>
          <c:showLegendKey val="0"/>
          <c:showVal val="0"/>
          <c:showCatName val="0"/>
          <c:showSerName val="0"/>
          <c:showPercent val="0"/>
          <c:showBubbleSize val="0"/>
        </c:dLbls>
        <c:gapWidth val="100"/>
        <c:overlap val="100"/>
        <c:axId val="195655952"/>
        <c:axId val="19565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2773</c:v>
                </c:pt>
                <c:pt idx="2">
                  <c:v>#N/A</c:v>
                </c:pt>
                <c:pt idx="3">
                  <c:v>#N/A</c:v>
                </c:pt>
                <c:pt idx="4">
                  <c:v>2343</c:v>
                </c:pt>
                <c:pt idx="5">
                  <c:v>#N/A</c:v>
                </c:pt>
                <c:pt idx="6">
                  <c:v>#N/A</c:v>
                </c:pt>
                <c:pt idx="7">
                  <c:v>2316</c:v>
                </c:pt>
                <c:pt idx="8">
                  <c:v>#N/A</c:v>
                </c:pt>
                <c:pt idx="9">
                  <c:v>#N/A</c:v>
                </c:pt>
                <c:pt idx="10">
                  <c:v>2445</c:v>
                </c:pt>
                <c:pt idx="11">
                  <c:v>#N/A</c:v>
                </c:pt>
                <c:pt idx="12">
                  <c:v>#N/A</c:v>
                </c:pt>
                <c:pt idx="13">
                  <c:v>2341</c:v>
                </c:pt>
                <c:pt idx="14">
                  <c:v>#N/A</c:v>
                </c:pt>
              </c:numCache>
            </c:numRef>
          </c:val>
          <c:smooth val="0"/>
          <c:extLst xmlns:c16r2="http://schemas.microsoft.com/office/drawing/2015/06/chart">
            <c:ext xmlns:c16="http://schemas.microsoft.com/office/drawing/2014/chart" uri="{C3380CC4-5D6E-409C-BE32-E72D297353CC}">
              <c16:uniqueId val="{00000008-BE35-4A95-8918-92ADB5D704CB}"/>
            </c:ext>
          </c:extLst>
        </c:ser>
        <c:dLbls>
          <c:showLegendKey val="0"/>
          <c:showVal val="0"/>
          <c:showCatName val="0"/>
          <c:showSerName val="0"/>
          <c:showPercent val="0"/>
          <c:showBubbleSize val="0"/>
        </c:dLbls>
        <c:marker val="1"/>
        <c:smooth val="0"/>
        <c:axId val="195655952"/>
        <c:axId val="195659872"/>
      </c:lineChart>
      <c:catAx>
        <c:axId val="19565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659872"/>
        <c:crosses val="autoZero"/>
        <c:auto val="1"/>
        <c:lblAlgn val="ctr"/>
        <c:lblOffset val="100"/>
        <c:tickLblSkip val="1"/>
        <c:tickMarkSkip val="1"/>
        <c:noMultiLvlLbl val="0"/>
      </c:catAx>
      <c:valAx>
        <c:axId val="19565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65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54901</c:v>
                </c:pt>
                <c:pt idx="5">
                  <c:v>52897</c:v>
                </c:pt>
                <c:pt idx="8">
                  <c:v>52264</c:v>
                </c:pt>
                <c:pt idx="11">
                  <c:v>50676</c:v>
                </c:pt>
                <c:pt idx="14">
                  <c:v>49558</c:v>
                </c:pt>
              </c:numCache>
            </c:numRef>
          </c:val>
          <c:extLst xmlns:c16r2="http://schemas.microsoft.com/office/drawing/2015/06/chart">
            <c:ext xmlns:c16="http://schemas.microsoft.com/office/drawing/2014/chart" uri="{C3380CC4-5D6E-409C-BE32-E72D297353CC}">
              <c16:uniqueId val="{00000000-64CE-4EE7-A9E4-5F9EC54B8A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1862</c:v>
                </c:pt>
                <c:pt idx="5">
                  <c:v>1764</c:v>
                </c:pt>
                <c:pt idx="8">
                  <c:v>1662</c:v>
                </c:pt>
                <c:pt idx="11">
                  <c:v>1906</c:v>
                </c:pt>
                <c:pt idx="14">
                  <c:v>1876</c:v>
                </c:pt>
              </c:numCache>
            </c:numRef>
          </c:val>
          <c:extLst xmlns:c16r2="http://schemas.microsoft.com/office/drawing/2015/06/chart">
            <c:ext xmlns:c16="http://schemas.microsoft.com/office/drawing/2014/chart" uri="{C3380CC4-5D6E-409C-BE32-E72D297353CC}">
              <c16:uniqueId val="{00000001-64CE-4EE7-A9E4-5F9EC54B8A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15660</c:v>
                </c:pt>
                <c:pt idx="5">
                  <c:v>17862</c:v>
                </c:pt>
                <c:pt idx="8">
                  <c:v>17303</c:v>
                </c:pt>
                <c:pt idx="11">
                  <c:v>17946</c:v>
                </c:pt>
                <c:pt idx="14">
                  <c:v>16635</c:v>
                </c:pt>
              </c:numCache>
            </c:numRef>
          </c:val>
          <c:extLst xmlns:c16r2="http://schemas.microsoft.com/office/drawing/2015/06/chart">
            <c:ext xmlns:c16="http://schemas.microsoft.com/office/drawing/2014/chart" uri="{C3380CC4-5D6E-409C-BE32-E72D297353CC}">
              <c16:uniqueId val="{00000002-64CE-4EE7-A9E4-5F9EC54B8A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CE-4EE7-A9E4-5F9EC54B8A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CE-4EE7-A9E4-5F9EC54B8A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CE-4EE7-A9E4-5F9EC54B8A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10975</c:v>
                </c:pt>
                <c:pt idx="3">
                  <c:v>9889</c:v>
                </c:pt>
                <c:pt idx="6">
                  <c:v>9184</c:v>
                </c:pt>
                <c:pt idx="9">
                  <c:v>9029</c:v>
                </c:pt>
                <c:pt idx="12">
                  <c:v>8566</c:v>
                </c:pt>
              </c:numCache>
            </c:numRef>
          </c:val>
          <c:extLst xmlns:c16r2="http://schemas.microsoft.com/office/drawing/2015/06/chart">
            <c:ext xmlns:c16="http://schemas.microsoft.com/office/drawing/2014/chart" uri="{C3380CC4-5D6E-409C-BE32-E72D297353CC}">
              <c16:uniqueId val="{00000006-64CE-4EE7-A9E4-5F9EC54B8A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627</c:v>
                </c:pt>
                <c:pt idx="3">
                  <c:v>306</c:v>
                </c:pt>
                <c:pt idx="6">
                  <c:v>226</c:v>
                </c:pt>
                <c:pt idx="9">
                  <c:v>160</c:v>
                </c:pt>
                <c:pt idx="12">
                  <c:v>95</c:v>
                </c:pt>
              </c:numCache>
            </c:numRef>
          </c:val>
          <c:extLst xmlns:c16r2="http://schemas.microsoft.com/office/drawing/2015/06/chart">
            <c:ext xmlns:c16="http://schemas.microsoft.com/office/drawing/2014/chart" uri="{C3380CC4-5D6E-409C-BE32-E72D297353CC}">
              <c16:uniqueId val="{00000007-64CE-4EE7-A9E4-5F9EC54B8A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18058</c:v>
                </c:pt>
                <c:pt idx="3">
                  <c:v>16966</c:v>
                </c:pt>
                <c:pt idx="6">
                  <c:v>15833</c:v>
                </c:pt>
                <c:pt idx="9">
                  <c:v>14599</c:v>
                </c:pt>
                <c:pt idx="12">
                  <c:v>14224</c:v>
                </c:pt>
              </c:numCache>
            </c:numRef>
          </c:val>
          <c:extLst xmlns:c16r2="http://schemas.microsoft.com/office/drawing/2015/06/chart">
            <c:ext xmlns:c16="http://schemas.microsoft.com/office/drawing/2014/chart" uri="{C3380CC4-5D6E-409C-BE32-E72D297353CC}">
              <c16:uniqueId val="{00000008-64CE-4EE7-A9E4-5F9EC54B8A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1338</c:v>
                </c:pt>
                <c:pt idx="3">
                  <c:v>1215</c:v>
                </c:pt>
                <c:pt idx="6">
                  <c:v>1090</c:v>
                </c:pt>
                <c:pt idx="9">
                  <c:v>965</c:v>
                </c:pt>
                <c:pt idx="12">
                  <c:v>837</c:v>
                </c:pt>
              </c:numCache>
            </c:numRef>
          </c:val>
          <c:extLst xmlns:c16r2="http://schemas.microsoft.com/office/drawing/2015/06/chart">
            <c:ext xmlns:c16="http://schemas.microsoft.com/office/drawing/2014/chart" uri="{C3380CC4-5D6E-409C-BE32-E72D297353CC}">
              <c16:uniqueId val="{00000009-64CE-4EE7-A9E4-5F9EC54B8A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56232</c:v>
                </c:pt>
                <c:pt idx="3">
                  <c:v>54069</c:v>
                </c:pt>
                <c:pt idx="6">
                  <c:v>53398</c:v>
                </c:pt>
                <c:pt idx="9">
                  <c:v>51281</c:v>
                </c:pt>
                <c:pt idx="12">
                  <c:v>50690</c:v>
                </c:pt>
              </c:numCache>
            </c:numRef>
          </c:val>
          <c:extLst xmlns:c16r2="http://schemas.microsoft.com/office/drawing/2015/06/chart">
            <c:ext xmlns:c16="http://schemas.microsoft.com/office/drawing/2014/chart" uri="{C3380CC4-5D6E-409C-BE32-E72D297353CC}">
              <c16:uniqueId val="{0000000A-64CE-4EE7-A9E4-5F9EC54B8AA0}"/>
            </c:ext>
          </c:extLst>
        </c:ser>
        <c:dLbls>
          <c:showLegendKey val="0"/>
          <c:showVal val="0"/>
          <c:showCatName val="0"/>
          <c:showSerName val="0"/>
          <c:showPercent val="0"/>
          <c:showBubbleSize val="0"/>
        </c:dLbls>
        <c:gapWidth val="100"/>
        <c:overlap val="100"/>
        <c:axId val="195660656"/>
        <c:axId val="19565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14806</c:v>
                </c:pt>
                <c:pt idx="2">
                  <c:v>#N/A</c:v>
                </c:pt>
                <c:pt idx="3">
                  <c:v>#N/A</c:v>
                </c:pt>
                <c:pt idx="4">
                  <c:v>9923</c:v>
                </c:pt>
                <c:pt idx="5">
                  <c:v>#N/A</c:v>
                </c:pt>
                <c:pt idx="6">
                  <c:v>#N/A</c:v>
                </c:pt>
                <c:pt idx="7">
                  <c:v>8502</c:v>
                </c:pt>
                <c:pt idx="8">
                  <c:v>#N/A</c:v>
                </c:pt>
                <c:pt idx="9">
                  <c:v>#N/A</c:v>
                </c:pt>
                <c:pt idx="10">
                  <c:v>5506</c:v>
                </c:pt>
                <c:pt idx="11">
                  <c:v>#N/A</c:v>
                </c:pt>
                <c:pt idx="12">
                  <c:v>#N/A</c:v>
                </c:pt>
                <c:pt idx="13">
                  <c:v>6343</c:v>
                </c:pt>
                <c:pt idx="14">
                  <c:v>#N/A</c:v>
                </c:pt>
              </c:numCache>
            </c:numRef>
          </c:val>
          <c:smooth val="0"/>
          <c:extLst xmlns:c16r2="http://schemas.microsoft.com/office/drawing/2015/06/chart">
            <c:ext xmlns:c16="http://schemas.microsoft.com/office/drawing/2014/chart" uri="{C3380CC4-5D6E-409C-BE32-E72D297353CC}">
              <c16:uniqueId val="{0000000B-64CE-4EE7-A9E4-5F9EC54B8AA0}"/>
            </c:ext>
          </c:extLst>
        </c:ser>
        <c:dLbls>
          <c:showLegendKey val="0"/>
          <c:showVal val="0"/>
          <c:showCatName val="0"/>
          <c:showSerName val="0"/>
          <c:showPercent val="0"/>
          <c:showBubbleSize val="0"/>
        </c:dLbls>
        <c:marker val="1"/>
        <c:smooth val="0"/>
        <c:axId val="195660656"/>
        <c:axId val="195658304"/>
      </c:lineChart>
      <c:catAx>
        <c:axId val="19566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658304"/>
        <c:crosses val="autoZero"/>
        <c:auto val="1"/>
        <c:lblAlgn val="ctr"/>
        <c:lblOffset val="100"/>
        <c:tickLblSkip val="1"/>
        <c:tickMarkSkip val="1"/>
        <c:noMultiLvlLbl val="0"/>
      </c:catAx>
      <c:valAx>
        <c:axId val="19565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66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13083</c:v>
                </c:pt>
                <c:pt idx="1">
                  <c:v>13692</c:v>
                </c:pt>
                <c:pt idx="2">
                  <c:v>11940</c:v>
                </c:pt>
              </c:numCache>
            </c:numRef>
          </c:val>
          <c:extLst xmlns:c16r2="http://schemas.microsoft.com/office/drawing/2015/06/chart">
            <c:ext xmlns:c16="http://schemas.microsoft.com/office/drawing/2014/chart" uri="{C3380CC4-5D6E-409C-BE32-E72D297353CC}">
              <c16:uniqueId val="{00000000-2F2E-42E8-BE96-C326260064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541</c:v>
                </c:pt>
                <c:pt idx="1">
                  <c:v>575</c:v>
                </c:pt>
                <c:pt idx="2">
                  <c:v>1293</c:v>
                </c:pt>
              </c:numCache>
            </c:numRef>
          </c:val>
          <c:extLst xmlns:c16r2="http://schemas.microsoft.com/office/drawing/2015/06/chart">
            <c:ext xmlns:c16="http://schemas.microsoft.com/office/drawing/2014/chart" uri="{C3380CC4-5D6E-409C-BE32-E72D297353CC}">
              <c16:uniqueId val="{00000001-2F2E-42E8-BE96-C326260064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4965</c:v>
                </c:pt>
                <c:pt idx="1">
                  <c:v>4785</c:v>
                </c:pt>
                <c:pt idx="2">
                  <c:v>4347</c:v>
                </c:pt>
              </c:numCache>
            </c:numRef>
          </c:val>
          <c:extLst xmlns:c16r2="http://schemas.microsoft.com/office/drawing/2015/06/chart">
            <c:ext xmlns:c16="http://schemas.microsoft.com/office/drawing/2014/chart" uri="{C3380CC4-5D6E-409C-BE32-E72D297353CC}">
              <c16:uniqueId val="{00000002-2F2E-42E8-BE96-C3262600641B}"/>
            </c:ext>
          </c:extLst>
        </c:ser>
        <c:dLbls>
          <c:showLegendKey val="0"/>
          <c:showVal val="0"/>
          <c:showCatName val="0"/>
          <c:showSerName val="0"/>
          <c:showPercent val="0"/>
          <c:showBubbleSize val="0"/>
        </c:dLbls>
        <c:gapWidth val="120"/>
        <c:overlap val="100"/>
        <c:axId val="195653208"/>
        <c:axId val="195653992"/>
      </c:barChart>
      <c:catAx>
        <c:axId val="19565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5653992"/>
        <c:crosses val="autoZero"/>
        <c:auto val="1"/>
        <c:lblAlgn val="ctr"/>
        <c:lblOffset val="100"/>
        <c:tickLblSkip val="1"/>
        <c:tickMarkSkip val="1"/>
        <c:noMultiLvlLbl val="0"/>
      </c:catAx>
      <c:valAx>
        <c:axId val="195653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565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65-4ABE-AB7A-7ED8D8EC0B96}"/>
                </c:ext>
                <c:ext xmlns:c15="http://schemas.microsoft.com/office/drawing/2012/chart" uri="{CE6537A1-D6FC-4f65-9D91-7224C49458BB}">
                  <c15:dlblFieldTable>
                    <c15:dlblFTEntry>
                      <c15:txfldGUID>{3166D07B-E19A-4F52-96A1-21525F1E2269}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65-4ABE-AB7A-7ED8D8EC0B96}"/>
                </c:ext>
                <c:ext xmlns:c15="http://schemas.microsoft.com/office/drawing/2012/chart" uri="{CE6537A1-D6FC-4f65-9D91-7224C49458BB}">
                  <c15:dlblFieldTable>
                    <c15:dlblFTEntry>
                      <c15:txfldGUID>{A6B0B0F7-D384-4437-903C-FC26286167BF}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65-4ABE-AB7A-7ED8D8EC0B96}"/>
                </c:ext>
                <c:ext xmlns:c15="http://schemas.microsoft.com/office/drawing/2012/chart" uri="{CE6537A1-D6FC-4f65-9D91-7224C49458BB}">
                  <c15:dlblFieldTable>
                    <c15:dlblFTEntry>
                      <c15:txfldGUID>{745162AF-9A6A-465F-8528-8EB0D3CBF25A}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365-4ABE-AB7A-7ED8D8EC0B96}"/>
                </c:ext>
                <c:ext xmlns:c15="http://schemas.microsoft.com/office/drawing/2012/chart" uri="{CE6537A1-D6FC-4f65-9D91-7224C49458BB}">
                  <c15:dlblFieldTable>
                    <c15:dlblFTEntry>
                      <c15:txfldGUID>{8E665FB3-9AAD-42BF-810A-3D842D35AEA7}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365-4ABE-AB7A-7ED8D8EC0B96}"/>
                </c:ext>
                <c:ext xmlns:c15="http://schemas.microsoft.com/office/drawing/2012/chart" uri="{CE6537A1-D6FC-4f65-9D91-7224C49458BB}">
                  <c15:dlblFieldTable>
                    <c15:dlblFTEntry>
                      <c15:txfldGUID>{9C9D3EBB-BF99-408D-AE8D-7F30E28A6286}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365-4ABE-AB7A-7ED8D8EC0B96}"/>
                </c:ext>
                <c:ext xmlns:c15="http://schemas.microsoft.com/office/drawing/2012/chart" uri="{CE6537A1-D6FC-4f65-9D91-7224C49458BB}">
                  <c15:dlblFieldTable>
                    <c15:dlblFTEntry>
                      <c15:txfldGUID>{26BD1805-58FD-4F8C-A722-D55BB815676E}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365-4ABE-AB7A-7ED8D8EC0B96}"/>
                </c:ext>
                <c:ext xmlns:c15="http://schemas.microsoft.com/office/drawing/2012/chart" uri="{CE6537A1-D6FC-4f65-9D91-7224C49458BB}">
                  <c15:dlblFieldTable>
                    <c15:dlblFTEntry>
                      <c15:txfldGUID>{33F3371E-666A-4CB1-A900-DDCE0361D89F}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365-4ABE-AB7A-7ED8D8EC0B96}"/>
                </c:ext>
                <c:ext xmlns:c15="http://schemas.microsoft.com/office/drawing/2012/chart" uri="{CE6537A1-D6FC-4f65-9D91-7224C49458BB}">
                  <c15:dlblFieldTable>
                    <c15:dlblFTEntry>
                      <c15:txfldGUID>{9BBB7D4D-B939-4FE3-B1E8-887B853E95F2}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365-4ABE-AB7A-7ED8D8EC0B96}"/>
                </c:ext>
                <c:ext xmlns:c15="http://schemas.microsoft.com/office/drawing/2012/chart" uri="{CE6537A1-D6FC-4f65-9D91-7224C49458BB}">
                  <c15:dlblFieldTable>
                    <c15:dlblFTEntry>
                      <c15:txfldGUID>{CD278240-77B7-4887-A938-0B5951AD570B}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60.1</c:v>
                </c:pt>
                <c:pt idx="32">
                  <c:v>60.7</c:v>
                </c:pt>
              </c:numCache>
            </c:numRef>
          </c:xVal>
          <c:yVal>
            <c:numRef>
              <c:f>公会計指標分析・財政指標組合せ分析表!$BP$51:$DC$51</c:f>
              <c:numCache>
                <c:formatCode>#,##0.0;"▲ "#,##0.0</c:formatCode>
                <c:ptCount val="40"/>
                <c:pt idx="24">
                  <c:v>20.399999999999999</c:v>
                </c:pt>
                <c:pt idx="32">
                  <c:v>24.4</c:v>
                </c:pt>
              </c:numCache>
            </c:numRef>
          </c:yVal>
          <c:smooth val="0"/>
          <c:extLst xmlns:c16r2="http://schemas.microsoft.com/office/drawing/2015/06/chart">
            <c:ext xmlns:c16="http://schemas.microsoft.com/office/drawing/2014/chart" uri="{C3380CC4-5D6E-409C-BE32-E72D297353CC}">
              <c16:uniqueId val="{00000009-A365-4ABE-AB7A-7ED8D8EC0B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365-4ABE-AB7A-7ED8D8EC0B96}"/>
                </c:ext>
                <c:ext xmlns:c15="http://schemas.microsoft.com/office/drawing/2012/chart" uri="{CE6537A1-D6FC-4f65-9D91-7224C49458BB}">
                  <c15:dlblFieldTable>
                    <c15:dlblFTEntry>
                      <c15:txfldGUID>{C92984FA-C938-44CD-AFF3-A92136D7DFEC}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365-4ABE-AB7A-7ED8D8EC0B96}"/>
                </c:ext>
                <c:ext xmlns:c15="http://schemas.microsoft.com/office/drawing/2012/chart" uri="{CE6537A1-D6FC-4f65-9D91-7224C49458BB}">
                  <c15:dlblFieldTable>
                    <c15:dlblFTEntry>
                      <c15:txfldGUID>{7ACCC3FC-A9FB-496A-9EFC-778E7EBB73A0}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365-4ABE-AB7A-7ED8D8EC0B96}"/>
                </c:ext>
                <c:ext xmlns:c15="http://schemas.microsoft.com/office/drawing/2012/chart" uri="{CE6537A1-D6FC-4f65-9D91-7224C49458BB}">
                  <c15:dlblFieldTable>
                    <c15:dlblFTEntry>
                      <c15:txfldGUID>{72397B18-CAC2-40F7-8BA0-2D392552A4AC}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365-4ABE-AB7A-7ED8D8EC0B96}"/>
                </c:ext>
                <c:ext xmlns:c15="http://schemas.microsoft.com/office/drawing/2012/chart" uri="{CE6537A1-D6FC-4f65-9D91-7224C49458BB}">
                  <c15:dlblFieldTable>
                    <c15:dlblFTEntry>
                      <c15:txfldGUID>{394E7239-AF1B-4B1B-B68E-BC28FA83A164}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365-4ABE-AB7A-7ED8D8EC0B96}"/>
                </c:ext>
                <c:ext xmlns:c15="http://schemas.microsoft.com/office/drawing/2012/chart" uri="{CE6537A1-D6FC-4f65-9D91-7224C49458BB}">
                  <c15:dlblFieldTable>
                    <c15:dlblFTEntry>
                      <c15:txfldGUID>{E8C1EE58-902D-47C9-BBCA-28AF17041B04}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365-4ABE-AB7A-7ED8D8EC0B96}"/>
                </c:ext>
                <c:ext xmlns:c15="http://schemas.microsoft.com/office/drawing/2012/chart" uri="{CE6537A1-D6FC-4f65-9D91-7224C49458BB}">
                  <c15:dlblFieldTable>
                    <c15:dlblFTEntry>
                      <c15:txfldGUID>{833810F9-E111-44DE-8B85-51D237C9BF98}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365-4ABE-AB7A-7ED8D8EC0B96}"/>
                </c:ext>
                <c:ext xmlns:c15="http://schemas.microsoft.com/office/drawing/2012/chart" uri="{CE6537A1-D6FC-4f65-9D91-7224C49458BB}">
                  <c15:dlblFieldTable>
                    <c15:dlblFTEntry>
                      <c15:txfldGUID>{5E71E7B1-500C-45CD-90F9-051327998233}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365-4ABE-AB7A-7ED8D8EC0B96}"/>
                </c:ext>
                <c:ext xmlns:c15="http://schemas.microsoft.com/office/drawing/2012/chart" uri="{CE6537A1-D6FC-4f65-9D91-7224C49458BB}">
                  <c15:dlblFieldTable>
                    <c15:dlblFTEntry>
                      <c15:txfldGUID>{A8984AB3-BFAC-4FF8-AECA-2AE5017B7DA5}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365-4ABE-AB7A-7ED8D8EC0B96}"/>
                </c:ext>
                <c:ext xmlns:c15="http://schemas.microsoft.com/office/drawing/2012/chart" uri="{CE6537A1-D6FC-4f65-9D91-7224C49458BB}">
                  <c15:dlblFieldTable>
                    <c15:dlblFTEntry>
                      <c15:txfldGUID>{DD893482-049E-4DBC-9EB1-9EC69B4CBAB4}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A365-4ABE-AB7A-7ED8D8EC0B96}"/>
            </c:ext>
          </c:extLst>
        </c:ser>
        <c:dLbls>
          <c:showLegendKey val="0"/>
          <c:showVal val="1"/>
          <c:showCatName val="0"/>
          <c:showSerName val="0"/>
          <c:showPercent val="0"/>
          <c:showBubbleSize val="0"/>
        </c:dLbls>
        <c:axId val="465154808"/>
        <c:axId val="465147360"/>
      </c:scatterChart>
      <c:valAx>
        <c:axId val="465154808"/>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147360"/>
        <c:crosses val="autoZero"/>
        <c:crossBetween val="midCat"/>
      </c:valAx>
      <c:valAx>
        <c:axId val="465147360"/>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154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94-4C17-9164-68414F18292F}"/>
                </c:ext>
                <c:ext xmlns:c15="http://schemas.microsoft.com/office/drawing/2012/chart" uri="{CE6537A1-D6FC-4f65-9D91-7224C49458BB}">
                  <c15:dlblFieldTable>
                    <c15:dlblFTEntry>
                      <c15:txfldGUID>{6684DC8C-F50D-4C4C-9A26-394DC8CB1FB0}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94-4C17-9164-68414F18292F}"/>
                </c:ext>
                <c:ext xmlns:c15="http://schemas.microsoft.com/office/drawing/2012/chart" uri="{CE6537A1-D6FC-4f65-9D91-7224C49458BB}">
                  <c15:dlblFieldTable>
                    <c15:dlblFTEntry>
                      <c15:txfldGUID>{B144111A-9100-45DD-A489-56EF8BDFB6FF}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94-4C17-9164-68414F18292F}"/>
                </c:ext>
                <c:ext xmlns:c15="http://schemas.microsoft.com/office/drawing/2012/chart" uri="{CE6537A1-D6FC-4f65-9D91-7224C49458BB}">
                  <c15:dlblFieldTable>
                    <c15:dlblFTEntry>
                      <c15:txfldGUID>{857FC3E0-7C20-4DD5-BC9F-C6DA039E1097}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94-4C17-9164-68414F18292F}"/>
                </c:ext>
                <c:ext xmlns:c15="http://schemas.microsoft.com/office/drawing/2012/chart" uri="{CE6537A1-D6FC-4f65-9D91-7224C49458BB}">
                  <c15:dlblFieldTable>
                    <c15:dlblFTEntry>
                      <c15:txfldGUID>{9DB59CCE-AD9E-427E-B631-DBC890692AC4}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94-4C17-9164-68414F18292F}"/>
                </c:ext>
                <c:ext xmlns:c15="http://schemas.microsoft.com/office/drawing/2012/chart" uri="{CE6537A1-D6FC-4f65-9D91-7224C49458BB}">
                  <c15:dlblFieldTable>
                    <c15:dlblFTEntry>
                      <c15:txfldGUID>{FEEB4C28-C307-4689-A2C0-20CAB16CF737}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94-4C17-9164-68414F18292F}"/>
                </c:ext>
                <c:ext xmlns:c15="http://schemas.microsoft.com/office/drawing/2012/chart" uri="{CE6537A1-D6FC-4f65-9D91-7224C49458BB}">
                  <c15:dlblFieldTable>
                    <c15:dlblFTEntry>
                      <c15:txfldGUID>{D7DF0AC3-B4BB-4252-A4EE-F2E18B4377D7}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94-4C17-9164-68414F18292F}"/>
                </c:ext>
                <c:ext xmlns:c15="http://schemas.microsoft.com/office/drawing/2012/chart" uri="{CE6537A1-D6FC-4f65-9D91-7224C49458BB}">
                  <c15:dlblFieldTable>
                    <c15:dlblFTEntry>
                      <c15:txfldGUID>{7F28C085-D002-4413-842A-D7BA821D53F9}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94-4C17-9164-68414F18292F}"/>
                </c:ext>
                <c:ext xmlns:c15="http://schemas.microsoft.com/office/drawing/2012/chart" uri="{CE6537A1-D6FC-4f65-9D91-7224C49458BB}">
                  <c15:dlblFieldTable>
                    <c15:dlblFTEntry>
                      <c15:txfldGUID>{265A7F95-9D4E-478A-A92B-D8AA938FDC65}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94-4C17-9164-68414F18292F}"/>
                </c:ext>
                <c:ext xmlns:c15="http://schemas.microsoft.com/office/drawing/2012/chart" uri="{CE6537A1-D6FC-4f65-9D91-7224C49458BB}">
                  <c15:dlblFieldTable>
                    <c15:dlblFTEntry>
                      <c15:txfldGUID>{5698BA9B-8EF6-4A50-8D19-13A00D153E1D}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9.8000000000000007</c:v>
                </c:pt>
                <c:pt idx="16">
                  <c:v>8.9</c:v>
                </c:pt>
                <c:pt idx="24">
                  <c:v>8.6</c:v>
                </c:pt>
                <c:pt idx="32">
                  <c:v>8.8000000000000007</c:v>
                </c:pt>
              </c:numCache>
            </c:numRef>
          </c:xVal>
          <c:yVal>
            <c:numRef>
              <c:f>公会計指標分析・財政指標組合せ分析表!$BP$73:$DC$73</c:f>
              <c:numCache>
                <c:formatCode>#,##0.0;"▲ "#,##0.0</c:formatCode>
                <c:ptCount val="40"/>
                <c:pt idx="0">
                  <c:v>53.6</c:v>
                </c:pt>
                <c:pt idx="8">
                  <c:v>36.200000000000003</c:v>
                </c:pt>
                <c:pt idx="16">
                  <c:v>30.5</c:v>
                </c:pt>
                <c:pt idx="24">
                  <c:v>20.399999999999999</c:v>
                </c:pt>
                <c:pt idx="32">
                  <c:v>24.4</c:v>
                </c:pt>
              </c:numCache>
            </c:numRef>
          </c:yVal>
          <c:smooth val="0"/>
          <c:extLst xmlns:c16r2="http://schemas.microsoft.com/office/drawing/2015/06/chart">
            <c:ext xmlns:c16="http://schemas.microsoft.com/office/drawing/2014/chart" uri="{C3380CC4-5D6E-409C-BE32-E72D297353CC}">
              <c16:uniqueId val="{00000009-2994-4C17-9164-68414F1829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94-4C17-9164-68414F18292F}"/>
                </c:ext>
                <c:ext xmlns:c15="http://schemas.microsoft.com/office/drawing/2012/chart" uri="{CE6537A1-D6FC-4f65-9D91-7224C49458BB}">
                  <c15:dlblFieldTable>
                    <c15:dlblFTEntry>
                      <c15:txfldGUID>{2D61CAAC-0128-4D78-B2A1-7757624F4C93}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94-4C17-9164-68414F18292F}"/>
                </c:ext>
                <c:ext xmlns:c15="http://schemas.microsoft.com/office/drawing/2012/chart" uri="{CE6537A1-D6FC-4f65-9D91-7224C49458BB}">
                  <c15:dlblFieldTable>
                    <c15:dlblFTEntry>
                      <c15:txfldGUID>{DEB2274E-F4EC-433D-ADD8-BBCFE08F94A5}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94-4C17-9164-68414F18292F}"/>
                </c:ext>
                <c:ext xmlns:c15="http://schemas.microsoft.com/office/drawing/2012/chart" uri="{CE6537A1-D6FC-4f65-9D91-7224C49458BB}">
                  <c15:dlblFieldTable>
                    <c15:dlblFTEntry>
                      <c15:txfldGUID>{9F9C5751-556E-443D-97D4-6FD79A7CFB16}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94-4C17-9164-68414F18292F}"/>
                </c:ext>
                <c:ext xmlns:c15="http://schemas.microsoft.com/office/drawing/2012/chart" uri="{CE6537A1-D6FC-4f65-9D91-7224C49458BB}">
                  <c15:dlblFieldTable>
                    <c15:dlblFTEntry>
                      <c15:txfldGUID>{598504F3-396B-49F0-AA89-B003719FAF67}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94-4C17-9164-68414F18292F}"/>
                </c:ext>
                <c:ext xmlns:c15="http://schemas.microsoft.com/office/drawing/2012/chart" uri="{CE6537A1-D6FC-4f65-9D91-7224C49458BB}">
                  <c15:dlblFieldTable>
                    <c15:dlblFTEntry>
                      <c15:txfldGUID>{C577FC8A-ECFB-4F8E-877D-3A1ADABD28B6}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94-4C17-9164-68414F18292F}"/>
                </c:ext>
                <c:ext xmlns:c15="http://schemas.microsoft.com/office/drawing/2012/chart" uri="{CE6537A1-D6FC-4f65-9D91-7224C49458BB}">
                  <c15:dlblFieldTable>
                    <c15:dlblFTEntry>
                      <c15:txfldGUID>{B02CF083-6791-45DD-ABAF-67AF8C4D799B}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94-4C17-9164-68414F18292F}"/>
                </c:ext>
                <c:ext xmlns:c15="http://schemas.microsoft.com/office/drawing/2012/chart" uri="{CE6537A1-D6FC-4f65-9D91-7224C49458BB}">
                  <c15:dlblFieldTable>
                    <c15:dlblFTEntry>
                      <c15:txfldGUID>{A4C3D98C-6414-4047-A0E2-71F001AD2B13}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94-4C17-9164-68414F18292F}"/>
                </c:ext>
                <c:ext xmlns:c15="http://schemas.microsoft.com/office/drawing/2012/chart" uri="{CE6537A1-D6FC-4f65-9D91-7224C49458BB}">
                  <c15:dlblFieldTable>
                    <c15:dlblFTEntry>
                      <c15:txfldGUID>{DC77CB53-E395-444C-A9AB-A2961AA33315}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94-4C17-9164-68414F18292F}"/>
                </c:ext>
                <c:ext xmlns:c15="http://schemas.microsoft.com/office/drawing/2012/chart" uri="{CE6537A1-D6FC-4f65-9D91-7224C49458BB}">
                  <c15:dlblFieldTable>
                    <c15:dlblFTEntry>
                      <c15:txfldGUID>{AFDF3C49-B488-4E10-91D0-5504A956586C}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2994-4C17-9164-68414F18292F}"/>
            </c:ext>
          </c:extLst>
        </c:ser>
        <c:dLbls>
          <c:showLegendKey val="0"/>
          <c:showVal val="1"/>
          <c:showCatName val="0"/>
          <c:showSerName val="0"/>
          <c:showPercent val="0"/>
          <c:showBubbleSize val="0"/>
        </c:dLbls>
        <c:axId val="465155984"/>
        <c:axId val="465150496"/>
      </c:scatterChart>
      <c:valAx>
        <c:axId val="465155984"/>
        <c:scaling>
          <c:orientation val="minMax"/>
          <c:max val="10.7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150496"/>
        <c:crosses val="autoZero"/>
        <c:crossBetween val="midCat"/>
      </c:valAx>
      <c:valAx>
        <c:axId val="465150496"/>
        <c:scaling>
          <c:orientation val="minMax"/>
          <c:max val="6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155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一般会計等において財政健全化計画に基づき新発債の額をその年度の元金償還額以内に抑制し、地方債の残高が年々減少してきているため、元利償還金は、平成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年度について償還方法の見直し等により一次的に増加はしたが、減少傾向にある。</a:t>
          </a:r>
        </a:p>
        <a:p>
          <a:r>
            <a:rPr kumimoji="1" lang="ja-JP" altLang="en-US" sz="1400">
              <a:latin typeface="ＭＳ ゴシック" pitchFamily="49" charset="-128"/>
              <a:ea typeface="ＭＳ ゴシック" pitchFamily="49" charset="-128"/>
            </a:rPr>
            <a:t>　今後は、一般会計及び公営企業においても施設の更新時期を迎えており、公債費が増加することが想定されるため、施設の統廃合など計画的かつ効率的な財政運営に努める。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いて財政健全化計画に基づき新発債の額をその年度の元金償還額以内に抑制していることや、公営企業の過去の建設事業等に要した地方債の償還が進んだことにより、将来負担額は減少傾向にある。</a:t>
          </a:r>
        </a:p>
        <a:p>
          <a:r>
            <a:rPr kumimoji="1" lang="ja-JP" altLang="en-US" sz="1400">
              <a:latin typeface="ＭＳ ゴシック" pitchFamily="49" charset="-128"/>
              <a:ea typeface="ＭＳ ゴシック" pitchFamily="49" charset="-128"/>
            </a:rPr>
            <a:t>　しかしながら、今後は普通交付税の段階的縮減による地方交付税の減少の一方で、老朽化した公共施設等の改修・更新に伴う経費の増加等に伴う地方債の増発や基金の取崩しにより、より一層厳しい財政運営が求められることが予測されるため、引き続き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投資的経費の増加により、必要な財源として財政調整基金を取り崩したことにより、基金全体として、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普通交付税の段階的縮減や施設の老朽化に伴う更新費用の増加等に対応するため、可能な限り財政調整基金に積立を行う。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地域振興基金：地域住民が自主的、主体的に取り組む創造的な地域づくりを支援する事業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産業振興チャレンジ基金：雇用機会の創出及び産業の振興を図る事業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庁舎整備基金：天草市庁舎の整備等に係る事業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個所のコミュニティセンターの指定管理委託料の財源とするために取り崩したこと等により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産業振興チャレンジ基金：新たな事業展開に取り組む者を支援するために取り崩したこと等により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庁舎整備基金について、市庁舎建設に伴い全額取り崩す予定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普通交付税の段階的縮減や地方債現在高が増加しないよう新発債の額をその年度の元金償還額以内に抑制していることに伴い、財政調整基金を取り崩したため、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普通交付税の段階的縮減や施設の老朽化に伴う更新費用の増加等に対応するため、可能な限り財政調整基金に積立を行い、平成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天草市庁舎建設事業の償還の財源とするため積立てたこと等により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大型事業の地方債の償還に充てるため、計画的に積立を行う。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町合併により保有している資産も多く、毎年の固定資産形成に係る経費よりも減価償却費が上回っているため、全国平均、県平均と比べても比率が高くなっている。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更新を迎えている資産も多いことから、今後は公共施設等総合管理計画に基づいた施設管理を進めていく。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（数値修正）</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65.5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66.1</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有形固定資産から非償却資産を控除していなかったため。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76" name="楕円 75"/>
        <xdr:cNvSpPr/>
      </xdr:nvSpPr>
      <xdr:spPr>
        <a:xfrm>
          <a:off x="4711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77" name="有形固定資産減価償却率該当値テキスト"/>
        <xdr:cNvSpPr txBox="1"/>
      </xdr:nvSpPr>
      <xdr:spPr>
        <a:xfrm>
          <a:off x="4813300" y="5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20066</xdr:rowOff>
    </xdr:from>
    <xdr:to>
      <xdr:col>19</xdr:col>
      <xdr:colOff>187325</xdr:colOff>
      <xdr:row>29</xdr:row>
      <xdr:rowOff>121666</xdr:rowOff>
    </xdr:to>
    <xdr:sp macro="" textlink="">
      <xdr:nvSpPr>
        <xdr:cNvPr id="78" name="楕円 77"/>
        <xdr:cNvSpPr/>
      </xdr:nvSpPr>
      <xdr:spPr>
        <a:xfrm>
          <a:off x="4000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57912</xdr:rowOff>
    </xdr:from>
    <xdr:to>
      <xdr:col>23</xdr:col>
      <xdr:colOff>85725</xdr:colOff>
      <xdr:row>29</xdr:row>
      <xdr:rowOff>70866</xdr:rowOff>
    </xdr:to>
    <xdr:cxnSp macro="">
      <xdr:nvCxnSpPr>
        <xdr:cNvPr id="79" name="直線コネクタ 78"/>
        <xdr:cNvCxnSpPr/>
      </xdr:nvCxnSpPr>
      <xdr:spPr>
        <a:xfrm flipV="1">
          <a:off x="4051300" y="5801487"/>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138193</xdr:rowOff>
    </xdr:from>
    <xdr:ext cx="405111" cy="259045"/>
    <xdr:sp macro="" textlink="">
      <xdr:nvSpPr>
        <xdr:cNvPr id="82" name="n_1mainValue有形固定資産減価償却率"/>
        <xdr:cNvSpPr txBox="1"/>
      </xdr:nvSpPr>
      <xdr:spPr>
        <a:xfrm>
          <a:off x="3836044" y="553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地方債の発行よりも地方債の償還を多く行っており、地方債残高が減少しているため、全国平均、県平均と比べると低くなっていると考えられる。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型建設事業が予定されており、一時的に地方債残高の増加が考えられ、さらに経常一般財源等の大きな割合を占める普通交付税が合併算定替の段階的縮減により年々減少が続いているため、債務償還可能年数が延びること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3" name="楕円 122"/>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4"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0" name="楕円 69"/>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1"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2" name="楕円 71"/>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100965</xdr:rowOff>
    </xdr:to>
    <xdr:cxnSp macro="">
      <xdr:nvCxnSpPr>
        <xdr:cNvPr id="73" name="直線コネクタ 72"/>
        <xdr:cNvCxnSpPr/>
      </xdr:nvCxnSpPr>
      <xdr:spPr>
        <a:xfrm flipV="1">
          <a:off x="3797300" y="64236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76"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139509</xdr:rowOff>
    </xdr:from>
    <xdr:to>
      <xdr:col>55</xdr:col>
      <xdr:colOff>50800</xdr:colOff>
      <xdr:row>36</xdr:row>
      <xdr:rowOff>69659</xdr:rowOff>
    </xdr:to>
    <xdr:sp macro="" textlink="">
      <xdr:nvSpPr>
        <xdr:cNvPr id="114" name="楕円 113"/>
        <xdr:cNvSpPr/>
      </xdr:nvSpPr>
      <xdr:spPr>
        <a:xfrm>
          <a:off x="10426700" y="61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162386</xdr:rowOff>
    </xdr:from>
    <xdr:ext cx="534377" cy="259045"/>
    <xdr:sp macro="" textlink="">
      <xdr:nvSpPr>
        <xdr:cNvPr id="115" name="【道路】&#10;一人当たり延長該当値テキスト"/>
        <xdr:cNvSpPr txBox="1"/>
      </xdr:nvSpPr>
      <xdr:spPr>
        <a:xfrm>
          <a:off x="10515600" y="59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159283</xdr:rowOff>
    </xdr:from>
    <xdr:to>
      <xdr:col>50</xdr:col>
      <xdr:colOff>165100</xdr:colOff>
      <xdr:row>36</xdr:row>
      <xdr:rowOff>89433</xdr:rowOff>
    </xdr:to>
    <xdr:sp macro="" textlink="">
      <xdr:nvSpPr>
        <xdr:cNvPr id="116" name="楕円 115"/>
        <xdr:cNvSpPr/>
      </xdr:nvSpPr>
      <xdr:spPr>
        <a:xfrm>
          <a:off x="9588500" y="61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18859</xdr:rowOff>
    </xdr:from>
    <xdr:to>
      <xdr:col>55</xdr:col>
      <xdr:colOff>0</xdr:colOff>
      <xdr:row>36</xdr:row>
      <xdr:rowOff>38633</xdr:rowOff>
    </xdr:to>
    <xdr:cxnSp macro="">
      <xdr:nvCxnSpPr>
        <xdr:cNvPr id="117" name="直線コネクタ 116"/>
        <xdr:cNvCxnSpPr/>
      </xdr:nvCxnSpPr>
      <xdr:spPr>
        <a:xfrm flipV="1">
          <a:off x="9639300" y="6191059"/>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8"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105960</xdr:rowOff>
    </xdr:from>
    <xdr:ext cx="534377" cy="259045"/>
    <xdr:sp macro="" textlink="">
      <xdr:nvSpPr>
        <xdr:cNvPr id="120" name="n_1mainValue【道路】&#10;一人当たり延長"/>
        <xdr:cNvSpPr txBox="1"/>
      </xdr:nvSpPr>
      <xdr:spPr>
        <a:xfrm>
          <a:off x="9359411" y="59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0" name="楕円 159"/>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28864</xdr:rowOff>
    </xdr:from>
    <xdr:ext cx="405111" cy="259045"/>
    <xdr:sp macro="" textlink="">
      <xdr:nvSpPr>
        <xdr:cNvPr id="161" name="【橋りょう・トンネル】&#10;有形固定資産減価償却率該当値テキスト"/>
        <xdr:cNvSpPr txBox="1"/>
      </xdr:nvSpPr>
      <xdr:spPr>
        <a:xfrm>
          <a:off x="4673600"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2" name="楕円 161"/>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125730</xdr:rowOff>
    </xdr:to>
    <xdr:cxnSp macro="">
      <xdr:nvCxnSpPr>
        <xdr:cNvPr id="163" name="直線コネクタ 162"/>
        <xdr:cNvCxnSpPr/>
      </xdr:nvCxnSpPr>
      <xdr:spPr>
        <a:xfrm flipV="1">
          <a:off x="3797300" y="102167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66"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90917</xdr:rowOff>
    </xdr:from>
    <xdr:to>
      <xdr:col>55</xdr:col>
      <xdr:colOff>50800</xdr:colOff>
      <xdr:row>57</xdr:row>
      <xdr:rowOff>21067</xdr:rowOff>
    </xdr:to>
    <xdr:sp macro="" textlink="">
      <xdr:nvSpPr>
        <xdr:cNvPr id="204" name="楕円 203"/>
        <xdr:cNvSpPr/>
      </xdr:nvSpPr>
      <xdr:spPr>
        <a:xfrm>
          <a:off x="10426700" y="96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43944</xdr:rowOff>
    </xdr:from>
    <xdr:ext cx="690189" cy="259045"/>
    <xdr:sp macro="" textlink="">
      <xdr:nvSpPr>
        <xdr:cNvPr id="205" name="【橋りょう・トンネル】&#10;一人当たり有形固定資産（償却資産）額該当値テキスト"/>
        <xdr:cNvSpPr txBox="1"/>
      </xdr:nvSpPr>
      <xdr:spPr>
        <a:xfrm>
          <a:off x="10515600" y="9645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114402</xdr:rowOff>
    </xdr:from>
    <xdr:to>
      <xdr:col>50</xdr:col>
      <xdr:colOff>165100</xdr:colOff>
      <xdr:row>57</xdr:row>
      <xdr:rowOff>44552</xdr:rowOff>
    </xdr:to>
    <xdr:sp macro="" textlink="">
      <xdr:nvSpPr>
        <xdr:cNvPr id="206" name="楕円 205"/>
        <xdr:cNvSpPr/>
      </xdr:nvSpPr>
      <xdr:spPr>
        <a:xfrm>
          <a:off x="9588500" y="97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141717</xdr:rowOff>
    </xdr:from>
    <xdr:to>
      <xdr:col>55</xdr:col>
      <xdr:colOff>0</xdr:colOff>
      <xdr:row>56</xdr:row>
      <xdr:rowOff>165202</xdr:rowOff>
    </xdr:to>
    <xdr:cxnSp macro="">
      <xdr:nvCxnSpPr>
        <xdr:cNvPr id="207" name="直線コネクタ 206"/>
        <xdr:cNvCxnSpPr/>
      </xdr:nvCxnSpPr>
      <xdr:spPr>
        <a:xfrm flipV="1">
          <a:off x="9639300" y="9742917"/>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8"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61079</xdr:rowOff>
    </xdr:from>
    <xdr:ext cx="690189" cy="259045"/>
    <xdr:sp macro="" textlink="">
      <xdr:nvSpPr>
        <xdr:cNvPr id="210" name="n_1mainValue【橋りょう・トンネル】&#10;一人当たり有形固定資産（償却資産）額"/>
        <xdr:cNvSpPr txBox="1"/>
      </xdr:nvSpPr>
      <xdr:spPr>
        <a:xfrm>
          <a:off x="9281505" y="94908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49" name="楕円 248"/>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50" name="【公営住宅】&#10;有形固定資産減価償却率該当値テキスト"/>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251" name="楕円 250"/>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97155</xdr:rowOff>
    </xdr:to>
    <xdr:cxnSp macro="">
      <xdr:nvCxnSpPr>
        <xdr:cNvPr id="252" name="直線コネクタ 251"/>
        <xdr:cNvCxnSpPr/>
      </xdr:nvCxnSpPr>
      <xdr:spPr>
        <a:xfrm flipV="1">
          <a:off x="3797300" y="13776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255" name="n_1mainValue【公営住宅】&#10;有形固定資産減価償却率"/>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46737</xdr:rowOff>
    </xdr:from>
    <xdr:to>
      <xdr:col>55</xdr:col>
      <xdr:colOff>50800</xdr:colOff>
      <xdr:row>86</xdr:row>
      <xdr:rowOff>148337</xdr:rowOff>
    </xdr:to>
    <xdr:sp macro="" textlink="">
      <xdr:nvSpPr>
        <xdr:cNvPr id="293" name="楕円 292"/>
        <xdr:cNvSpPr/>
      </xdr:nvSpPr>
      <xdr:spPr>
        <a:xfrm>
          <a:off x="104267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133114</xdr:rowOff>
    </xdr:from>
    <xdr:ext cx="469744" cy="259045"/>
    <xdr:sp macro="" textlink="">
      <xdr:nvSpPr>
        <xdr:cNvPr id="294" name="【公営住宅】&#10;一人当たり面積該当値テキスト"/>
        <xdr:cNvSpPr txBox="1"/>
      </xdr:nvSpPr>
      <xdr:spPr>
        <a:xfrm>
          <a:off x="10515600" y="147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46737</xdr:rowOff>
    </xdr:from>
    <xdr:to>
      <xdr:col>50</xdr:col>
      <xdr:colOff>165100</xdr:colOff>
      <xdr:row>86</xdr:row>
      <xdr:rowOff>148337</xdr:rowOff>
    </xdr:to>
    <xdr:sp macro="" textlink="">
      <xdr:nvSpPr>
        <xdr:cNvPr id="295" name="楕円 294"/>
        <xdr:cNvSpPr/>
      </xdr:nvSpPr>
      <xdr:spPr>
        <a:xfrm>
          <a:off x="9588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97537</xdr:rowOff>
    </xdr:from>
    <xdr:to>
      <xdr:col>55</xdr:col>
      <xdr:colOff>0</xdr:colOff>
      <xdr:row>86</xdr:row>
      <xdr:rowOff>97537</xdr:rowOff>
    </xdr:to>
    <xdr:cxnSp macro="">
      <xdr:nvCxnSpPr>
        <xdr:cNvPr id="296" name="直線コネクタ 295"/>
        <xdr:cNvCxnSpPr/>
      </xdr:nvCxnSpPr>
      <xdr:spPr>
        <a:xfrm>
          <a:off x="9639300" y="14842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139464</xdr:rowOff>
    </xdr:from>
    <xdr:ext cx="469744" cy="259045"/>
    <xdr:sp macro="" textlink="">
      <xdr:nvSpPr>
        <xdr:cNvPr id="299" name="n_1mainValue【公営住宅】&#10;一人当たり面積"/>
        <xdr:cNvSpPr txBox="1"/>
      </xdr:nvSpPr>
      <xdr:spPr>
        <a:xfrm>
          <a:off x="93917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30" name="フローチャート: 判断 329"/>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336" name="楕円 335"/>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337" name="【港湾・漁港】&#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7113</xdr:rowOff>
    </xdr:from>
    <xdr:to>
      <xdr:col>20</xdr:col>
      <xdr:colOff>38100</xdr:colOff>
      <xdr:row>103</xdr:row>
      <xdr:rowOff>108713</xdr:rowOff>
    </xdr:to>
    <xdr:sp macro="" textlink="">
      <xdr:nvSpPr>
        <xdr:cNvPr id="338" name="楕円 337"/>
        <xdr:cNvSpPr/>
      </xdr:nvSpPr>
      <xdr:spPr>
        <a:xfrm>
          <a:off x="3746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57913</xdr:rowOff>
    </xdr:to>
    <xdr:cxnSp macro="">
      <xdr:nvCxnSpPr>
        <xdr:cNvPr id="339" name="直線コネクタ 338"/>
        <xdr:cNvCxnSpPr/>
      </xdr:nvCxnSpPr>
      <xdr:spPr>
        <a:xfrm flipV="1">
          <a:off x="3797300" y="1770126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40"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164101</xdr:rowOff>
    </xdr:from>
    <xdr:ext cx="405111" cy="259045"/>
    <xdr:sp macro="" textlink="">
      <xdr:nvSpPr>
        <xdr:cNvPr id="341" name="n_2aveValue【港湾・漁港】&#10;有形固定資産減価償却率"/>
        <xdr:cNvSpPr txBox="1"/>
      </xdr:nvSpPr>
      <xdr:spPr>
        <a:xfrm>
          <a:off x="2705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125240</xdr:rowOff>
    </xdr:from>
    <xdr:ext cx="405111" cy="259045"/>
    <xdr:sp macro="" textlink="">
      <xdr:nvSpPr>
        <xdr:cNvPr id="342" name="n_1mainValue【港湾・漁港】&#10;有形固定資産減価償却率"/>
        <xdr:cNvSpPr txBox="1"/>
      </xdr:nvSpPr>
      <xdr:spPr>
        <a:xfrm>
          <a:off x="35820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71"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74" name="フローチャート: 判断 373"/>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147991</xdr:rowOff>
    </xdr:from>
    <xdr:to>
      <xdr:col>55</xdr:col>
      <xdr:colOff>50800</xdr:colOff>
      <xdr:row>100</xdr:row>
      <xdr:rowOff>78141</xdr:rowOff>
    </xdr:to>
    <xdr:sp macro="" textlink="">
      <xdr:nvSpPr>
        <xdr:cNvPr id="380" name="楕円 379"/>
        <xdr:cNvSpPr/>
      </xdr:nvSpPr>
      <xdr:spPr>
        <a:xfrm>
          <a:off x="10426700" y="1712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101018</xdr:rowOff>
    </xdr:from>
    <xdr:ext cx="690189" cy="259045"/>
    <xdr:sp macro="" textlink="">
      <xdr:nvSpPr>
        <xdr:cNvPr id="381" name="【港湾・漁港】&#10;一人当たり有形固定資産（償却資産）額該当値テキスト"/>
        <xdr:cNvSpPr txBox="1"/>
      </xdr:nvSpPr>
      <xdr:spPr>
        <a:xfrm>
          <a:off x="10515600" y="17074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10570</xdr:rowOff>
    </xdr:from>
    <xdr:to>
      <xdr:col>50</xdr:col>
      <xdr:colOff>165100</xdr:colOff>
      <xdr:row>100</xdr:row>
      <xdr:rowOff>112170</xdr:rowOff>
    </xdr:to>
    <xdr:sp macro="" textlink="">
      <xdr:nvSpPr>
        <xdr:cNvPr id="382" name="楕円 381"/>
        <xdr:cNvSpPr/>
      </xdr:nvSpPr>
      <xdr:spPr>
        <a:xfrm>
          <a:off x="9588500" y="171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27341</xdr:rowOff>
    </xdr:from>
    <xdr:to>
      <xdr:col>55</xdr:col>
      <xdr:colOff>0</xdr:colOff>
      <xdr:row>100</xdr:row>
      <xdr:rowOff>61370</xdr:rowOff>
    </xdr:to>
    <xdr:cxnSp macro="">
      <xdr:nvCxnSpPr>
        <xdr:cNvPr id="383" name="直線コネクタ 382"/>
        <xdr:cNvCxnSpPr/>
      </xdr:nvCxnSpPr>
      <xdr:spPr>
        <a:xfrm flipV="1">
          <a:off x="9639300" y="17172341"/>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292</xdr:rowOff>
    </xdr:from>
    <xdr:ext cx="599010" cy="259045"/>
    <xdr:sp macro="" textlink="">
      <xdr:nvSpPr>
        <xdr:cNvPr id="384" name="n_1aveValue【港湾・漁港】&#10;一人当たり有形固定資産（償却資産）額"/>
        <xdr:cNvSpPr txBox="1"/>
      </xdr:nvSpPr>
      <xdr:spPr>
        <a:xfrm>
          <a:off x="9327095" y="185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85"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128697</xdr:rowOff>
    </xdr:from>
    <xdr:ext cx="690189" cy="259045"/>
    <xdr:sp macro="" textlink="">
      <xdr:nvSpPr>
        <xdr:cNvPr id="386" name="n_1mainValue【港湾・漁港】&#10;一人当たり有形固定資産（償却資産）額"/>
        <xdr:cNvSpPr txBox="1"/>
      </xdr:nvSpPr>
      <xdr:spPr>
        <a:xfrm>
          <a:off x="9281505" y="169307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1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25" name="楕円 424"/>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26" name="【認定こども園・幼稚園・保育所】&#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27" name="楕円 42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152400</xdr:rowOff>
    </xdr:to>
    <xdr:cxnSp macro="">
      <xdr:nvCxnSpPr>
        <xdr:cNvPr id="428" name="直線コネクタ 427"/>
        <xdr:cNvCxnSpPr/>
      </xdr:nvCxnSpPr>
      <xdr:spPr>
        <a:xfrm>
          <a:off x="15481300" y="6122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29"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30"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31" name="n_1mainValue【認定こども園・幼稚園・保育所】&#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60"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63" name="フローチャート: 判断 46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69" name="楕円 468"/>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70"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71" name="楕円 47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40</xdr:row>
      <xdr:rowOff>53340</xdr:rowOff>
    </xdr:to>
    <xdr:cxnSp macro="">
      <xdr:nvCxnSpPr>
        <xdr:cNvPr id="472" name="直線コネクタ 471"/>
        <xdr:cNvCxnSpPr/>
      </xdr:nvCxnSpPr>
      <xdr:spPr>
        <a:xfrm>
          <a:off x="21323300" y="67856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73"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7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475"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07"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0" name="フローチャート: 判断 50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16" name="楕円 515"/>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517"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518" name="楕円 517"/>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84909</xdr:rowOff>
    </xdr:to>
    <xdr:cxnSp macro="">
      <xdr:nvCxnSpPr>
        <xdr:cNvPr id="519" name="直線コネクタ 518"/>
        <xdr:cNvCxnSpPr/>
      </xdr:nvCxnSpPr>
      <xdr:spPr>
        <a:xfrm>
          <a:off x="15481300" y="1028373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0"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1"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38661</xdr:rowOff>
    </xdr:from>
    <xdr:ext cx="405111" cy="259045"/>
    <xdr:sp macro="" textlink="">
      <xdr:nvSpPr>
        <xdr:cNvPr id="522" name="n_1mainValue【学校施設】&#10;有形固定資産減価償却率"/>
        <xdr:cNvSpPr txBox="1"/>
      </xdr:nvSpPr>
      <xdr:spPr>
        <a:xfrm>
          <a:off x="152660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5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57" name="フローチャート: 判断 556"/>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xdr:rowOff>
    </xdr:from>
    <xdr:to>
      <xdr:col>116</xdr:col>
      <xdr:colOff>114300</xdr:colOff>
      <xdr:row>58</xdr:row>
      <xdr:rowOff>114808</xdr:rowOff>
    </xdr:to>
    <xdr:sp macro="" textlink="">
      <xdr:nvSpPr>
        <xdr:cNvPr id="563" name="楕円 562"/>
        <xdr:cNvSpPr/>
      </xdr:nvSpPr>
      <xdr:spPr>
        <a:xfrm>
          <a:off x="221107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36085</xdr:rowOff>
    </xdr:from>
    <xdr:ext cx="469744" cy="259045"/>
    <xdr:sp macro="" textlink="">
      <xdr:nvSpPr>
        <xdr:cNvPr id="564" name="【学校施設】&#10;一人当たり面積該当値テキスト"/>
        <xdr:cNvSpPr txBox="1"/>
      </xdr:nvSpPr>
      <xdr:spPr>
        <a:xfrm>
          <a:off x="22199600" y="980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56315</xdr:rowOff>
    </xdr:from>
    <xdr:to>
      <xdr:col>112</xdr:col>
      <xdr:colOff>38100</xdr:colOff>
      <xdr:row>58</xdr:row>
      <xdr:rowOff>157915</xdr:rowOff>
    </xdr:to>
    <xdr:sp macro="" textlink="">
      <xdr:nvSpPr>
        <xdr:cNvPr id="565" name="楕円 564"/>
        <xdr:cNvSpPr/>
      </xdr:nvSpPr>
      <xdr:spPr>
        <a:xfrm>
          <a:off x="21272500" y="100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64008</xdr:rowOff>
    </xdr:from>
    <xdr:to>
      <xdr:col>116</xdr:col>
      <xdr:colOff>63500</xdr:colOff>
      <xdr:row>58</xdr:row>
      <xdr:rowOff>107115</xdr:rowOff>
    </xdr:to>
    <xdr:cxnSp macro="">
      <xdr:nvCxnSpPr>
        <xdr:cNvPr id="566" name="直線コネクタ 565"/>
        <xdr:cNvCxnSpPr/>
      </xdr:nvCxnSpPr>
      <xdr:spPr>
        <a:xfrm flipV="1">
          <a:off x="21323300" y="10008108"/>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67"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68"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2992</xdr:rowOff>
    </xdr:from>
    <xdr:ext cx="469744" cy="259045"/>
    <xdr:sp macro="" textlink="">
      <xdr:nvSpPr>
        <xdr:cNvPr id="569" name="n_1mainValue【学校施設】&#10;一人当たり面積"/>
        <xdr:cNvSpPr txBox="1"/>
      </xdr:nvSpPr>
      <xdr:spPr>
        <a:xfrm>
          <a:off x="21075727" y="977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02" name="フローチャート: 判断 60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8" name="楕円 607"/>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156863</xdr:rowOff>
    </xdr:from>
    <xdr:ext cx="405111" cy="259045"/>
    <xdr:sp macro="" textlink="">
      <xdr:nvSpPr>
        <xdr:cNvPr id="609" name="【児童館】&#10;有形固定資産減価償却率該当値テキスト"/>
        <xdr:cNvSpPr txBox="1"/>
      </xdr:nvSpPr>
      <xdr:spPr>
        <a:xfrm>
          <a:off x="16357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12064</xdr:rowOff>
    </xdr:from>
    <xdr:to>
      <xdr:col>81</xdr:col>
      <xdr:colOff>101600</xdr:colOff>
      <xdr:row>82</xdr:row>
      <xdr:rowOff>113664</xdr:rowOff>
    </xdr:to>
    <xdr:sp macro="" textlink="">
      <xdr:nvSpPr>
        <xdr:cNvPr id="610" name="楕円 609"/>
        <xdr:cNvSpPr/>
      </xdr:nvSpPr>
      <xdr:spPr>
        <a:xfrm>
          <a:off x="15430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62864</xdr:rowOff>
    </xdr:to>
    <xdr:cxnSp macro="">
      <xdr:nvCxnSpPr>
        <xdr:cNvPr id="611" name="直線コネクタ 610"/>
        <xdr:cNvCxnSpPr/>
      </xdr:nvCxnSpPr>
      <xdr:spPr>
        <a:xfrm flipV="1">
          <a:off x="15481300" y="140722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1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13"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130191</xdr:rowOff>
    </xdr:from>
    <xdr:ext cx="405111" cy="259045"/>
    <xdr:sp macro="" textlink="">
      <xdr:nvSpPr>
        <xdr:cNvPr id="614" name="n_1mainValue【児童館】&#10;有形固定資産減価償却率"/>
        <xdr:cNvSpPr txBox="1"/>
      </xdr:nvSpPr>
      <xdr:spPr>
        <a:xfrm>
          <a:off x="15266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43"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2" name="楕円 65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53"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54" name="楕円 65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55" name="直線コネクタ 654"/>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56"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57"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58"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697" name="楕円 696"/>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698" name="【公民館】&#10;有形固定資産減価償却率該当値テキスト"/>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699" name="楕円 698"/>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28575</xdr:rowOff>
    </xdr:to>
    <xdr:cxnSp macro="">
      <xdr:nvCxnSpPr>
        <xdr:cNvPr id="700" name="直線コネクタ 699"/>
        <xdr:cNvCxnSpPr/>
      </xdr:nvCxnSpPr>
      <xdr:spPr>
        <a:xfrm flipV="1">
          <a:off x="15481300" y="17659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01"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02"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95902</xdr:rowOff>
    </xdr:from>
    <xdr:ext cx="405111" cy="259045"/>
    <xdr:sp macro="" textlink="">
      <xdr:nvSpPr>
        <xdr:cNvPr id="703" name="n_1mainValue【公民館】&#10;有形固定資産減価償却率"/>
        <xdr:cNvSpPr txBox="1"/>
      </xdr:nvSpPr>
      <xdr:spPr>
        <a:xfrm>
          <a:off x="15266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29" name="直線コネクタ 72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3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31" name="直線コネクタ 73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3" name="直線コネクタ 7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34"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35" name="フローチャート: 判断 73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36" name="フローチャート: 判断 73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37" name="フローチャート: 判断 73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142966</xdr:rowOff>
    </xdr:from>
    <xdr:to>
      <xdr:col>116</xdr:col>
      <xdr:colOff>114300</xdr:colOff>
      <xdr:row>109</xdr:row>
      <xdr:rowOff>73116</xdr:rowOff>
    </xdr:to>
    <xdr:sp macro="" textlink="">
      <xdr:nvSpPr>
        <xdr:cNvPr id="743" name="楕円 742"/>
        <xdr:cNvSpPr/>
      </xdr:nvSpPr>
      <xdr:spPr>
        <a:xfrm>
          <a:off x="22110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57893</xdr:rowOff>
    </xdr:from>
    <xdr:ext cx="469744" cy="259045"/>
    <xdr:sp macro="" textlink="">
      <xdr:nvSpPr>
        <xdr:cNvPr id="744" name="【公民館】&#10;一人当たり面積該当値テキスト"/>
        <xdr:cNvSpPr txBox="1"/>
      </xdr:nvSpPr>
      <xdr:spPr>
        <a:xfrm>
          <a:off x="22199600" y="185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142966</xdr:rowOff>
    </xdr:from>
    <xdr:to>
      <xdr:col>112</xdr:col>
      <xdr:colOff>38100</xdr:colOff>
      <xdr:row>109</xdr:row>
      <xdr:rowOff>73116</xdr:rowOff>
    </xdr:to>
    <xdr:sp macro="" textlink="">
      <xdr:nvSpPr>
        <xdr:cNvPr id="745" name="楕円 744"/>
        <xdr:cNvSpPr/>
      </xdr:nvSpPr>
      <xdr:spPr>
        <a:xfrm>
          <a:off x="21272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22316</xdr:rowOff>
    </xdr:from>
    <xdr:to>
      <xdr:col>116</xdr:col>
      <xdr:colOff>63500</xdr:colOff>
      <xdr:row>109</xdr:row>
      <xdr:rowOff>22316</xdr:rowOff>
    </xdr:to>
    <xdr:cxnSp macro="">
      <xdr:nvCxnSpPr>
        <xdr:cNvPr id="746" name="直線コネクタ 745"/>
        <xdr:cNvCxnSpPr/>
      </xdr:nvCxnSpPr>
      <xdr:spPr>
        <a:xfrm>
          <a:off x="21323300" y="1871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47"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4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64243</xdr:rowOff>
    </xdr:from>
    <xdr:ext cx="469744" cy="259045"/>
    <xdr:sp macro="" textlink="">
      <xdr:nvSpPr>
        <xdr:cNvPr id="749" name="n_1mainValue【公民館】&#10;一人当たり面積"/>
        <xdr:cNvSpPr txBox="1"/>
      </xdr:nvSpPr>
      <xdr:spPr>
        <a:xfrm>
          <a:off x="210757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ほとんどの類型において、有形固定資産減価償却率は類似団体平均を上回っており、全体的に施設の老朽化が進んでいる。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住民一人当たりの数値も類似団体平均を上回っている施設が多く、充実していると考えられる一方、一人当たりの更新必要額も多額になっていると考えられ、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今後公共施設等総合管理計画に基づいた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橋りょう・トンネルについては、トンネル１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当たりの有形固定資産（償却資産）額が高額であり、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県内で最も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多く施設を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所有していることから一人当たり有形固定資産（償却資産）額が最も高くなっていると考えられる。港湾・漁港については、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両施設とも県内で最も施設を所有しており市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の主な産業が漁業であるため、他団体と比較して、一人当たり有形固定資産（償却資産）額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が高くなっていると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認認定こども園・幼稚園・保育所については、５つの公立保育所を民間移譲したため、有形固定資産減価償却率及び一人当たり面積が低下している。学校施設については、本渡東小学校及び有明小学校を建設したため、有形固定資産減価償却率が低下、一人当たり面積が上昇している。</a:t>
          </a:r>
          <a:r>
            <a:rPr kumimoji="1" lang="ja-JP" altLang="en-US" sz="1100">
              <a:latin typeface="ＭＳ Ｐゴシック" panose="020B0600070205080204" pitchFamily="50" charset="-128"/>
              <a:ea typeface="ＭＳ Ｐゴシック" panose="020B0600070205080204" pitchFamily="50" charset="-128"/>
            </a:rPr>
            <a:t>公民館については、平成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年からの公民館再編により各支所内に公民館を設置したため、一人当たりの面積が少なくなっている。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（数値修正）</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公営住宅の一人当たりの面積　</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0.022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1.337</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0.022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1.356</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理由</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分子になる延べ床面積の数値を、誤って戸数を報告</a:t>
          </a:r>
          <a:r>
            <a:rPr kumimoji="1" lang="ja-JP" altLang="en-US" sz="1100">
              <a:latin typeface="ＭＳ Ｐゴシック" panose="020B0600070205080204" pitchFamily="50" charset="-128"/>
              <a:ea typeface="ＭＳ Ｐゴシック" panose="020B0600070205080204" pitchFamily="50" charset="-128"/>
            </a:rPr>
            <a:t>していたため。</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1" name="楕円 70"/>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2" name="【図書館】&#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84364</xdr:rowOff>
    </xdr:to>
    <xdr:cxnSp macro="">
      <xdr:nvCxnSpPr>
        <xdr:cNvPr id="74" name="直線コネクタ 73"/>
        <xdr:cNvCxnSpPr/>
      </xdr:nvCxnSpPr>
      <xdr:spPr>
        <a:xfrm flipV="1">
          <a:off x="3797300" y="60508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77"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15" name="楕円 114"/>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41927</xdr:rowOff>
    </xdr:from>
    <xdr:ext cx="469744" cy="259045"/>
    <xdr:sp macro="" textlink="">
      <xdr:nvSpPr>
        <xdr:cNvPr id="116" name="【図書館】&#10;一人当たり面積該当値テキスト"/>
        <xdr:cNvSpPr txBox="1"/>
      </xdr:nvSpPr>
      <xdr:spPr>
        <a:xfrm>
          <a:off x="10515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7" name="楕円 116"/>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133350</xdr:rowOff>
    </xdr:to>
    <xdr:cxnSp macro="">
      <xdr:nvCxnSpPr>
        <xdr:cNvPr id="118" name="直線コネクタ 117"/>
        <xdr:cNvCxnSpPr/>
      </xdr:nvCxnSpPr>
      <xdr:spPr>
        <a:xfrm flipV="1">
          <a:off x="9639300" y="680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160" name="楕円 159"/>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161" name="【体育館・プール】&#10;有形固定資産減価償却率該当値テキスト"/>
        <xdr:cNvSpPr txBox="1"/>
      </xdr:nvSpPr>
      <xdr:spPr>
        <a:xfrm>
          <a:off x="4673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2" name="楕円 161"/>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24765</xdr:rowOff>
    </xdr:to>
    <xdr:cxnSp macro="">
      <xdr:nvCxnSpPr>
        <xdr:cNvPr id="163" name="直線コネクタ 162"/>
        <xdr:cNvCxnSpPr/>
      </xdr:nvCxnSpPr>
      <xdr:spPr>
        <a:xfrm flipV="1">
          <a:off x="3797300" y="101136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66" name="n_1main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88646</xdr:rowOff>
    </xdr:from>
    <xdr:to>
      <xdr:col>55</xdr:col>
      <xdr:colOff>50800</xdr:colOff>
      <xdr:row>57</xdr:row>
      <xdr:rowOff>18796</xdr:rowOff>
    </xdr:to>
    <xdr:sp macro="" textlink="">
      <xdr:nvSpPr>
        <xdr:cNvPr id="202" name="楕円 201"/>
        <xdr:cNvSpPr/>
      </xdr:nvSpPr>
      <xdr:spPr>
        <a:xfrm>
          <a:off x="104267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41673</xdr:rowOff>
    </xdr:from>
    <xdr:ext cx="469744" cy="259045"/>
    <xdr:sp macro="" textlink="">
      <xdr:nvSpPr>
        <xdr:cNvPr id="203" name="【体育館・プール】&#10;一人当たり面積該当値テキスト"/>
        <xdr:cNvSpPr txBox="1"/>
      </xdr:nvSpPr>
      <xdr:spPr>
        <a:xfrm>
          <a:off x="10515600" y="964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95504</xdr:rowOff>
    </xdr:from>
    <xdr:to>
      <xdr:col>50</xdr:col>
      <xdr:colOff>165100</xdr:colOff>
      <xdr:row>57</xdr:row>
      <xdr:rowOff>25654</xdr:rowOff>
    </xdr:to>
    <xdr:sp macro="" textlink="">
      <xdr:nvSpPr>
        <xdr:cNvPr id="204" name="楕円 203"/>
        <xdr:cNvSpPr/>
      </xdr:nvSpPr>
      <xdr:spPr>
        <a:xfrm>
          <a:off x="9588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139446</xdr:rowOff>
    </xdr:from>
    <xdr:to>
      <xdr:col>55</xdr:col>
      <xdr:colOff>0</xdr:colOff>
      <xdr:row>56</xdr:row>
      <xdr:rowOff>146304</xdr:rowOff>
    </xdr:to>
    <xdr:cxnSp macro="">
      <xdr:nvCxnSpPr>
        <xdr:cNvPr id="205" name="直線コネクタ 204"/>
        <xdr:cNvCxnSpPr/>
      </xdr:nvCxnSpPr>
      <xdr:spPr>
        <a:xfrm flipV="1">
          <a:off x="9639300" y="97406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42181</xdr:rowOff>
    </xdr:from>
    <xdr:ext cx="469744" cy="259045"/>
    <xdr:sp macro="" textlink="">
      <xdr:nvSpPr>
        <xdr:cNvPr id="208" name="n_1mainValue【体育館・プール】&#10;一人当たり面積"/>
        <xdr:cNvSpPr txBox="1"/>
      </xdr:nvSpPr>
      <xdr:spPr>
        <a:xfrm>
          <a:off x="9391727" y="94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248" name="楕円 247"/>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109782</xdr:rowOff>
    </xdr:from>
    <xdr:ext cx="405111" cy="259045"/>
    <xdr:sp macro="" textlink="">
      <xdr:nvSpPr>
        <xdr:cNvPr id="249" name="【福祉施設】&#10;有形固定資産減価償却率該当値テキスト"/>
        <xdr:cNvSpPr txBox="1"/>
      </xdr:nvSpPr>
      <xdr:spPr>
        <a:xfrm>
          <a:off x="4673600" y="1382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50" name="楕円 249"/>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168729</xdr:rowOff>
    </xdr:to>
    <xdr:cxnSp macro="">
      <xdr:nvCxnSpPr>
        <xdr:cNvPr id="251" name="直線コネクタ 250"/>
        <xdr:cNvCxnSpPr/>
      </xdr:nvCxnSpPr>
      <xdr:spPr>
        <a:xfrm flipV="1">
          <a:off x="3797300" y="140251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254" name="n_1mainValue【福祉施設】&#10;有形固定資産減価償却率"/>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50981</xdr:rowOff>
    </xdr:from>
    <xdr:to>
      <xdr:col>55</xdr:col>
      <xdr:colOff>50800</xdr:colOff>
      <xdr:row>85</xdr:row>
      <xdr:rowOff>152581</xdr:rowOff>
    </xdr:to>
    <xdr:sp macro="" textlink="">
      <xdr:nvSpPr>
        <xdr:cNvPr id="294" name="楕円 293"/>
        <xdr:cNvSpPr/>
      </xdr:nvSpPr>
      <xdr:spPr>
        <a:xfrm>
          <a:off x="10426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29408</xdr:rowOff>
    </xdr:from>
    <xdr:ext cx="469744" cy="259045"/>
    <xdr:sp macro="" textlink="">
      <xdr:nvSpPr>
        <xdr:cNvPr id="295" name="【福祉施設】&#10;一人当たり面積該当値テキスト"/>
        <xdr:cNvSpPr txBox="1"/>
      </xdr:nvSpPr>
      <xdr:spPr>
        <a:xfrm>
          <a:off x="10515600"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57513</xdr:rowOff>
    </xdr:from>
    <xdr:to>
      <xdr:col>50</xdr:col>
      <xdr:colOff>165100</xdr:colOff>
      <xdr:row>85</xdr:row>
      <xdr:rowOff>159113</xdr:rowOff>
    </xdr:to>
    <xdr:sp macro="" textlink="">
      <xdr:nvSpPr>
        <xdr:cNvPr id="296" name="楕円 295"/>
        <xdr:cNvSpPr/>
      </xdr:nvSpPr>
      <xdr:spPr>
        <a:xfrm>
          <a:off x="958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101781</xdr:rowOff>
    </xdr:from>
    <xdr:to>
      <xdr:col>55</xdr:col>
      <xdr:colOff>0</xdr:colOff>
      <xdr:row>85</xdr:row>
      <xdr:rowOff>108313</xdr:rowOff>
    </xdr:to>
    <xdr:cxnSp macro="">
      <xdr:nvCxnSpPr>
        <xdr:cNvPr id="297" name="直線コネクタ 296"/>
        <xdr:cNvCxnSpPr/>
      </xdr:nvCxnSpPr>
      <xdr:spPr>
        <a:xfrm flipV="1">
          <a:off x="9639300" y="146750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150240</xdr:rowOff>
    </xdr:from>
    <xdr:ext cx="469744" cy="259045"/>
    <xdr:sp macro="" textlink="">
      <xdr:nvSpPr>
        <xdr:cNvPr id="300" name="n_1mainValue【福祉施設】&#10;一人当たり面積"/>
        <xdr:cNvSpPr txBox="1"/>
      </xdr:nvSpPr>
      <xdr:spPr>
        <a:xfrm>
          <a:off x="9391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62956</xdr:rowOff>
    </xdr:from>
    <xdr:to>
      <xdr:col>24</xdr:col>
      <xdr:colOff>114300</xdr:colOff>
      <xdr:row>102</xdr:row>
      <xdr:rowOff>164556</xdr:rowOff>
    </xdr:to>
    <xdr:sp macro="" textlink="">
      <xdr:nvSpPr>
        <xdr:cNvPr id="340" name="楕円 339"/>
        <xdr:cNvSpPr/>
      </xdr:nvSpPr>
      <xdr:spPr>
        <a:xfrm>
          <a:off x="4584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85833</xdr:rowOff>
    </xdr:from>
    <xdr:ext cx="405111" cy="259045"/>
    <xdr:sp macro="" textlink="">
      <xdr:nvSpPr>
        <xdr:cNvPr id="341" name="【市民会館】&#10;有形固定資産減価償却率該当値テキスト"/>
        <xdr:cNvSpPr txBox="1"/>
      </xdr:nvSpPr>
      <xdr:spPr>
        <a:xfrm>
          <a:off x="4673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42" name="楕円 341"/>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157843</xdr:rowOff>
    </xdr:to>
    <xdr:cxnSp macro="">
      <xdr:nvCxnSpPr>
        <xdr:cNvPr id="343" name="直線コネクタ 342"/>
        <xdr:cNvCxnSpPr/>
      </xdr:nvCxnSpPr>
      <xdr:spPr>
        <a:xfrm flipV="1">
          <a:off x="3797300" y="176016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346"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96265</xdr:rowOff>
    </xdr:from>
    <xdr:to>
      <xdr:col>55</xdr:col>
      <xdr:colOff>50800</xdr:colOff>
      <xdr:row>104</xdr:row>
      <xdr:rowOff>26415</xdr:rowOff>
    </xdr:to>
    <xdr:sp macro="" textlink="">
      <xdr:nvSpPr>
        <xdr:cNvPr id="382" name="楕円 381"/>
        <xdr:cNvSpPr/>
      </xdr:nvSpPr>
      <xdr:spPr>
        <a:xfrm>
          <a:off x="10426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119142</xdr:rowOff>
    </xdr:from>
    <xdr:ext cx="469744" cy="259045"/>
    <xdr:sp macro="" textlink="">
      <xdr:nvSpPr>
        <xdr:cNvPr id="383" name="【市民会館】&#10;一人当たり面積該当値テキスト"/>
        <xdr:cNvSpPr txBox="1"/>
      </xdr:nvSpPr>
      <xdr:spPr>
        <a:xfrm>
          <a:off x="10515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109982</xdr:rowOff>
    </xdr:from>
    <xdr:to>
      <xdr:col>50</xdr:col>
      <xdr:colOff>165100</xdr:colOff>
      <xdr:row>104</xdr:row>
      <xdr:rowOff>40132</xdr:rowOff>
    </xdr:to>
    <xdr:sp macro="" textlink="">
      <xdr:nvSpPr>
        <xdr:cNvPr id="384" name="楕円 383"/>
        <xdr:cNvSpPr/>
      </xdr:nvSpPr>
      <xdr:spPr>
        <a:xfrm>
          <a:off x="958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147065</xdr:rowOff>
    </xdr:from>
    <xdr:to>
      <xdr:col>55</xdr:col>
      <xdr:colOff>0</xdr:colOff>
      <xdr:row>103</xdr:row>
      <xdr:rowOff>160782</xdr:rowOff>
    </xdr:to>
    <xdr:cxnSp macro="">
      <xdr:nvCxnSpPr>
        <xdr:cNvPr id="385" name="直線コネクタ 384"/>
        <xdr:cNvCxnSpPr/>
      </xdr:nvCxnSpPr>
      <xdr:spPr>
        <a:xfrm flipV="1">
          <a:off x="9639300" y="178064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56659</xdr:rowOff>
    </xdr:from>
    <xdr:ext cx="469744" cy="259045"/>
    <xdr:sp macro="" textlink="">
      <xdr:nvSpPr>
        <xdr:cNvPr id="388" name="n_1mainValue【市民会館】&#10;一人当たり面積"/>
        <xdr:cNvSpPr txBox="1"/>
      </xdr:nvSpPr>
      <xdr:spPr>
        <a:xfrm>
          <a:off x="9391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157661</xdr:rowOff>
    </xdr:from>
    <xdr:to>
      <xdr:col>85</xdr:col>
      <xdr:colOff>177800</xdr:colOff>
      <xdr:row>37</xdr:row>
      <xdr:rowOff>87811</xdr:rowOff>
    </xdr:to>
    <xdr:sp macro="" textlink="">
      <xdr:nvSpPr>
        <xdr:cNvPr id="428" name="楕円 427"/>
        <xdr:cNvSpPr/>
      </xdr:nvSpPr>
      <xdr:spPr>
        <a:xfrm>
          <a:off x="162687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9088</xdr:rowOff>
    </xdr:from>
    <xdr:ext cx="405111" cy="259045"/>
    <xdr:sp macro="" textlink="">
      <xdr:nvSpPr>
        <xdr:cNvPr id="429" name="【一般廃棄物処理施設】&#10;有形固定資産減価償却率該当値テキスト"/>
        <xdr:cNvSpPr txBox="1"/>
      </xdr:nvSpPr>
      <xdr:spPr>
        <a:xfrm>
          <a:off x="16357600" y="61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430" name="楕円 429"/>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37</xdr:row>
      <xdr:rowOff>37011</xdr:rowOff>
    </xdr:to>
    <xdr:cxnSp macro="">
      <xdr:nvCxnSpPr>
        <xdr:cNvPr id="431" name="直線コネクタ 430"/>
        <xdr:cNvCxnSpPr/>
      </xdr:nvCxnSpPr>
      <xdr:spPr>
        <a:xfrm>
          <a:off x="15481300" y="6281057"/>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4734</xdr:rowOff>
    </xdr:from>
    <xdr:ext cx="405111" cy="259045"/>
    <xdr:sp macro="" textlink="">
      <xdr:nvSpPr>
        <xdr:cNvPr id="434" name="n_1mainValue【一般廃棄物処理施設】&#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111222</xdr:rowOff>
    </xdr:from>
    <xdr:to>
      <xdr:col>116</xdr:col>
      <xdr:colOff>114300</xdr:colOff>
      <xdr:row>37</xdr:row>
      <xdr:rowOff>41372</xdr:rowOff>
    </xdr:to>
    <xdr:sp macro="" textlink="">
      <xdr:nvSpPr>
        <xdr:cNvPr id="468" name="楕円 467"/>
        <xdr:cNvSpPr/>
      </xdr:nvSpPr>
      <xdr:spPr>
        <a:xfrm>
          <a:off x="22110700" y="62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134099</xdr:rowOff>
    </xdr:from>
    <xdr:ext cx="599010" cy="259045"/>
    <xdr:sp macro="" textlink="">
      <xdr:nvSpPr>
        <xdr:cNvPr id="469" name="【一般廃棄物処理施設】&#10;一人当たり有形固定資産（償却資産）額該当値テキスト"/>
        <xdr:cNvSpPr txBox="1"/>
      </xdr:nvSpPr>
      <xdr:spPr>
        <a:xfrm>
          <a:off x="22199600" y="61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104427</xdr:rowOff>
    </xdr:from>
    <xdr:to>
      <xdr:col>112</xdr:col>
      <xdr:colOff>38100</xdr:colOff>
      <xdr:row>36</xdr:row>
      <xdr:rowOff>34577</xdr:rowOff>
    </xdr:to>
    <xdr:sp macro="" textlink="">
      <xdr:nvSpPr>
        <xdr:cNvPr id="470" name="楕円 469"/>
        <xdr:cNvSpPr/>
      </xdr:nvSpPr>
      <xdr:spPr>
        <a:xfrm>
          <a:off x="21272500" y="61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155227</xdr:rowOff>
    </xdr:from>
    <xdr:to>
      <xdr:col>116</xdr:col>
      <xdr:colOff>63500</xdr:colOff>
      <xdr:row>36</xdr:row>
      <xdr:rowOff>162022</xdr:rowOff>
    </xdr:to>
    <xdr:cxnSp macro="">
      <xdr:nvCxnSpPr>
        <xdr:cNvPr id="471" name="直線コネクタ 470"/>
        <xdr:cNvCxnSpPr/>
      </xdr:nvCxnSpPr>
      <xdr:spPr>
        <a:xfrm>
          <a:off x="21323300" y="6155977"/>
          <a:ext cx="838200" cy="1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7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51104</xdr:rowOff>
    </xdr:from>
    <xdr:ext cx="599010" cy="259045"/>
    <xdr:sp macro="" textlink="">
      <xdr:nvSpPr>
        <xdr:cNvPr id="474" name="n_1mainValue【一般廃棄物処理施設】&#10;一人当たり有形固定資産（償却資産）額"/>
        <xdr:cNvSpPr txBox="1"/>
      </xdr:nvSpPr>
      <xdr:spPr>
        <a:xfrm>
          <a:off x="21011095" y="588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514" name="楕円 513"/>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161851</xdr:rowOff>
    </xdr:from>
    <xdr:ext cx="405111" cy="259045"/>
    <xdr:sp macro="" textlink="">
      <xdr:nvSpPr>
        <xdr:cNvPr id="515" name="【保健センター・保健所】&#10;有形固定資産減価償却率該当値テキスト"/>
        <xdr:cNvSpPr txBox="1"/>
      </xdr:nvSpPr>
      <xdr:spPr>
        <a:xfrm>
          <a:off x="16357600" y="959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516" name="楕円 515"/>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59</xdr:row>
      <xdr:rowOff>65315</xdr:rowOff>
    </xdr:to>
    <xdr:cxnSp macro="">
      <xdr:nvCxnSpPr>
        <xdr:cNvPr id="517" name="直線コネクタ 516"/>
        <xdr:cNvCxnSpPr/>
      </xdr:nvCxnSpPr>
      <xdr:spPr>
        <a:xfrm flipV="1">
          <a:off x="15481300" y="9689374"/>
          <a:ext cx="8382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520" name="n_1main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58" name="楕円 557"/>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559"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560" name="楕円 559"/>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64770</xdr:rowOff>
    </xdr:to>
    <xdr:cxnSp macro="">
      <xdr:nvCxnSpPr>
        <xdr:cNvPr id="561" name="直線コネクタ 560"/>
        <xdr:cNvCxnSpPr/>
      </xdr:nvCxnSpPr>
      <xdr:spPr>
        <a:xfrm flipV="1">
          <a:off x="21323300" y="1051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6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132097</xdr:rowOff>
    </xdr:from>
    <xdr:ext cx="469744" cy="259045"/>
    <xdr:sp macro="" textlink="">
      <xdr:nvSpPr>
        <xdr:cNvPr id="564" name="n_1mainValue【保健センター・保健所】&#10;一人当たり面積"/>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13426</xdr:rowOff>
    </xdr:from>
    <xdr:to>
      <xdr:col>85</xdr:col>
      <xdr:colOff>177800</xdr:colOff>
      <xdr:row>81</xdr:row>
      <xdr:rowOff>115026</xdr:rowOff>
    </xdr:to>
    <xdr:sp macro="" textlink="">
      <xdr:nvSpPr>
        <xdr:cNvPr id="604" name="楕円 603"/>
        <xdr:cNvSpPr/>
      </xdr:nvSpPr>
      <xdr:spPr>
        <a:xfrm>
          <a:off x="162687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36303</xdr:rowOff>
    </xdr:from>
    <xdr:ext cx="405111" cy="259045"/>
    <xdr:sp macro="" textlink="">
      <xdr:nvSpPr>
        <xdr:cNvPr id="605" name="【消防施設】&#10;有形固定資産減価償却率該当値テキスト"/>
        <xdr:cNvSpPr txBox="1"/>
      </xdr:nvSpPr>
      <xdr:spPr>
        <a:xfrm>
          <a:off x="16357600"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46082</xdr:rowOff>
    </xdr:from>
    <xdr:to>
      <xdr:col>81</xdr:col>
      <xdr:colOff>101600</xdr:colOff>
      <xdr:row>80</xdr:row>
      <xdr:rowOff>147682</xdr:rowOff>
    </xdr:to>
    <xdr:sp macro="" textlink="">
      <xdr:nvSpPr>
        <xdr:cNvPr id="606" name="楕円 605"/>
        <xdr:cNvSpPr/>
      </xdr:nvSpPr>
      <xdr:spPr>
        <a:xfrm>
          <a:off x="1543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96882</xdr:rowOff>
    </xdr:from>
    <xdr:to>
      <xdr:col>85</xdr:col>
      <xdr:colOff>127000</xdr:colOff>
      <xdr:row>81</xdr:row>
      <xdr:rowOff>64226</xdr:rowOff>
    </xdr:to>
    <xdr:cxnSp macro="">
      <xdr:nvCxnSpPr>
        <xdr:cNvPr id="607" name="直線コネクタ 606"/>
        <xdr:cNvCxnSpPr/>
      </xdr:nvCxnSpPr>
      <xdr:spPr>
        <a:xfrm>
          <a:off x="15481300" y="13812882"/>
          <a:ext cx="8382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164209</xdr:rowOff>
    </xdr:from>
    <xdr:ext cx="405111" cy="259045"/>
    <xdr:sp macro="" textlink="">
      <xdr:nvSpPr>
        <xdr:cNvPr id="610" name="n_1mainValue【消防施設】&#10;有形固定資産減価償却率"/>
        <xdr:cNvSpPr txBox="1"/>
      </xdr:nvSpPr>
      <xdr:spPr>
        <a:xfrm>
          <a:off x="15266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48" name="楕円 647"/>
        <xdr:cNvSpPr/>
      </xdr:nvSpPr>
      <xdr:spPr>
        <a:xfrm>
          <a:off x="22110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6366</xdr:rowOff>
    </xdr:from>
    <xdr:ext cx="469744" cy="259045"/>
    <xdr:sp macro="" textlink="">
      <xdr:nvSpPr>
        <xdr:cNvPr id="649" name="【消防施設】&#10;一人当たり面積該当値テキスト"/>
        <xdr:cNvSpPr txBox="1"/>
      </xdr:nvSpPr>
      <xdr:spPr>
        <a:xfrm>
          <a:off x="22199600"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650" name="楕円 649"/>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34289</xdr:rowOff>
    </xdr:from>
    <xdr:to>
      <xdr:col>116</xdr:col>
      <xdr:colOff>63500</xdr:colOff>
      <xdr:row>84</xdr:row>
      <xdr:rowOff>34289</xdr:rowOff>
    </xdr:to>
    <xdr:cxnSp macro="">
      <xdr:nvCxnSpPr>
        <xdr:cNvPr id="651" name="直線コネクタ 650"/>
        <xdr:cNvCxnSpPr/>
      </xdr:nvCxnSpPr>
      <xdr:spPr>
        <a:xfrm>
          <a:off x="21323300" y="14436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101616</xdr:rowOff>
    </xdr:from>
    <xdr:ext cx="469744" cy="259045"/>
    <xdr:sp macro="" textlink="">
      <xdr:nvSpPr>
        <xdr:cNvPr id="654" name="n_1mainValue【消防施設】&#10;一人当たり面積"/>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94" name="楕円 693"/>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695" name="【庁舎】&#10;有形固定資産減価償却率該当値テキスト"/>
        <xdr:cNvSpPr txBox="1"/>
      </xdr:nvSpPr>
      <xdr:spPr>
        <a:xfrm>
          <a:off x="16357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33564</xdr:rowOff>
    </xdr:from>
    <xdr:to>
      <xdr:col>81</xdr:col>
      <xdr:colOff>101600</xdr:colOff>
      <xdr:row>104</xdr:row>
      <xdr:rowOff>135164</xdr:rowOff>
    </xdr:to>
    <xdr:sp macro="" textlink="">
      <xdr:nvSpPr>
        <xdr:cNvPr id="696" name="楕円 695"/>
        <xdr:cNvSpPr/>
      </xdr:nvSpPr>
      <xdr:spPr>
        <a:xfrm>
          <a:off x="15430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84364</xdr:rowOff>
    </xdr:to>
    <xdr:cxnSp macro="">
      <xdr:nvCxnSpPr>
        <xdr:cNvPr id="697" name="直線コネクタ 696"/>
        <xdr:cNvCxnSpPr/>
      </xdr:nvCxnSpPr>
      <xdr:spPr>
        <a:xfrm flipV="1">
          <a:off x="15481300" y="178841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151691</xdr:rowOff>
    </xdr:from>
    <xdr:ext cx="405111" cy="259045"/>
    <xdr:sp macro="" textlink="">
      <xdr:nvSpPr>
        <xdr:cNvPr id="700" name="n_1mainValue【庁舎】&#10;有形固定資産減価償却率"/>
        <xdr:cNvSpPr txBox="1"/>
      </xdr:nvSpPr>
      <xdr:spPr>
        <a:xfrm>
          <a:off x="15266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80918</xdr:rowOff>
    </xdr:from>
    <xdr:to>
      <xdr:col>116</xdr:col>
      <xdr:colOff>114300</xdr:colOff>
      <xdr:row>105</xdr:row>
      <xdr:rowOff>11068</xdr:rowOff>
    </xdr:to>
    <xdr:sp macro="" textlink="">
      <xdr:nvSpPr>
        <xdr:cNvPr id="741" name="楕円 740"/>
        <xdr:cNvSpPr/>
      </xdr:nvSpPr>
      <xdr:spPr>
        <a:xfrm>
          <a:off x="22110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103795</xdr:rowOff>
    </xdr:from>
    <xdr:ext cx="469744" cy="259045"/>
    <xdr:sp macro="" textlink="">
      <xdr:nvSpPr>
        <xdr:cNvPr id="742" name="【庁舎】&#10;一人当たり面積該当値テキスト"/>
        <xdr:cNvSpPr txBox="1"/>
      </xdr:nvSpPr>
      <xdr:spPr>
        <a:xfrm>
          <a:off x="22199600"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743" name="楕円 742"/>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131718</xdr:rowOff>
    </xdr:from>
    <xdr:to>
      <xdr:col>116</xdr:col>
      <xdr:colOff>63500</xdr:colOff>
      <xdr:row>104</xdr:row>
      <xdr:rowOff>151312</xdr:rowOff>
    </xdr:to>
    <xdr:cxnSp macro="">
      <xdr:nvCxnSpPr>
        <xdr:cNvPr id="744" name="直線コネクタ 743"/>
        <xdr:cNvCxnSpPr/>
      </xdr:nvCxnSpPr>
      <xdr:spPr>
        <a:xfrm flipV="1">
          <a:off x="21323300" y="179625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5"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747" name="n_1mainValue【庁舎】&#10;一人当たり面積"/>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を上回っており、全体的に施設の老朽化が進んでいる。住民一人当たりの数値も類似団体平均を上回っている施設が多く、充実していると考えられる一方、一人当たりの更新必要額も多額になっていると考えられ、今後公共施設等総合管理計画に基づいた適正な施設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latin typeface="ＭＳ Ｐゴシック" panose="020B0600070205080204" pitchFamily="50" charset="-128"/>
              <a:ea typeface="ＭＳ Ｐゴシック" panose="020B0600070205080204" pitchFamily="50" charset="-128"/>
            </a:rPr>
            <a:t>一般廃棄物処理施設については、本渡衛生センターを解体したため、有形固定資産減価償却率、一人当たり有形固定資産（償却資産）額が共に低下している。消防施設については、防災行政無線の整備したため、有形固定資産減価償却率は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（数値修正）</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保健センター・保健所の有形固定資産減価償却率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56.5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83.8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理由</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報告数値を全体会計で数値を算出しており、一般会計等で改めて算出したため。</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保健センター・保健所の一人当たり面積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0.069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0.047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0.070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0.048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理由</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報告数値を全体会計で数値を算出しており、一般会計等で改めて算出したため。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国勢調査における高齢化率</a:t>
          </a:r>
          <a:r>
            <a:rPr kumimoji="1" lang="en-US" altLang="ja-JP" sz="1300">
              <a:latin typeface="ＭＳ Ｐゴシック" panose="020B0600070205080204" pitchFamily="50" charset="-128"/>
              <a:ea typeface="ＭＳ Ｐゴシック" panose="020B0600070205080204" pitchFamily="50" charset="-128"/>
            </a:rPr>
            <a:t>37.24</a:t>
          </a:r>
          <a:r>
            <a:rPr kumimoji="1" lang="ja-JP" altLang="en-US" sz="1300">
              <a:latin typeface="ＭＳ Ｐゴシック" panose="020B0600070205080204" pitchFamily="50" charset="-128"/>
              <a:ea typeface="ＭＳ Ｐゴシック" panose="020B0600070205080204" pitchFamily="50" charset="-128"/>
            </a:rPr>
            <a:t>％）に加え、基幹産業である１次産業の衰退等により自主財源に乏しく、地方交付税に依存した財政状況となっており、類似団体平均を大きく下回っている。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とも国の動向や社会情勢を踏まえ、主要計画である行財政改革大綱や職員の定員適正化計画、財政健全化計画等に基づき、行政運営のスリム化を進め、行政課題への対応や質の高い行政サービスを効率的に提供していくた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に基づく職員数の削減等により、経常経費充当一般財源等は減少したが、普通交付税の段階的縮減等による地方交付税の減少等により経常一般財源が減少したこと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162560</xdr:rowOff>
    </xdr:to>
    <xdr:cxnSp macro="">
      <xdr:nvCxnSpPr>
        <xdr:cNvPr id="132" name="直線コネクタ 131"/>
        <xdr:cNvCxnSpPr/>
      </xdr:nvCxnSpPr>
      <xdr:spPr>
        <a:xfrm>
          <a:off x="4114800" y="108191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17780</xdr:rowOff>
    </xdr:to>
    <xdr:cxnSp macro="">
      <xdr:nvCxnSpPr>
        <xdr:cNvPr id="135" name="直線コネクタ 134"/>
        <xdr:cNvCxnSpPr/>
      </xdr:nvCxnSpPr>
      <xdr:spPr>
        <a:xfrm>
          <a:off x="3225800" y="1055370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44450</xdr:rowOff>
    </xdr:to>
    <xdr:cxnSp macro="">
      <xdr:nvCxnSpPr>
        <xdr:cNvPr id="138" name="直線コネクタ 137"/>
        <xdr:cNvCxnSpPr/>
      </xdr:nvCxnSpPr>
      <xdr:spPr>
        <a:xfrm flipV="1">
          <a:off x="2336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44450</xdr:rowOff>
    </xdr:to>
    <xdr:cxnSp macro="">
      <xdr:nvCxnSpPr>
        <xdr:cNvPr id="141" name="直線コネクタ 140"/>
        <xdr:cNvCxnSpPr/>
      </xdr:nvCxnSpPr>
      <xdr:spPr>
        <a:xfrm>
          <a:off x="1447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6" name="テキスト ボックス 155"/>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広大な市域の中に集落が点在する本市では、職員の定員適正化計画に基づき、毎年職員数の削減等に努めているものの、依然として類似団体の平均を上回っている。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今後も引き続き職員の定員管理を行うとともに、公共施設等総合管理計画に基づき、施設の統廃合や計画的な維持管理に努める。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85311</xdr:rowOff>
    </xdr:from>
    <xdr:to>
      <xdr:col>23</xdr:col>
      <xdr:colOff>133350</xdr:colOff>
      <xdr:row>85</xdr:row>
      <xdr:rowOff>114709</xdr:rowOff>
    </xdr:to>
    <xdr:cxnSp macro="">
      <xdr:nvCxnSpPr>
        <xdr:cNvPr id="195" name="直線コネクタ 194"/>
        <xdr:cNvCxnSpPr/>
      </xdr:nvCxnSpPr>
      <xdr:spPr>
        <a:xfrm>
          <a:off x="4114800" y="14658561"/>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58880</xdr:rowOff>
    </xdr:from>
    <xdr:to>
      <xdr:col>19</xdr:col>
      <xdr:colOff>133350</xdr:colOff>
      <xdr:row>85</xdr:row>
      <xdr:rowOff>85311</xdr:rowOff>
    </xdr:to>
    <xdr:cxnSp macro="">
      <xdr:nvCxnSpPr>
        <xdr:cNvPr id="198" name="直線コネクタ 197"/>
        <xdr:cNvCxnSpPr/>
      </xdr:nvCxnSpPr>
      <xdr:spPr>
        <a:xfrm>
          <a:off x="3225800" y="14632130"/>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44974</xdr:rowOff>
    </xdr:from>
    <xdr:to>
      <xdr:col>15</xdr:col>
      <xdr:colOff>82550</xdr:colOff>
      <xdr:row>85</xdr:row>
      <xdr:rowOff>58880</xdr:rowOff>
    </xdr:to>
    <xdr:cxnSp macro="">
      <xdr:nvCxnSpPr>
        <xdr:cNvPr id="201" name="直線コネクタ 200"/>
        <xdr:cNvCxnSpPr/>
      </xdr:nvCxnSpPr>
      <xdr:spPr>
        <a:xfrm>
          <a:off x="2336800" y="14618224"/>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165726</xdr:rowOff>
    </xdr:from>
    <xdr:to>
      <xdr:col>11</xdr:col>
      <xdr:colOff>31750</xdr:colOff>
      <xdr:row>85</xdr:row>
      <xdr:rowOff>44974</xdr:rowOff>
    </xdr:to>
    <xdr:cxnSp macro="">
      <xdr:nvCxnSpPr>
        <xdr:cNvPr id="204" name="直線コネクタ 203"/>
        <xdr:cNvCxnSpPr/>
      </xdr:nvCxnSpPr>
      <xdr:spPr>
        <a:xfrm>
          <a:off x="1447800" y="14567526"/>
          <a:ext cx="8890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63909</xdr:rowOff>
    </xdr:from>
    <xdr:to>
      <xdr:col>23</xdr:col>
      <xdr:colOff>184150</xdr:colOff>
      <xdr:row>85</xdr:row>
      <xdr:rowOff>165509</xdr:rowOff>
    </xdr:to>
    <xdr:sp macro="" textlink="">
      <xdr:nvSpPr>
        <xdr:cNvPr id="214" name="楕円 213"/>
        <xdr:cNvSpPr/>
      </xdr:nvSpPr>
      <xdr:spPr>
        <a:xfrm>
          <a:off x="4902200" y="146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35986</xdr:rowOff>
    </xdr:from>
    <xdr:ext cx="762000" cy="259045"/>
    <xdr:sp macro="" textlink="">
      <xdr:nvSpPr>
        <xdr:cNvPr id="215" name="人件費・物件費等の状況該当値テキスト"/>
        <xdr:cNvSpPr txBox="1"/>
      </xdr:nvSpPr>
      <xdr:spPr>
        <a:xfrm>
          <a:off x="5041900" y="1460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34511</xdr:rowOff>
    </xdr:from>
    <xdr:to>
      <xdr:col>19</xdr:col>
      <xdr:colOff>184150</xdr:colOff>
      <xdr:row>85</xdr:row>
      <xdr:rowOff>136111</xdr:rowOff>
    </xdr:to>
    <xdr:sp macro="" textlink="">
      <xdr:nvSpPr>
        <xdr:cNvPr id="216" name="楕円 215"/>
        <xdr:cNvSpPr/>
      </xdr:nvSpPr>
      <xdr:spPr>
        <a:xfrm>
          <a:off x="4064000" y="146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120888</xdr:rowOff>
    </xdr:from>
    <xdr:ext cx="736600" cy="259045"/>
    <xdr:sp macro="" textlink="">
      <xdr:nvSpPr>
        <xdr:cNvPr id="217" name="テキスト ボックス 216"/>
        <xdr:cNvSpPr txBox="1"/>
      </xdr:nvSpPr>
      <xdr:spPr>
        <a:xfrm>
          <a:off x="3733800" y="1469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8080</xdr:rowOff>
    </xdr:from>
    <xdr:to>
      <xdr:col>15</xdr:col>
      <xdr:colOff>133350</xdr:colOff>
      <xdr:row>85</xdr:row>
      <xdr:rowOff>109680</xdr:rowOff>
    </xdr:to>
    <xdr:sp macro="" textlink="">
      <xdr:nvSpPr>
        <xdr:cNvPr id="218" name="楕円 217"/>
        <xdr:cNvSpPr/>
      </xdr:nvSpPr>
      <xdr:spPr>
        <a:xfrm>
          <a:off x="3175000" y="145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94457</xdr:rowOff>
    </xdr:from>
    <xdr:ext cx="762000" cy="259045"/>
    <xdr:sp macro="" textlink="">
      <xdr:nvSpPr>
        <xdr:cNvPr id="219" name="テキスト ボックス 218"/>
        <xdr:cNvSpPr txBox="1"/>
      </xdr:nvSpPr>
      <xdr:spPr>
        <a:xfrm>
          <a:off x="2844800" y="146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165624</xdr:rowOff>
    </xdr:from>
    <xdr:to>
      <xdr:col>11</xdr:col>
      <xdr:colOff>82550</xdr:colOff>
      <xdr:row>85</xdr:row>
      <xdr:rowOff>95774</xdr:rowOff>
    </xdr:to>
    <xdr:sp macro="" textlink="">
      <xdr:nvSpPr>
        <xdr:cNvPr id="220" name="楕円 219"/>
        <xdr:cNvSpPr/>
      </xdr:nvSpPr>
      <xdr:spPr>
        <a:xfrm>
          <a:off x="2286000" y="14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80551</xdr:rowOff>
    </xdr:from>
    <xdr:ext cx="762000" cy="259045"/>
    <xdr:sp macro="" textlink="">
      <xdr:nvSpPr>
        <xdr:cNvPr id="221" name="テキスト ボックス 220"/>
        <xdr:cNvSpPr txBox="1"/>
      </xdr:nvSpPr>
      <xdr:spPr>
        <a:xfrm>
          <a:off x="1955800" y="14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114926</xdr:rowOff>
    </xdr:from>
    <xdr:to>
      <xdr:col>7</xdr:col>
      <xdr:colOff>31750</xdr:colOff>
      <xdr:row>85</xdr:row>
      <xdr:rowOff>45076</xdr:rowOff>
    </xdr:to>
    <xdr:sp macro="" textlink="">
      <xdr:nvSpPr>
        <xdr:cNvPr id="222" name="楕円 221"/>
        <xdr:cNvSpPr/>
      </xdr:nvSpPr>
      <xdr:spPr>
        <a:xfrm>
          <a:off x="1397000" y="145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29853</xdr:rowOff>
    </xdr:from>
    <xdr:ext cx="762000" cy="259045"/>
    <xdr:sp macro="" textlink="">
      <xdr:nvSpPr>
        <xdr:cNvPr id="223" name="テキスト ボックス 222"/>
        <xdr:cNvSpPr txBox="1"/>
      </xdr:nvSpPr>
      <xdr:spPr>
        <a:xfrm>
          <a:off x="1066800" y="1460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本市においては、国の人事院勧告や熊本県の人事委員会勧告等を参考に給与改定を行っていることなどから、前年度と比較して横ばいの状況であり、また類似団体平均と比較しても同水準の状況にある。</a:t>
          </a:r>
        </a:p>
        <a:p>
          <a:r>
            <a:rPr kumimoji="1" lang="ja-JP" altLang="en-US" sz="1300">
              <a:latin typeface="ＭＳ Ｐゴシック" panose="020B0600070205080204" pitchFamily="50" charset="-128"/>
              <a:ea typeface="ＭＳ Ｐゴシック" panose="020B0600070205080204" pitchFamily="50" charset="-128"/>
            </a:rPr>
            <a:t>　給与改定については、今後も引き続き、人事院勧告や熊本県及び県内他市の状況等を参考にしながら、適切に行っていく必要がある。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7" name="直線コネクタ 256"/>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45155</xdr:rowOff>
    </xdr:to>
    <xdr:cxnSp macro="">
      <xdr:nvCxnSpPr>
        <xdr:cNvPr id="260" name="直線コネクタ 259"/>
        <xdr:cNvCxnSpPr/>
      </xdr:nvCxnSpPr>
      <xdr:spPr>
        <a:xfrm flipV="1">
          <a:off x="15290800" y="144709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45155</xdr:rowOff>
    </xdr:to>
    <xdr:cxnSp macro="">
      <xdr:nvCxnSpPr>
        <xdr:cNvPr id="263" name="直線コネクタ 262"/>
        <xdr:cNvCxnSpPr/>
      </xdr:nvCxnSpPr>
      <xdr:spPr>
        <a:xfrm>
          <a:off x="14401800" y="1444413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84</xdr:row>
      <xdr:rowOff>42334</xdr:rowOff>
    </xdr:to>
    <xdr:cxnSp macro="">
      <xdr:nvCxnSpPr>
        <xdr:cNvPr id="266" name="直線コネクタ 265"/>
        <xdr:cNvCxnSpPr/>
      </xdr:nvCxnSpPr>
      <xdr:spPr>
        <a:xfrm>
          <a:off x="13512800" y="141626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6" name="楕円 275"/>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161872</xdr:rowOff>
    </xdr:from>
    <xdr:ext cx="762000" cy="259045"/>
    <xdr:sp macro="" textlink="">
      <xdr:nvSpPr>
        <xdr:cNvPr id="277" name="給与水準   （国との比較）該当値テキスト"/>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8" name="楕円 277"/>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79" name="テキスト ボックス 278"/>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0" name="楕円 279"/>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1" name="テキスト ボックス 280"/>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5" name="テキスト ボックス 284"/>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職員数については、毎年減少しているものの、人口減少の急速な進展等の影響により前年度と比較して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ポイント上昇しており、また広大な市域の中に集落が点在する本市では、支所や出先機関等における行政サービスの充実を図っていることから、類似団体平均と比較して多い状況にある。</a:t>
          </a:r>
        </a:p>
        <a:p>
          <a:r>
            <a:rPr kumimoji="1" lang="ja-JP" altLang="en-US" sz="1300">
              <a:latin typeface="ＭＳ Ｐゴシック" panose="020B0600070205080204" pitchFamily="50" charset="-128"/>
              <a:ea typeface="ＭＳ Ｐゴシック" panose="020B0600070205080204" pitchFamily="50" charset="-128"/>
            </a:rPr>
            <a:t>　そのため、今後も引き続き事務事業の効率化やアウトソーシングの推進等を図り、計画に沿った適正な定員管理に努める。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67431</xdr:rowOff>
    </xdr:from>
    <xdr:to>
      <xdr:col>81</xdr:col>
      <xdr:colOff>44450</xdr:colOff>
      <xdr:row>62</xdr:row>
      <xdr:rowOff>86964</xdr:rowOff>
    </xdr:to>
    <xdr:cxnSp macro="">
      <xdr:nvCxnSpPr>
        <xdr:cNvPr id="322" name="直線コネクタ 321"/>
        <xdr:cNvCxnSpPr/>
      </xdr:nvCxnSpPr>
      <xdr:spPr>
        <a:xfrm>
          <a:off x="16179800" y="10697331"/>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67431</xdr:rowOff>
    </xdr:from>
    <xdr:to>
      <xdr:col>77</xdr:col>
      <xdr:colOff>44450</xdr:colOff>
      <xdr:row>62</xdr:row>
      <xdr:rowOff>85816</xdr:rowOff>
    </xdr:to>
    <xdr:cxnSp macro="">
      <xdr:nvCxnSpPr>
        <xdr:cNvPr id="325" name="直線コネクタ 324"/>
        <xdr:cNvCxnSpPr/>
      </xdr:nvCxnSpPr>
      <xdr:spPr>
        <a:xfrm flipV="1">
          <a:off x="15290800" y="106973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100754</xdr:rowOff>
    </xdr:to>
    <xdr:cxnSp macro="">
      <xdr:nvCxnSpPr>
        <xdr:cNvPr id="328" name="直線コネクタ 327"/>
        <xdr:cNvCxnSpPr/>
      </xdr:nvCxnSpPr>
      <xdr:spPr>
        <a:xfrm flipV="1">
          <a:off x="14401800" y="1071571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100754</xdr:rowOff>
    </xdr:from>
    <xdr:to>
      <xdr:col>68</xdr:col>
      <xdr:colOff>152400</xdr:colOff>
      <xdr:row>62</xdr:row>
      <xdr:rowOff>143268</xdr:rowOff>
    </xdr:to>
    <xdr:cxnSp macro="">
      <xdr:nvCxnSpPr>
        <xdr:cNvPr id="331" name="直線コネクタ 330"/>
        <xdr:cNvCxnSpPr/>
      </xdr:nvCxnSpPr>
      <xdr:spPr>
        <a:xfrm flipV="1">
          <a:off x="13512800" y="10730654"/>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36164</xdr:rowOff>
    </xdr:from>
    <xdr:to>
      <xdr:col>81</xdr:col>
      <xdr:colOff>95250</xdr:colOff>
      <xdr:row>62</xdr:row>
      <xdr:rowOff>137764</xdr:rowOff>
    </xdr:to>
    <xdr:sp macro="" textlink="">
      <xdr:nvSpPr>
        <xdr:cNvPr id="341" name="楕円 340"/>
        <xdr:cNvSpPr/>
      </xdr:nvSpPr>
      <xdr:spPr>
        <a:xfrm>
          <a:off x="16967200" y="106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8241</xdr:rowOff>
    </xdr:from>
    <xdr:ext cx="762000" cy="259045"/>
    <xdr:sp macro="" textlink="">
      <xdr:nvSpPr>
        <xdr:cNvPr id="342" name="定員管理の状況該当値テキスト"/>
        <xdr:cNvSpPr txBox="1"/>
      </xdr:nvSpPr>
      <xdr:spPr>
        <a:xfrm>
          <a:off x="17106900" y="106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16631</xdr:rowOff>
    </xdr:from>
    <xdr:to>
      <xdr:col>77</xdr:col>
      <xdr:colOff>95250</xdr:colOff>
      <xdr:row>62</xdr:row>
      <xdr:rowOff>118231</xdr:rowOff>
    </xdr:to>
    <xdr:sp macro="" textlink="">
      <xdr:nvSpPr>
        <xdr:cNvPr id="343" name="楕円 342"/>
        <xdr:cNvSpPr/>
      </xdr:nvSpPr>
      <xdr:spPr>
        <a:xfrm>
          <a:off x="16129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103008</xdr:rowOff>
    </xdr:from>
    <xdr:ext cx="736600" cy="259045"/>
    <xdr:sp macro="" textlink="">
      <xdr:nvSpPr>
        <xdr:cNvPr id="344" name="テキスト ボックス 343"/>
        <xdr:cNvSpPr txBox="1"/>
      </xdr:nvSpPr>
      <xdr:spPr>
        <a:xfrm>
          <a:off x="15798800" y="1073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5" name="楕円 344"/>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46" name="テキスト ボックス 345"/>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49954</xdr:rowOff>
    </xdr:from>
    <xdr:to>
      <xdr:col>68</xdr:col>
      <xdr:colOff>203200</xdr:colOff>
      <xdr:row>62</xdr:row>
      <xdr:rowOff>151554</xdr:rowOff>
    </xdr:to>
    <xdr:sp macro="" textlink="">
      <xdr:nvSpPr>
        <xdr:cNvPr id="347" name="楕円 346"/>
        <xdr:cNvSpPr/>
      </xdr:nvSpPr>
      <xdr:spPr>
        <a:xfrm>
          <a:off x="14351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136331</xdr:rowOff>
    </xdr:from>
    <xdr:ext cx="762000" cy="259045"/>
    <xdr:sp macro="" textlink="">
      <xdr:nvSpPr>
        <xdr:cNvPr id="348" name="テキスト ボックス 347"/>
        <xdr:cNvSpPr txBox="1"/>
      </xdr:nvSpPr>
      <xdr:spPr>
        <a:xfrm>
          <a:off x="14020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92468</xdr:rowOff>
    </xdr:from>
    <xdr:to>
      <xdr:col>64</xdr:col>
      <xdr:colOff>152400</xdr:colOff>
      <xdr:row>63</xdr:row>
      <xdr:rowOff>22618</xdr:rowOff>
    </xdr:to>
    <xdr:sp macro="" textlink="">
      <xdr:nvSpPr>
        <xdr:cNvPr id="349" name="楕円 348"/>
        <xdr:cNvSpPr/>
      </xdr:nvSpPr>
      <xdr:spPr>
        <a:xfrm>
          <a:off x="13462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7395</xdr:rowOff>
    </xdr:from>
    <xdr:ext cx="762000" cy="259045"/>
    <xdr:sp macro="" textlink="">
      <xdr:nvSpPr>
        <xdr:cNvPr id="350" name="テキスト ボックス 349"/>
        <xdr:cNvSpPr txBox="1"/>
      </xdr:nvSpPr>
      <xdr:spPr>
        <a:xfrm>
          <a:off x="13131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財政健全化計画に基づき、新発債が元金償還額を超えないよう抑制しているため、地方債現在高は年々減少しており、これに伴って公債費の額も減少している。</a:t>
          </a:r>
        </a:p>
        <a:p>
          <a:r>
            <a:rPr kumimoji="1" lang="ja-JP" altLang="en-US" sz="1300">
              <a:latin typeface="ＭＳ Ｐゴシック" panose="020B0600070205080204" pitchFamily="50" charset="-128"/>
              <a:ea typeface="ＭＳ Ｐゴシック" panose="020B0600070205080204" pitchFamily="50" charset="-128"/>
            </a:rPr>
            <a:t>　しかしながら、実質公債費比率の算定においては、地方交付税の減少等により、分母である標準財政規模が縮小し、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今後とも普通交付税の段階的縮減による地方交付税の減少や老朽化した公共施設等の改修・更新等に伴う経費の増加が見込まれるため、地方債に大きく頼ることのない財政運営に努める。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81026</xdr:rowOff>
    </xdr:to>
    <xdr:cxnSp macro="">
      <xdr:nvCxnSpPr>
        <xdr:cNvPr id="382" name="直線コネクタ 381"/>
        <xdr:cNvCxnSpPr/>
      </xdr:nvCxnSpPr>
      <xdr:spPr>
        <a:xfrm>
          <a:off x="16179800" y="70911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90678</xdr:rowOff>
    </xdr:to>
    <xdr:cxnSp macro="">
      <xdr:nvCxnSpPr>
        <xdr:cNvPr id="385" name="直線コネクタ 384"/>
        <xdr:cNvCxnSpPr/>
      </xdr:nvCxnSpPr>
      <xdr:spPr>
        <a:xfrm flipV="1">
          <a:off x="15290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8" name="直線コネクタ 387"/>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73660</xdr:rowOff>
    </xdr:to>
    <xdr:cxnSp macro="">
      <xdr:nvCxnSpPr>
        <xdr:cNvPr id="391" name="直線コネクタ 390"/>
        <xdr:cNvCxnSpPr/>
      </xdr:nvCxnSpPr>
      <xdr:spPr>
        <a:xfrm flipV="1">
          <a:off x="13512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1" name="楕円 400"/>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2"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5" name="楕円 404"/>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406" name="テキスト ボックス 40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9" name="楕円 408"/>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0" name="テキスト ボックス 40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財政健全化計画に基づき、新発債が元金償還額を超えないよう抑制しているため、地方債現在高は年々減少している。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しかしながら、将来負担比率の算定においては、地方交付税の減少等により、分母である標準財政規模が縮小し、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に加え、老朽化した公共施設等の改修・更新等に伴う経費の増加に伴う地方債の増発や基金の取崩しが予測されるため、より一層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134451</xdr:rowOff>
    </xdr:from>
    <xdr:to>
      <xdr:col>81</xdr:col>
      <xdr:colOff>44450</xdr:colOff>
      <xdr:row>14</xdr:row>
      <xdr:rowOff>166624</xdr:rowOff>
    </xdr:to>
    <xdr:cxnSp macro="">
      <xdr:nvCxnSpPr>
        <xdr:cNvPr id="444" name="直線コネクタ 443"/>
        <xdr:cNvCxnSpPr/>
      </xdr:nvCxnSpPr>
      <xdr:spPr>
        <a:xfrm>
          <a:off x="16179800" y="253475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134451</xdr:rowOff>
    </xdr:from>
    <xdr:to>
      <xdr:col>77</xdr:col>
      <xdr:colOff>44450</xdr:colOff>
      <xdr:row>15</xdr:row>
      <xdr:rowOff>44238</xdr:rowOff>
    </xdr:to>
    <xdr:cxnSp macro="">
      <xdr:nvCxnSpPr>
        <xdr:cNvPr id="447" name="直線コネクタ 446"/>
        <xdr:cNvCxnSpPr/>
      </xdr:nvCxnSpPr>
      <xdr:spPr>
        <a:xfrm flipV="1">
          <a:off x="15290800" y="2534751"/>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90085</xdr:rowOff>
    </xdr:to>
    <xdr:cxnSp macro="">
      <xdr:nvCxnSpPr>
        <xdr:cNvPr id="450" name="直線コネクタ 449"/>
        <xdr:cNvCxnSpPr/>
      </xdr:nvCxnSpPr>
      <xdr:spPr>
        <a:xfrm flipV="1">
          <a:off x="14401800" y="261598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90085</xdr:rowOff>
    </xdr:from>
    <xdr:to>
      <xdr:col>68</xdr:col>
      <xdr:colOff>152400</xdr:colOff>
      <xdr:row>16</xdr:row>
      <xdr:rowOff>58589</xdr:rowOff>
    </xdr:to>
    <xdr:cxnSp macro="">
      <xdr:nvCxnSpPr>
        <xdr:cNvPr id="453" name="直線コネクタ 452"/>
        <xdr:cNvCxnSpPr/>
      </xdr:nvCxnSpPr>
      <xdr:spPr>
        <a:xfrm flipV="1">
          <a:off x="13512800" y="266183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115824</xdr:rowOff>
    </xdr:from>
    <xdr:to>
      <xdr:col>81</xdr:col>
      <xdr:colOff>95250</xdr:colOff>
      <xdr:row>15</xdr:row>
      <xdr:rowOff>45974</xdr:rowOff>
    </xdr:to>
    <xdr:sp macro="" textlink="">
      <xdr:nvSpPr>
        <xdr:cNvPr id="463" name="楕円 462"/>
        <xdr:cNvSpPr/>
      </xdr:nvSpPr>
      <xdr:spPr>
        <a:xfrm>
          <a:off x="169672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132351</xdr:rowOff>
    </xdr:from>
    <xdr:ext cx="762000" cy="259045"/>
    <xdr:sp macro="" textlink="">
      <xdr:nvSpPr>
        <xdr:cNvPr id="464" name="将来負担の状況該当値テキスト"/>
        <xdr:cNvSpPr txBox="1"/>
      </xdr:nvSpPr>
      <xdr:spPr>
        <a:xfrm>
          <a:off x="17106900" y="23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83651</xdr:rowOff>
    </xdr:from>
    <xdr:to>
      <xdr:col>77</xdr:col>
      <xdr:colOff>95250</xdr:colOff>
      <xdr:row>15</xdr:row>
      <xdr:rowOff>13801</xdr:rowOff>
    </xdr:to>
    <xdr:sp macro="" textlink="">
      <xdr:nvSpPr>
        <xdr:cNvPr id="465" name="楕円 464"/>
        <xdr:cNvSpPr/>
      </xdr:nvSpPr>
      <xdr:spPr>
        <a:xfrm>
          <a:off x="16129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23978</xdr:rowOff>
    </xdr:from>
    <xdr:ext cx="736600" cy="259045"/>
    <xdr:sp macro="" textlink="">
      <xdr:nvSpPr>
        <xdr:cNvPr id="466" name="テキスト ボックス 465"/>
        <xdr:cNvSpPr txBox="1"/>
      </xdr:nvSpPr>
      <xdr:spPr>
        <a:xfrm>
          <a:off x="15798800" y="2252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7" name="楕円 466"/>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68" name="テキスト ボックス 467"/>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39285</xdr:rowOff>
    </xdr:from>
    <xdr:to>
      <xdr:col>68</xdr:col>
      <xdr:colOff>203200</xdr:colOff>
      <xdr:row>15</xdr:row>
      <xdr:rowOff>140885</xdr:rowOff>
    </xdr:to>
    <xdr:sp macro="" textlink="">
      <xdr:nvSpPr>
        <xdr:cNvPr id="469" name="楕円 468"/>
        <xdr:cNvSpPr/>
      </xdr:nvSpPr>
      <xdr:spPr>
        <a:xfrm>
          <a:off x="14351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151062</xdr:rowOff>
    </xdr:from>
    <xdr:ext cx="762000" cy="259045"/>
    <xdr:sp macro="" textlink="">
      <xdr:nvSpPr>
        <xdr:cNvPr id="470" name="テキスト ボックス 469"/>
        <xdr:cNvSpPr txBox="1"/>
      </xdr:nvSpPr>
      <xdr:spPr>
        <a:xfrm>
          <a:off x="14020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7789</xdr:rowOff>
    </xdr:from>
    <xdr:to>
      <xdr:col>64</xdr:col>
      <xdr:colOff>152400</xdr:colOff>
      <xdr:row>16</xdr:row>
      <xdr:rowOff>109389</xdr:rowOff>
    </xdr:to>
    <xdr:sp macro="" textlink="">
      <xdr:nvSpPr>
        <xdr:cNvPr id="471" name="楕円 470"/>
        <xdr:cNvSpPr/>
      </xdr:nvSpPr>
      <xdr:spPr>
        <a:xfrm>
          <a:off x="13462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94166</xdr:rowOff>
    </xdr:from>
    <xdr:ext cx="762000" cy="259045"/>
    <xdr:sp macro="" textlink="">
      <xdr:nvSpPr>
        <xdr:cNvPr id="472" name="テキスト ボックス 471"/>
        <xdr:cNvSpPr txBox="1"/>
      </xdr:nvSpPr>
      <xdr:spPr>
        <a:xfrm>
          <a:off x="13131800" y="28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職員の定員適正化計画に基づく職員数の削減により、基本給や各種手当等の職員給は減少傾向にあり、前年度と比較して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今後も事務事業の改善等により行政の効率化を進め、職員数や給与水準の管理を徹底して行い、人件費全体の抑制に努める。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73660</xdr:rowOff>
    </xdr:to>
    <xdr:cxnSp macro="">
      <xdr:nvCxnSpPr>
        <xdr:cNvPr id="66" name="直線コネクタ 65"/>
        <xdr:cNvCxnSpPr/>
      </xdr:nvCxnSpPr>
      <xdr:spPr>
        <a:xfrm flipV="1">
          <a:off x="3987800" y="623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xdr:cNvCxnSpPr/>
      </xdr:nvCxnSpPr>
      <xdr:spPr>
        <a:xfrm>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165100</xdr:rowOff>
    </xdr:to>
    <xdr:cxnSp macro="">
      <xdr:nvCxnSpPr>
        <xdr:cNvPr id="72" name="直線コネクタ 71"/>
        <xdr:cNvCxnSpPr/>
      </xdr:nvCxnSpPr>
      <xdr:spPr>
        <a:xfrm flipV="1">
          <a:off x="2209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xdr:cNvCxnSpPr/>
      </xdr:nvCxnSpPr>
      <xdr:spPr>
        <a:xfrm>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類似団体平均を下回っているものの指定管理に係る委託料等の増加により、前年度と比較して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今後とも普通交付税の段階的縮減による地方交付税の減少に加え、税収の急激な増加も見込めないため、施設の維持管理手法や事業実施方法の見直し等を進め、経費削減に努める。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107950</xdr:rowOff>
    </xdr:to>
    <xdr:cxnSp macro="">
      <xdr:nvCxnSpPr>
        <xdr:cNvPr id="127" name="直線コネクタ 126"/>
        <xdr:cNvCxnSpPr/>
      </xdr:nvCxnSpPr>
      <xdr:spPr>
        <a:xfrm>
          <a:off x="15671800" y="2618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46990</xdr:rowOff>
    </xdr:to>
    <xdr:cxnSp macro="">
      <xdr:nvCxnSpPr>
        <xdr:cNvPr id="130" name="直線コネクタ 129"/>
        <xdr:cNvCxnSpPr/>
      </xdr:nvCxnSpPr>
      <xdr:spPr>
        <a:xfrm>
          <a:off x="14782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16510</xdr:rowOff>
    </xdr:to>
    <xdr:cxnSp macro="">
      <xdr:nvCxnSpPr>
        <xdr:cNvPr id="133" name="直線コネクタ 132"/>
        <xdr:cNvCxnSpPr/>
      </xdr:nvCxnSpPr>
      <xdr:spPr>
        <a:xfrm>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8890</xdr:rowOff>
    </xdr:to>
    <xdr:cxnSp macro="">
      <xdr:nvCxnSpPr>
        <xdr:cNvPr id="136" name="直線コネクタ 135"/>
        <xdr:cNvCxnSpPr/>
      </xdr:nvCxnSpPr>
      <xdr:spPr>
        <a:xfrm>
          <a:off x="13004800" y="255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0" name="楕円 149"/>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1" name="テキスト ボックス 150"/>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2" name="楕円 151"/>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3" name="テキスト ボックス 152"/>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4" name="楕円 153"/>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5" name="テキスト ボックス 154"/>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高齢化の進行や福祉ニーズの多様化等により、社会保障関係経費は増加していくことが予想されるため、社会保障制度に関する国の動向等を注視しながら、より効率的・効果的な事業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54610</xdr:rowOff>
    </xdr:to>
    <xdr:cxnSp macro="">
      <xdr:nvCxnSpPr>
        <xdr:cNvPr id="188" name="直線コネクタ 187"/>
        <xdr:cNvCxnSpPr/>
      </xdr:nvCxnSpPr>
      <xdr:spPr>
        <a:xfrm>
          <a:off x="3987800" y="9484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54610</xdr:rowOff>
    </xdr:to>
    <xdr:cxnSp macro="">
      <xdr:nvCxnSpPr>
        <xdr:cNvPr id="191" name="直線コネクタ 190"/>
        <xdr:cNvCxnSpPr/>
      </xdr:nvCxnSpPr>
      <xdr:spPr>
        <a:xfrm>
          <a:off x="3098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55</xdr:row>
      <xdr:rowOff>24130</xdr:rowOff>
    </xdr:to>
    <xdr:cxnSp macro="">
      <xdr:nvCxnSpPr>
        <xdr:cNvPr id="194" name="直線コネクタ 193"/>
        <xdr:cNvCxnSpPr/>
      </xdr:nvCxnSpPr>
      <xdr:spPr>
        <a:xfrm>
          <a:off x="2209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54</xdr:row>
      <xdr:rowOff>119380</xdr:rowOff>
    </xdr:to>
    <xdr:cxnSp macro="">
      <xdr:nvCxnSpPr>
        <xdr:cNvPr id="197" name="直線コネクタ 196"/>
        <xdr:cNvCxnSpPr/>
      </xdr:nvCxnSpPr>
      <xdr:spPr>
        <a:xfrm>
          <a:off x="1320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7" name="楕円 206"/>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8"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90187</xdr:rowOff>
    </xdr:from>
    <xdr:ext cx="736600" cy="259045"/>
    <xdr:sp macro="" textlink="">
      <xdr:nvSpPr>
        <xdr:cNvPr id="210" name="テキスト ボックス 209"/>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59707</xdr:rowOff>
    </xdr:from>
    <xdr:ext cx="762000" cy="259045"/>
    <xdr:sp macro="" textlink="">
      <xdr:nvSpPr>
        <xdr:cNvPr id="212" name="テキスト ボックス 211"/>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3" name="楕円 212"/>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4" name="テキスト ボックス 213"/>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5" name="楕円 214"/>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6" name="テキスト ボックス 215"/>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簡易水道事業が特別会計（繰出金）から公営企業会計（補助金）である上水道事業に統合されたこと等に伴い、前年度と比較して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類似団体平均を下回る状況にはあるが、特別会計の運営においても普通会計と同様に、今後更なる経費の削減と合理化を図り、普通会計の負担軽減に努める。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144962</xdr:rowOff>
    </xdr:to>
    <xdr:cxnSp macro="">
      <xdr:nvCxnSpPr>
        <xdr:cNvPr id="251" name="直線コネクタ 250"/>
        <xdr:cNvCxnSpPr/>
      </xdr:nvCxnSpPr>
      <xdr:spPr>
        <a:xfrm flipV="1">
          <a:off x="15671800" y="94898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84546</xdr:rowOff>
    </xdr:to>
    <xdr:cxnSp macro="">
      <xdr:nvCxnSpPr>
        <xdr:cNvPr id="254" name="直線コネクタ 253"/>
        <xdr:cNvCxnSpPr/>
      </xdr:nvCxnSpPr>
      <xdr:spPr>
        <a:xfrm flipV="1">
          <a:off x="14782800" y="957471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84546</xdr:rowOff>
    </xdr:to>
    <xdr:cxnSp macro="">
      <xdr:nvCxnSpPr>
        <xdr:cNvPr id="257" name="直線コネクタ 256"/>
        <xdr:cNvCxnSpPr/>
      </xdr:nvCxnSpPr>
      <xdr:spPr>
        <a:xfrm>
          <a:off x="13893800" y="9679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78015</xdr:rowOff>
    </xdr:to>
    <xdr:cxnSp macro="">
      <xdr:nvCxnSpPr>
        <xdr:cNvPr id="260" name="直線コネクタ 259"/>
        <xdr:cNvCxnSpPr/>
      </xdr:nvCxnSpPr>
      <xdr:spPr>
        <a:xfrm>
          <a:off x="13004800" y="9672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9253</xdr:rowOff>
    </xdr:from>
    <xdr:to>
      <xdr:col>82</xdr:col>
      <xdr:colOff>158750</xdr:colOff>
      <xdr:row>55</xdr:row>
      <xdr:rowOff>110853</xdr:rowOff>
    </xdr:to>
    <xdr:sp macro="" textlink="">
      <xdr:nvSpPr>
        <xdr:cNvPr id="270" name="楕円 269"/>
        <xdr:cNvSpPr/>
      </xdr:nvSpPr>
      <xdr:spPr>
        <a:xfrm>
          <a:off x="164592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25780</xdr:rowOff>
    </xdr:from>
    <xdr:ext cx="762000" cy="259045"/>
    <xdr:sp macro="" textlink="">
      <xdr:nvSpPr>
        <xdr:cNvPr id="271" name="その他該当値テキスト"/>
        <xdr:cNvSpPr txBox="1"/>
      </xdr:nvSpPr>
      <xdr:spPr>
        <a:xfrm>
          <a:off x="16598900" y="92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3" name="テキスト ボックス 272"/>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4" name="楕円 273"/>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75" name="テキスト ボックス 274"/>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7" name="テキスト ボックス 276"/>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78" name="楕円 277"/>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107060</xdr:rowOff>
    </xdr:from>
    <xdr:ext cx="762000" cy="259045"/>
    <xdr:sp macro="" textlink="">
      <xdr:nvSpPr>
        <xdr:cNvPr id="279" name="テキスト ボックス 278"/>
        <xdr:cNvSpPr txBox="1"/>
      </xdr:nvSpPr>
      <xdr:spPr>
        <a:xfrm>
          <a:off x="12623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簡易水道事業が特別会計（繰出金）から公営企業会計（補助金）である上水道事業に統合されたこと等に伴い、前年度と比較して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例年、類似団体平均を上回っている状況にあり、補助金等が果たしている役割や効果等をあらためて検証し、交付基準等の見直しを進める必要がある。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56134</xdr:rowOff>
    </xdr:to>
    <xdr:cxnSp macro="">
      <xdr:nvCxnSpPr>
        <xdr:cNvPr id="309" name="直線コネクタ 308"/>
        <xdr:cNvCxnSpPr/>
      </xdr:nvCxnSpPr>
      <xdr:spPr>
        <a:xfrm>
          <a:off x="15671800" y="63037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131572</xdr:rowOff>
    </xdr:to>
    <xdr:cxnSp macro="">
      <xdr:nvCxnSpPr>
        <xdr:cNvPr id="312" name="直線コネクタ 311"/>
        <xdr:cNvCxnSpPr/>
      </xdr:nvCxnSpPr>
      <xdr:spPr>
        <a:xfrm>
          <a:off x="14782800" y="61711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35560</xdr:rowOff>
    </xdr:to>
    <xdr:cxnSp macro="">
      <xdr:nvCxnSpPr>
        <xdr:cNvPr id="315" name="直線コネクタ 314"/>
        <xdr:cNvCxnSpPr/>
      </xdr:nvCxnSpPr>
      <xdr:spPr>
        <a:xfrm flipV="1">
          <a:off x="13893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76708</xdr:rowOff>
    </xdr:to>
    <xdr:cxnSp macro="">
      <xdr:nvCxnSpPr>
        <xdr:cNvPr id="318" name="直線コネクタ 317"/>
        <xdr:cNvCxnSpPr/>
      </xdr:nvCxnSpPr>
      <xdr:spPr>
        <a:xfrm flipV="1">
          <a:off x="13004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8" name="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1" name="テキスト ボックス 330"/>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34561</xdr:rowOff>
    </xdr:from>
    <xdr:ext cx="762000" cy="259045"/>
    <xdr:sp macro="" textlink="">
      <xdr:nvSpPr>
        <xdr:cNvPr id="333" name="テキスト ボックス 332"/>
        <xdr:cNvSpPr txBox="1"/>
      </xdr:nvSpPr>
      <xdr:spPr>
        <a:xfrm>
          <a:off x="14401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5" name="テキスト ボックス 334"/>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7" name="テキスト ボックス 336"/>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定時償還額は減少したが、地方交付税の減少等に伴う経常一般財源の減少により、前年度と比較して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また、依然として類似団体平均を上回っており、今後も公共施設等の改修・更新等に伴う経費の増加が見込まれるため、計画的な地方債の発行に努める。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144145</xdr:rowOff>
    </xdr:to>
    <xdr:cxnSp macro="">
      <xdr:nvCxnSpPr>
        <xdr:cNvPr id="366" name="直線コネクタ 365"/>
        <xdr:cNvCxnSpPr/>
      </xdr:nvCxnSpPr>
      <xdr:spPr>
        <a:xfrm>
          <a:off x="3987800" y="13328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64136</xdr:rowOff>
    </xdr:from>
    <xdr:to>
      <xdr:col>19</xdr:col>
      <xdr:colOff>187325</xdr:colOff>
      <xdr:row>77</xdr:row>
      <xdr:rowOff>127000</xdr:rowOff>
    </xdr:to>
    <xdr:cxnSp macro="">
      <xdr:nvCxnSpPr>
        <xdr:cNvPr id="369" name="直線コネクタ 368"/>
        <xdr:cNvCxnSpPr/>
      </xdr:nvCxnSpPr>
      <xdr:spPr>
        <a:xfrm>
          <a:off x="3098800" y="13265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64136</xdr:rowOff>
    </xdr:from>
    <xdr:to>
      <xdr:col>15</xdr:col>
      <xdr:colOff>98425</xdr:colOff>
      <xdr:row>77</xdr:row>
      <xdr:rowOff>92711</xdr:rowOff>
    </xdr:to>
    <xdr:cxnSp macro="">
      <xdr:nvCxnSpPr>
        <xdr:cNvPr id="372" name="直線コネクタ 371"/>
        <xdr:cNvCxnSpPr/>
      </xdr:nvCxnSpPr>
      <xdr:spPr>
        <a:xfrm flipV="1">
          <a:off x="2209800" y="132657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75" name="直線コネクタ 374"/>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93345</xdr:rowOff>
    </xdr:from>
    <xdr:to>
      <xdr:col>24</xdr:col>
      <xdr:colOff>76200</xdr:colOff>
      <xdr:row>78</xdr:row>
      <xdr:rowOff>23495</xdr:rowOff>
    </xdr:to>
    <xdr:sp macro="" textlink="">
      <xdr:nvSpPr>
        <xdr:cNvPr id="385" name="楕円 384"/>
        <xdr:cNvSpPr/>
      </xdr:nvSpPr>
      <xdr:spPr>
        <a:xfrm>
          <a:off x="4775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65422</xdr:rowOff>
    </xdr:from>
    <xdr:ext cx="762000" cy="259045"/>
    <xdr:sp macro="" textlink="">
      <xdr:nvSpPr>
        <xdr:cNvPr id="386" name="公債費該当値テキスト"/>
        <xdr:cNvSpPr txBox="1"/>
      </xdr:nvSpPr>
      <xdr:spPr>
        <a:xfrm>
          <a:off x="4914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7" name="楕円 386"/>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8" name="テキスト ボックス 387"/>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13336</xdr:rowOff>
    </xdr:from>
    <xdr:to>
      <xdr:col>15</xdr:col>
      <xdr:colOff>149225</xdr:colOff>
      <xdr:row>77</xdr:row>
      <xdr:rowOff>114936</xdr:rowOff>
    </xdr:to>
    <xdr:sp macro="" textlink="">
      <xdr:nvSpPr>
        <xdr:cNvPr id="389" name="楕円 388"/>
        <xdr:cNvSpPr/>
      </xdr:nvSpPr>
      <xdr:spPr>
        <a:xfrm>
          <a:off x="3048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99713</xdr:rowOff>
    </xdr:from>
    <xdr:ext cx="762000" cy="259045"/>
    <xdr:sp macro="" textlink="">
      <xdr:nvSpPr>
        <xdr:cNvPr id="390" name="テキスト ボックス 389"/>
        <xdr:cNvSpPr txBox="1"/>
      </xdr:nvSpPr>
      <xdr:spPr>
        <a:xfrm>
          <a:off x="2717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1" name="楕円 390"/>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2" name="テキスト ボックス 391"/>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4" name="テキスト ボックス 39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類似団体平均を下回っているものの、普通交付税の段階的縮減による地方交付税の減少等に伴う経常一般財源の減少等により、前年度と比較して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今後も、徹底した事務事業の見直しにより業務の効率化を図り、行政コストの削減に努める。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49276</xdr:rowOff>
    </xdr:to>
    <xdr:cxnSp macro="">
      <xdr:nvCxnSpPr>
        <xdr:cNvPr id="425" name="直線コネクタ 424"/>
        <xdr:cNvCxnSpPr/>
      </xdr:nvCxnSpPr>
      <xdr:spPr>
        <a:xfrm>
          <a:off x="15671800" y="13010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75</xdr:row>
      <xdr:rowOff>152146</xdr:rowOff>
    </xdr:to>
    <xdr:cxnSp macro="">
      <xdr:nvCxnSpPr>
        <xdr:cNvPr id="428" name="直線コネクタ 427"/>
        <xdr:cNvCxnSpPr/>
      </xdr:nvCxnSpPr>
      <xdr:spPr>
        <a:xfrm>
          <a:off x="14782800" y="129103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97282</xdr:rowOff>
    </xdr:to>
    <xdr:cxnSp macro="">
      <xdr:nvCxnSpPr>
        <xdr:cNvPr id="431" name="直線コネクタ 430"/>
        <xdr:cNvCxnSpPr/>
      </xdr:nvCxnSpPr>
      <xdr:spPr>
        <a:xfrm flipV="1">
          <a:off x="13893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97282</xdr:rowOff>
    </xdr:to>
    <xdr:cxnSp macro="">
      <xdr:nvCxnSpPr>
        <xdr:cNvPr id="434" name="直線コネクタ 433"/>
        <xdr:cNvCxnSpPr/>
      </xdr:nvCxnSpPr>
      <xdr:spPr>
        <a:xfrm>
          <a:off x="13004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4" name="楕円 443"/>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5"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6" name="楕円 445"/>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7" name="テキスト ボックス 446"/>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xdr:rowOff>
    </xdr:from>
    <xdr:to>
      <xdr:col>74</xdr:col>
      <xdr:colOff>31750</xdr:colOff>
      <xdr:row>75</xdr:row>
      <xdr:rowOff>102362</xdr:rowOff>
    </xdr:to>
    <xdr:sp macro="" textlink="">
      <xdr:nvSpPr>
        <xdr:cNvPr id="448" name="楕円 447"/>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112539</xdr:rowOff>
    </xdr:from>
    <xdr:ext cx="762000" cy="259045"/>
    <xdr:sp macro="" textlink="">
      <xdr:nvSpPr>
        <xdr:cNvPr id="449" name="テキスト ボックス 448"/>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0" name="楕円 449"/>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1" name="テキスト ボックス 450"/>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3" name="テキスト ボックス 452"/>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125949</xdr:rowOff>
    </xdr:from>
    <xdr:to>
      <xdr:col>29</xdr:col>
      <xdr:colOff>127000</xdr:colOff>
      <xdr:row>13</xdr:row>
      <xdr:rowOff>162656</xdr:rowOff>
    </xdr:to>
    <xdr:cxnSp macro="">
      <xdr:nvCxnSpPr>
        <xdr:cNvPr id="52" name="直線コネクタ 51"/>
        <xdr:cNvCxnSpPr/>
      </xdr:nvCxnSpPr>
      <xdr:spPr bwMode="auto">
        <a:xfrm>
          <a:off x="5003800" y="2402424"/>
          <a:ext cx="647700" cy="3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125949</xdr:rowOff>
    </xdr:from>
    <xdr:to>
      <xdr:col>26</xdr:col>
      <xdr:colOff>50800</xdr:colOff>
      <xdr:row>13</xdr:row>
      <xdr:rowOff>137771</xdr:rowOff>
    </xdr:to>
    <xdr:cxnSp macro="">
      <xdr:nvCxnSpPr>
        <xdr:cNvPr id="55" name="直線コネクタ 54"/>
        <xdr:cNvCxnSpPr/>
      </xdr:nvCxnSpPr>
      <xdr:spPr bwMode="auto">
        <a:xfrm flipV="1">
          <a:off x="4305300" y="2402424"/>
          <a:ext cx="6985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128219</xdr:rowOff>
    </xdr:from>
    <xdr:to>
      <xdr:col>22</xdr:col>
      <xdr:colOff>114300</xdr:colOff>
      <xdr:row>13</xdr:row>
      <xdr:rowOff>137771</xdr:rowOff>
    </xdr:to>
    <xdr:cxnSp macro="">
      <xdr:nvCxnSpPr>
        <xdr:cNvPr id="58" name="直線コネクタ 57"/>
        <xdr:cNvCxnSpPr/>
      </xdr:nvCxnSpPr>
      <xdr:spPr bwMode="auto">
        <a:xfrm>
          <a:off x="3606800" y="2404694"/>
          <a:ext cx="698500" cy="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128219</xdr:rowOff>
    </xdr:from>
    <xdr:to>
      <xdr:col>18</xdr:col>
      <xdr:colOff>177800</xdr:colOff>
      <xdr:row>13</xdr:row>
      <xdr:rowOff>151667</xdr:rowOff>
    </xdr:to>
    <xdr:cxnSp macro="">
      <xdr:nvCxnSpPr>
        <xdr:cNvPr id="61" name="直線コネクタ 60"/>
        <xdr:cNvCxnSpPr/>
      </xdr:nvCxnSpPr>
      <xdr:spPr bwMode="auto">
        <a:xfrm flipV="1">
          <a:off x="2908300" y="2404694"/>
          <a:ext cx="698500" cy="2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111856</xdr:rowOff>
    </xdr:from>
    <xdr:to>
      <xdr:col>29</xdr:col>
      <xdr:colOff>177800</xdr:colOff>
      <xdr:row>14</xdr:row>
      <xdr:rowOff>42006</xdr:rowOff>
    </xdr:to>
    <xdr:sp macro="" textlink="">
      <xdr:nvSpPr>
        <xdr:cNvPr id="71" name="楕円 70"/>
        <xdr:cNvSpPr/>
      </xdr:nvSpPr>
      <xdr:spPr bwMode="auto">
        <a:xfrm>
          <a:off x="5600700" y="238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128383</xdr:rowOff>
    </xdr:from>
    <xdr:ext cx="762000" cy="259045"/>
    <xdr:sp macro="" textlink="">
      <xdr:nvSpPr>
        <xdr:cNvPr id="72" name="人口1人当たり決算額の推移該当値テキスト130"/>
        <xdr:cNvSpPr txBox="1"/>
      </xdr:nvSpPr>
      <xdr:spPr>
        <a:xfrm>
          <a:off x="5740400" y="223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75149</xdr:rowOff>
    </xdr:from>
    <xdr:to>
      <xdr:col>26</xdr:col>
      <xdr:colOff>101600</xdr:colOff>
      <xdr:row>14</xdr:row>
      <xdr:rowOff>5299</xdr:rowOff>
    </xdr:to>
    <xdr:sp macro="" textlink="">
      <xdr:nvSpPr>
        <xdr:cNvPr id="73" name="楕円 72"/>
        <xdr:cNvSpPr/>
      </xdr:nvSpPr>
      <xdr:spPr bwMode="auto">
        <a:xfrm>
          <a:off x="4953000" y="23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15476</xdr:rowOff>
    </xdr:from>
    <xdr:ext cx="736600" cy="259045"/>
    <xdr:sp macro="" textlink="">
      <xdr:nvSpPr>
        <xdr:cNvPr id="74" name="テキスト ボックス 73"/>
        <xdr:cNvSpPr txBox="1"/>
      </xdr:nvSpPr>
      <xdr:spPr>
        <a:xfrm>
          <a:off x="4622800" y="212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86971</xdr:rowOff>
    </xdr:from>
    <xdr:to>
      <xdr:col>22</xdr:col>
      <xdr:colOff>165100</xdr:colOff>
      <xdr:row>14</xdr:row>
      <xdr:rowOff>17121</xdr:rowOff>
    </xdr:to>
    <xdr:sp macro="" textlink="">
      <xdr:nvSpPr>
        <xdr:cNvPr id="75" name="楕円 74"/>
        <xdr:cNvSpPr/>
      </xdr:nvSpPr>
      <xdr:spPr bwMode="auto">
        <a:xfrm>
          <a:off x="4254500" y="236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27298</xdr:rowOff>
    </xdr:from>
    <xdr:ext cx="762000" cy="259045"/>
    <xdr:sp macro="" textlink="">
      <xdr:nvSpPr>
        <xdr:cNvPr id="76" name="テキスト ボックス 75"/>
        <xdr:cNvSpPr txBox="1"/>
      </xdr:nvSpPr>
      <xdr:spPr>
        <a:xfrm>
          <a:off x="3924300" y="213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77419</xdr:rowOff>
    </xdr:from>
    <xdr:to>
      <xdr:col>19</xdr:col>
      <xdr:colOff>38100</xdr:colOff>
      <xdr:row>14</xdr:row>
      <xdr:rowOff>7569</xdr:rowOff>
    </xdr:to>
    <xdr:sp macro="" textlink="">
      <xdr:nvSpPr>
        <xdr:cNvPr id="77" name="楕円 76"/>
        <xdr:cNvSpPr/>
      </xdr:nvSpPr>
      <xdr:spPr bwMode="auto">
        <a:xfrm>
          <a:off x="3556000" y="235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17746</xdr:rowOff>
    </xdr:from>
    <xdr:ext cx="762000" cy="259045"/>
    <xdr:sp macro="" textlink="">
      <xdr:nvSpPr>
        <xdr:cNvPr id="78" name="テキスト ボックス 77"/>
        <xdr:cNvSpPr txBox="1"/>
      </xdr:nvSpPr>
      <xdr:spPr>
        <a:xfrm>
          <a:off x="3225800" y="21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100867</xdr:rowOff>
    </xdr:from>
    <xdr:to>
      <xdr:col>15</xdr:col>
      <xdr:colOff>101600</xdr:colOff>
      <xdr:row>14</xdr:row>
      <xdr:rowOff>31017</xdr:rowOff>
    </xdr:to>
    <xdr:sp macro="" textlink="">
      <xdr:nvSpPr>
        <xdr:cNvPr id="79" name="楕円 78"/>
        <xdr:cNvSpPr/>
      </xdr:nvSpPr>
      <xdr:spPr bwMode="auto">
        <a:xfrm>
          <a:off x="2857500" y="23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41194</xdr:rowOff>
    </xdr:from>
    <xdr:ext cx="762000" cy="259045"/>
    <xdr:sp macro="" textlink="">
      <xdr:nvSpPr>
        <xdr:cNvPr id="80" name="テキスト ボックス 79"/>
        <xdr:cNvSpPr txBox="1"/>
      </xdr:nvSpPr>
      <xdr:spPr>
        <a:xfrm>
          <a:off x="2527300" y="214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205341</xdr:rowOff>
    </xdr:from>
    <xdr:to>
      <xdr:col>29</xdr:col>
      <xdr:colOff>127000</xdr:colOff>
      <xdr:row>35</xdr:row>
      <xdr:rowOff>221914</xdr:rowOff>
    </xdr:to>
    <xdr:cxnSp macro="">
      <xdr:nvCxnSpPr>
        <xdr:cNvPr id="112" name="直線コネクタ 111"/>
        <xdr:cNvCxnSpPr/>
      </xdr:nvCxnSpPr>
      <xdr:spPr bwMode="auto">
        <a:xfrm>
          <a:off x="5003800" y="6815691"/>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205341</xdr:rowOff>
    </xdr:from>
    <xdr:to>
      <xdr:col>26</xdr:col>
      <xdr:colOff>50800</xdr:colOff>
      <xdr:row>35</xdr:row>
      <xdr:rowOff>251427</xdr:rowOff>
    </xdr:to>
    <xdr:cxnSp macro="">
      <xdr:nvCxnSpPr>
        <xdr:cNvPr id="115" name="直線コネクタ 114"/>
        <xdr:cNvCxnSpPr/>
      </xdr:nvCxnSpPr>
      <xdr:spPr bwMode="auto">
        <a:xfrm flipV="1">
          <a:off x="4305300" y="6815691"/>
          <a:ext cx="698500" cy="4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251427</xdr:rowOff>
    </xdr:from>
    <xdr:to>
      <xdr:col>22</xdr:col>
      <xdr:colOff>114300</xdr:colOff>
      <xdr:row>35</xdr:row>
      <xdr:rowOff>255039</xdr:rowOff>
    </xdr:to>
    <xdr:cxnSp macro="">
      <xdr:nvCxnSpPr>
        <xdr:cNvPr id="118" name="直線コネクタ 117"/>
        <xdr:cNvCxnSpPr/>
      </xdr:nvCxnSpPr>
      <xdr:spPr bwMode="auto">
        <a:xfrm flipV="1">
          <a:off x="3606800" y="6861777"/>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154089</xdr:rowOff>
    </xdr:from>
    <xdr:to>
      <xdr:col>18</xdr:col>
      <xdr:colOff>177800</xdr:colOff>
      <xdr:row>35</xdr:row>
      <xdr:rowOff>255039</xdr:rowOff>
    </xdr:to>
    <xdr:cxnSp macro="">
      <xdr:nvCxnSpPr>
        <xdr:cNvPr id="121" name="直線コネクタ 120"/>
        <xdr:cNvCxnSpPr/>
      </xdr:nvCxnSpPr>
      <xdr:spPr bwMode="auto">
        <a:xfrm>
          <a:off x="2908300" y="6764439"/>
          <a:ext cx="698500" cy="10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171114</xdr:rowOff>
    </xdr:from>
    <xdr:to>
      <xdr:col>29</xdr:col>
      <xdr:colOff>177800</xdr:colOff>
      <xdr:row>35</xdr:row>
      <xdr:rowOff>272714</xdr:rowOff>
    </xdr:to>
    <xdr:sp macro="" textlink="">
      <xdr:nvSpPr>
        <xdr:cNvPr id="131" name="楕円 130"/>
        <xdr:cNvSpPr/>
      </xdr:nvSpPr>
      <xdr:spPr bwMode="auto">
        <a:xfrm>
          <a:off x="5600700" y="678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16191</xdr:rowOff>
    </xdr:from>
    <xdr:ext cx="762000" cy="259045"/>
    <xdr:sp macro="" textlink="">
      <xdr:nvSpPr>
        <xdr:cNvPr id="132" name="人口1人当たり決算額の推移該当値テキスト445"/>
        <xdr:cNvSpPr txBox="1"/>
      </xdr:nvSpPr>
      <xdr:spPr>
        <a:xfrm>
          <a:off x="5740400" y="662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154541</xdr:rowOff>
    </xdr:from>
    <xdr:to>
      <xdr:col>26</xdr:col>
      <xdr:colOff>101600</xdr:colOff>
      <xdr:row>35</xdr:row>
      <xdr:rowOff>256141</xdr:rowOff>
    </xdr:to>
    <xdr:sp macro="" textlink="">
      <xdr:nvSpPr>
        <xdr:cNvPr id="133" name="楕円 132"/>
        <xdr:cNvSpPr/>
      </xdr:nvSpPr>
      <xdr:spPr bwMode="auto">
        <a:xfrm>
          <a:off x="4953000" y="676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266318</xdr:rowOff>
    </xdr:from>
    <xdr:ext cx="736600" cy="259045"/>
    <xdr:sp macro="" textlink="">
      <xdr:nvSpPr>
        <xdr:cNvPr id="134" name="テキスト ボックス 133"/>
        <xdr:cNvSpPr txBox="1"/>
      </xdr:nvSpPr>
      <xdr:spPr>
        <a:xfrm>
          <a:off x="4622800" y="65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200627</xdr:rowOff>
    </xdr:from>
    <xdr:to>
      <xdr:col>22</xdr:col>
      <xdr:colOff>165100</xdr:colOff>
      <xdr:row>35</xdr:row>
      <xdr:rowOff>302227</xdr:rowOff>
    </xdr:to>
    <xdr:sp macro="" textlink="">
      <xdr:nvSpPr>
        <xdr:cNvPr id="135" name="楕円 134"/>
        <xdr:cNvSpPr/>
      </xdr:nvSpPr>
      <xdr:spPr bwMode="auto">
        <a:xfrm>
          <a:off x="4254500" y="681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312404</xdr:rowOff>
    </xdr:from>
    <xdr:ext cx="762000" cy="259045"/>
    <xdr:sp macro="" textlink="">
      <xdr:nvSpPr>
        <xdr:cNvPr id="136" name="テキスト ボックス 135"/>
        <xdr:cNvSpPr txBox="1"/>
      </xdr:nvSpPr>
      <xdr:spPr>
        <a:xfrm>
          <a:off x="3924300" y="65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204239</xdr:rowOff>
    </xdr:from>
    <xdr:to>
      <xdr:col>19</xdr:col>
      <xdr:colOff>38100</xdr:colOff>
      <xdr:row>35</xdr:row>
      <xdr:rowOff>305839</xdr:rowOff>
    </xdr:to>
    <xdr:sp macro="" textlink="">
      <xdr:nvSpPr>
        <xdr:cNvPr id="137" name="楕円 136"/>
        <xdr:cNvSpPr/>
      </xdr:nvSpPr>
      <xdr:spPr bwMode="auto">
        <a:xfrm>
          <a:off x="3556000" y="681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316016</xdr:rowOff>
    </xdr:from>
    <xdr:ext cx="762000" cy="259045"/>
    <xdr:sp macro="" textlink="">
      <xdr:nvSpPr>
        <xdr:cNvPr id="138" name="テキスト ボックス 137"/>
        <xdr:cNvSpPr txBox="1"/>
      </xdr:nvSpPr>
      <xdr:spPr>
        <a:xfrm>
          <a:off x="3225800" y="65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103289</xdr:rowOff>
    </xdr:from>
    <xdr:to>
      <xdr:col>15</xdr:col>
      <xdr:colOff>101600</xdr:colOff>
      <xdr:row>35</xdr:row>
      <xdr:rowOff>204889</xdr:rowOff>
    </xdr:to>
    <xdr:sp macro="" textlink="">
      <xdr:nvSpPr>
        <xdr:cNvPr id="139" name="楕円 138"/>
        <xdr:cNvSpPr/>
      </xdr:nvSpPr>
      <xdr:spPr bwMode="auto">
        <a:xfrm>
          <a:off x="2857500" y="67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215066</xdr:rowOff>
    </xdr:from>
    <xdr:ext cx="762000" cy="259045"/>
    <xdr:sp macro="" textlink="">
      <xdr:nvSpPr>
        <xdr:cNvPr id="140" name="テキスト ボックス 139"/>
        <xdr:cNvSpPr txBox="1"/>
      </xdr:nvSpPr>
      <xdr:spPr>
        <a:xfrm>
          <a:off x="2527300" y="648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105590</xdr:rowOff>
    </xdr:from>
    <xdr:to>
      <xdr:col>24</xdr:col>
      <xdr:colOff>63500</xdr:colOff>
      <xdr:row>33</xdr:row>
      <xdr:rowOff>138720</xdr:rowOff>
    </xdr:to>
    <xdr:cxnSp macro="">
      <xdr:nvCxnSpPr>
        <xdr:cNvPr id="63" name="直線コネクタ 62"/>
        <xdr:cNvCxnSpPr/>
      </xdr:nvCxnSpPr>
      <xdr:spPr>
        <a:xfrm>
          <a:off x="3797300" y="5763440"/>
          <a:ext cx="838200" cy="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105590</xdr:rowOff>
    </xdr:from>
    <xdr:to>
      <xdr:col>19</xdr:col>
      <xdr:colOff>177800</xdr:colOff>
      <xdr:row>33</xdr:row>
      <xdr:rowOff>137137</xdr:rowOff>
    </xdr:to>
    <xdr:cxnSp macro="">
      <xdr:nvCxnSpPr>
        <xdr:cNvPr id="66" name="直線コネクタ 65"/>
        <xdr:cNvCxnSpPr/>
      </xdr:nvCxnSpPr>
      <xdr:spPr>
        <a:xfrm flipV="1">
          <a:off x="2908300" y="5763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36797</xdr:rowOff>
    </xdr:from>
    <xdr:to>
      <xdr:col>15</xdr:col>
      <xdr:colOff>50800</xdr:colOff>
      <xdr:row>33</xdr:row>
      <xdr:rowOff>137137</xdr:rowOff>
    </xdr:to>
    <xdr:cxnSp macro="">
      <xdr:nvCxnSpPr>
        <xdr:cNvPr id="69" name="直線コネクタ 68"/>
        <xdr:cNvCxnSpPr/>
      </xdr:nvCxnSpPr>
      <xdr:spPr>
        <a:xfrm>
          <a:off x="2019300" y="5694647"/>
          <a:ext cx="889000" cy="10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36797</xdr:rowOff>
    </xdr:from>
    <xdr:to>
      <xdr:col>10</xdr:col>
      <xdr:colOff>114300</xdr:colOff>
      <xdr:row>33</xdr:row>
      <xdr:rowOff>78256</xdr:rowOff>
    </xdr:to>
    <xdr:cxnSp macro="">
      <xdr:nvCxnSpPr>
        <xdr:cNvPr id="72" name="直線コネクタ 71"/>
        <xdr:cNvCxnSpPr/>
      </xdr:nvCxnSpPr>
      <xdr:spPr>
        <a:xfrm flipV="1">
          <a:off x="1130300" y="569464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87920</xdr:rowOff>
    </xdr:from>
    <xdr:to>
      <xdr:col>24</xdr:col>
      <xdr:colOff>114300</xdr:colOff>
      <xdr:row>34</xdr:row>
      <xdr:rowOff>18070</xdr:rowOff>
    </xdr:to>
    <xdr:sp macro="" textlink="">
      <xdr:nvSpPr>
        <xdr:cNvPr id="82" name="楕円 81"/>
        <xdr:cNvSpPr/>
      </xdr:nvSpPr>
      <xdr:spPr>
        <a:xfrm>
          <a:off x="4584700" y="5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110797</xdr:rowOff>
    </xdr:from>
    <xdr:ext cx="599010" cy="259045"/>
    <xdr:sp macro="" textlink="">
      <xdr:nvSpPr>
        <xdr:cNvPr id="83" name="人件費該当値テキスト"/>
        <xdr:cNvSpPr txBox="1"/>
      </xdr:nvSpPr>
      <xdr:spPr>
        <a:xfrm>
          <a:off x="4686300" y="559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54790</xdr:rowOff>
    </xdr:from>
    <xdr:to>
      <xdr:col>20</xdr:col>
      <xdr:colOff>38100</xdr:colOff>
      <xdr:row>33</xdr:row>
      <xdr:rowOff>156390</xdr:rowOff>
    </xdr:to>
    <xdr:sp macro="" textlink="">
      <xdr:nvSpPr>
        <xdr:cNvPr id="84" name="楕円 83"/>
        <xdr:cNvSpPr/>
      </xdr:nvSpPr>
      <xdr:spPr>
        <a:xfrm>
          <a:off x="3746500" y="57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1467</xdr:rowOff>
    </xdr:from>
    <xdr:ext cx="599010" cy="259045"/>
    <xdr:sp macro="" textlink="">
      <xdr:nvSpPr>
        <xdr:cNvPr id="85" name="テキスト ボックス 84"/>
        <xdr:cNvSpPr txBox="1"/>
      </xdr:nvSpPr>
      <xdr:spPr>
        <a:xfrm>
          <a:off x="3497795" y="548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86337</xdr:rowOff>
    </xdr:from>
    <xdr:to>
      <xdr:col>15</xdr:col>
      <xdr:colOff>101600</xdr:colOff>
      <xdr:row>34</xdr:row>
      <xdr:rowOff>16487</xdr:rowOff>
    </xdr:to>
    <xdr:sp macro="" textlink="">
      <xdr:nvSpPr>
        <xdr:cNvPr id="86" name="楕円 85"/>
        <xdr:cNvSpPr/>
      </xdr:nvSpPr>
      <xdr:spPr>
        <a:xfrm>
          <a:off x="2857500" y="5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33014</xdr:rowOff>
    </xdr:from>
    <xdr:ext cx="599010" cy="259045"/>
    <xdr:sp macro="" textlink="">
      <xdr:nvSpPr>
        <xdr:cNvPr id="87" name="テキスト ボックス 86"/>
        <xdr:cNvSpPr txBox="1"/>
      </xdr:nvSpPr>
      <xdr:spPr>
        <a:xfrm>
          <a:off x="2608795" y="55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157447</xdr:rowOff>
    </xdr:from>
    <xdr:to>
      <xdr:col>10</xdr:col>
      <xdr:colOff>165100</xdr:colOff>
      <xdr:row>33</xdr:row>
      <xdr:rowOff>87597</xdr:rowOff>
    </xdr:to>
    <xdr:sp macro="" textlink="">
      <xdr:nvSpPr>
        <xdr:cNvPr id="88" name="楕円 87"/>
        <xdr:cNvSpPr/>
      </xdr:nvSpPr>
      <xdr:spPr>
        <a:xfrm>
          <a:off x="1968500" y="56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104124</xdr:rowOff>
    </xdr:from>
    <xdr:ext cx="599010" cy="259045"/>
    <xdr:sp macro="" textlink="">
      <xdr:nvSpPr>
        <xdr:cNvPr id="89" name="テキスト ボックス 88"/>
        <xdr:cNvSpPr txBox="1"/>
      </xdr:nvSpPr>
      <xdr:spPr>
        <a:xfrm>
          <a:off x="1719795" y="54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27456</xdr:rowOff>
    </xdr:from>
    <xdr:to>
      <xdr:col>6</xdr:col>
      <xdr:colOff>38100</xdr:colOff>
      <xdr:row>33</xdr:row>
      <xdr:rowOff>129056</xdr:rowOff>
    </xdr:to>
    <xdr:sp macro="" textlink="">
      <xdr:nvSpPr>
        <xdr:cNvPr id="90" name="楕円 89"/>
        <xdr:cNvSpPr/>
      </xdr:nvSpPr>
      <xdr:spPr>
        <a:xfrm>
          <a:off x="1079500" y="56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145583</xdr:rowOff>
    </xdr:from>
    <xdr:ext cx="599010" cy="259045"/>
    <xdr:sp macro="" textlink="">
      <xdr:nvSpPr>
        <xdr:cNvPr id="91" name="テキスト ボックス 90"/>
        <xdr:cNvSpPr txBox="1"/>
      </xdr:nvSpPr>
      <xdr:spPr>
        <a:xfrm>
          <a:off x="830795" y="54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70500</xdr:rowOff>
    </xdr:from>
    <xdr:to>
      <xdr:col>24</xdr:col>
      <xdr:colOff>63500</xdr:colOff>
      <xdr:row>55</xdr:row>
      <xdr:rowOff>164667</xdr:rowOff>
    </xdr:to>
    <xdr:cxnSp macro="">
      <xdr:nvCxnSpPr>
        <xdr:cNvPr id="123" name="直線コネクタ 122"/>
        <xdr:cNvCxnSpPr/>
      </xdr:nvCxnSpPr>
      <xdr:spPr>
        <a:xfrm flipV="1">
          <a:off x="3797300" y="9500250"/>
          <a:ext cx="838200" cy="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164667</xdr:rowOff>
    </xdr:from>
    <xdr:to>
      <xdr:col>19</xdr:col>
      <xdr:colOff>177800</xdr:colOff>
      <xdr:row>56</xdr:row>
      <xdr:rowOff>57469</xdr:rowOff>
    </xdr:to>
    <xdr:cxnSp macro="">
      <xdr:nvCxnSpPr>
        <xdr:cNvPr id="126" name="直線コネクタ 125"/>
        <xdr:cNvCxnSpPr/>
      </xdr:nvCxnSpPr>
      <xdr:spPr>
        <a:xfrm flipV="1">
          <a:off x="2908300" y="9594417"/>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57469</xdr:rowOff>
    </xdr:from>
    <xdr:to>
      <xdr:col>15</xdr:col>
      <xdr:colOff>50800</xdr:colOff>
      <xdr:row>56</xdr:row>
      <xdr:rowOff>70891</xdr:rowOff>
    </xdr:to>
    <xdr:cxnSp macro="">
      <xdr:nvCxnSpPr>
        <xdr:cNvPr id="129" name="直線コネクタ 128"/>
        <xdr:cNvCxnSpPr/>
      </xdr:nvCxnSpPr>
      <xdr:spPr>
        <a:xfrm flipV="1">
          <a:off x="2019300" y="965866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70891</xdr:rowOff>
    </xdr:from>
    <xdr:to>
      <xdr:col>10</xdr:col>
      <xdr:colOff>114300</xdr:colOff>
      <xdr:row>56</xdr:row>
      <xdr:rowOff>146329</xdr:rowOff>
    </xdr:to>
    <xdr:cxnSp macro="">
      <xdr:nvCxnSpPr>
        <xdr:cNvPr id="132" name="直線コネクタ 131"/>
        <xdr:cNvCxnSpPr/>
      </xdr:nvCxnSpPr>
      <xdr:spPr>
        <a:xfrm flipV="1">
          <a:off x="1130300" y="967209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19700</xdr:rowOff>
    </xdr:from>
    <xdr:to>
      <xdr:col>24</xdr:col>
      <xdr:colOff>114300</xdr:colOff>
      <xdr:row>55</xdr:row>
      <xdr:rowOff>121300</xdr:rowOff>
    </xdr:to>
    <xdr:sp macro="" textlink="">
      <xdr:nvSpPr>
        <xdr:cNvPr id="142" name="楕円 141"/>
        <xdr:cNvSpPr/>
      </xdr:nvSpPr>
      <xdr:spPr>
        <a:xfrm>
          <a:off x="4584700" y="9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42577</xdr:rowOff>
    </xdr:from>
    <xdr:ext cx="534377" cy="259045"/>
    <xdr:sp macro="" textlink="">
      <xdr:nvSpPr>
        <xdr:cNvPr id="143" name="物件費該当値テキスト"/>
        <xdr:cNvSpPr txBox="1"/>
      </xdr:nvSpPr>
      <xdr:spPr>
        <a:xfrm>
          <a:off x="4686300" y="93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113867</xdr:rowOff>
    </xdr:from>
    <xdr:to>
      <xdr:col>20</xdr:col>
      <xdr:colOff>38100</xdr:colOff>
      <xdr:row>56</xdr:row>
      <xdr:rowOff>44017</xdr:rowOff>
    </xdr:to>
    <xdr:sp macro="" textlink="">
      <xdr:nvSpPr>
        <xdr:cNvPr id="144" name="楕円 143"/>
        <xdr:cNvSpPr/>
      </xdr:nvSpPr>
      <xdr:spPr>
        <a:xfrm>
          <a:off x="3746500" y="9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35144</xdr:rowOff>
    </xdr:from>
    <xdr:ext cx="534377" cy="259045"/>
    <xdr:sp macro="" textlink="">
      <xdr:nvSpPr>
        <xdr:cNvPr id="145" name="テキスト ボックス 144"/>
        <xdr:cNvSpPr txBox="1"/>
      </xdr:nvSpPr>
      <xdr:spPr>
        <a:xfrm>
          <a:off x="3530111" y="96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6669</xdr:rowOff>
    </xdr:from>
    <xdr:to>
      <xdr:col>15</xdr:col>
      <xdr:colOff>101600</xdr:colOff>
      <xdr:row>56</xdr:row>
      <xdr:rowOff>108269</xdr:rowOff>
    </xdr:to>
    <xdr:sp macro="" textlink="">
      <xdr:nvSpPr>
        <xdr:cNvPr id="146" name="楕円 145"/>
        <xdr:cNvSpPr/>
      </xdr:nvSpPr>
      <xdr:spPr>
        <a:xfrm>
          <a:off x="2857500" y="96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99396</xdr:rowOff>
    </xdr:from>
    <xdr:ext cx="534377" cy="259045"/>
    <xdr:sp macro="" textlink="">
      <xdr:nvSpPr>
        <xdr:cNvPr id="147" name="テキスト ボックス 146"/>
        <xdr:cNvSpPr txBox="1"/>
      </xdr:nvSpPr>
      <xdr:spPr>
        <a:xfrm>
          <a:off x="2641111" y="97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20091</xdr:rowOff>
    </xdr:from>
    <xdr:to>
      <xdr:col>10</xdr:col>
      <xdr:colOff>165100</xdr:colOff>
      <xdr:row>56</xdr:row>
      <xdr:rowOff>121691</xdr:rowOff>
    </xdr:to>
    <xdr:sp macro="" textlink="">
      <xdr:nvSpPr>
        <xdr:cNvPr id="148" name="楕円 147"/>
        <xdr:cNvSpPr/>
      </xdr:nvSpPr>
      <xdr:spPr>
        <a:xfrm>
          <a:off x="1968500" y="9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112818</xdr:rowOff>
    </xdr:from>
    <xdr:ext cx="534377" cy="259045"/>
    <xdr:sp macro="" textlink="">
      <xdr:nvSpPr>
        <xdr:cNvPr id="149" name="テキスト ボックス 148"/>
        <xdr:cNvSpPr txBox="1"/>
      </xdr:nvSpPr>
      <xdr:spPr>
        <a:xfrm>
          <a:off x="1752111" y="97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95529</xdr:rowOff>
    </xdr:from>
    <xdr:to>
      <xdr:col>6</xdr:col>
      <xdr:colOff>38100</xdr:colOff>
      <xdr:row>57</xdr:row>
      <xdr:rowOff>25679</xdr:rowOff>
    </xdr:to>
    <xdr:sp macro="" textlink="">
      <xdr:nvSpPr>
        <xdr:cNvPr id="150" name="楕円 149"/>
        <xdr:cNvSpPr/>
      </xdr:nvSpPr>
      <xdr:spPr>
        <a:xfrm>
          <a:off x="1079500" y="9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16806</xdr:rowOff>
    </xdr:from>
    <xdr:ext cx="534377" cy="259045"/>
    <xdr:sp macro="" textlink="">
      <xdr:nvSpPr>
        <xdr:cNvPr id="151" name="テキスト ボックス 150"/>
        <xdr:cNvSpPr txBox="1"/>
      </xdr:nvSpPr>
      <xdr:spPr>
        <a:xfrm>
          <a:off x="863111"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48786</xdr:rowOff>
    </xdr:from>
    <xdr:to>
      <xdr:col>24</xdr:col>
      <xdr:colOff>63500</xdr:colOff>
      <xdr:row>78</xdr:row>
      <xdr:rowOff>50135</xdr:rowOff>
    </xdr:to>
    <xdr:cxnSp macro="">
      <xdr:nvCxnSpPr>
        <xdr:cNvPr id="178" name="直線コネクタ 177"/>
        <xdr:cNvCxnSpPr/>
      </xdr:nvCxnSpPr>
      <xdr:spPr>
        <a:xfrm>
          <a:off x="3797300" y="13421886"/>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42042</xdr:rowOff>
    </xdr:from>
    <xdr:to>
      <xdr:col>19</xdr:col>
      <xdr:colOff>177800</xdr:colOff>
      <xdr:row>78</xdr:row>
      <xdr:rowOff>48786</xdr:rowOff>
    </xdr:to>
    <xdr:cxnSp macro="">
      <xdr:nvCxnSpPr>
        <xdr:cNvPr id="181" name="直線コネクタ 180"/>
        <xdr:cNvCxnSpPr/>
      </xdr:nvCxnSpPr>
      <xdr:spPr>
        <a:xfrm>
          <a:off x="2908300" y="1341514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42042</xdr:rowOff>
    </xdr:from>
    <xdr:to>
      <xdr:col>15</xdr:col>
      <xdr:colOff>50800</xdr:colOff>
      <xdr:row>78</xdr:row>
      <xdr:rowOff>58524</xdr:rowOff>
    </xdr:to>
    <xdr:cxnSp macro="">
      <xdr:nvCxnSpPr>
        <xdr:cNvPr id="184" name="直線コネクタ 183"/>
        <xdr:cNvCxnSpPr/>
      </xdr:nvCxnSpPr>
      <xdr:spPr>
        <a:xfrm flipV="1">
          <a:off x="2019300" y="13415142"/>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58524</xdr:rowOff>
    </xdr:from>
    <xdr:to>
      <xdr:col>10</xdr:col>
      <xdr:colOff>114300</xdr:colOff>
      <xdr:row>78</xdr:row>
      <xdr:rowOff>63393</xdr:rowOff>
    </xdr:to>
    <xdr:cxnSp macro="">
      <xdr:nvCxnSpPr>
        <xdr:cNvPr id="187" name="直線コネクタ 186"/>
        <xdr:cNvCxnSpPr/>
      </xdr:nvCxnSpPr>
      <xdr:spPr>
        <a:xfrm flipV="1">
          <a:off x="1130300" y="1343162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170785</xdr:rowOff>
    </xdr:from>
    <xdr:to>
      <xdr:col>24</xdr:col>
      <xdr:colOff>114300</xdr:colOff>
      <xdr:row>78</xdr:row>
      <xdr:rowOff>100935</xdr:rowOff>
    </xdr:to>
    <xdr:sp macro="" textlink="">
      <xdr:nvSpPr>
        <xdr:cNvPr id="197" name="楕円 196"/>
        <xdr:cNvSpPr/>
      </xdr:nvSpPr>
      <xdr:spPr>
        <a:xfrm>
          <a:off x="4584700" y="133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85712</xdr:rowOff>
    </xdr:from>
    <xdr:ext cx="469744" cy="259045"/>
    <xdr:sp macro="" textlink="">
      <xdr:nvSpPr>
        <xdr:cNvPr id="198" name="維持補修費該当値テキスト"/>
        <xdr:cNvSpPr txBox="1"/>
      </xdr:nvSpPr>
      <xdr:spPr>
        <a:xfrm>
          <a:off x="4686300" y="1328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169436</xdr:rowOff>
    </xdr:from>
    <xdr:to>
      <xdr:col>20</xdr:col>
      <xdr:colOff>38100</xdr:colOff>
      <xdr:row>78</xdr:row>
      <xdr:rowOff>99586</xdr:rowOff>
    </xdr:to>
    <xdr:sp macro="" textlink="">
      <xdr:nvSpPr>
        <xdr:cNvPr id="199" name="楕円 198"/>
        <xdr:cNvSpPr/>
      </xdr:nvSpPr>
      <xdr:spPr>
        <a:xfrm>
          <a:off x="3746500" y="133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90713</xdr:rowOff>
    </xdr:from>
    <xdr:ext cx="469744" cy="259045"/>
    <xdr:sp macro="" textlink="">
      <xdr:nvSpPr>
        <xdr:cNvPr id="200" name="テキスト ボックス 199"/>
        <xdr:cNvSpPr txBox="1"/>
      </xdr:nvSpPr>
      <xdr:spPr>
        <a:xfrm>
          <a:off x="3562428" y="134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162692</xdr:rowOff>
    </xdr:from>
    <xdr:to>
      <xdr:col>15</xdr:col>
      <xdr:colOff>101600</xdr:colOff>
      <xdr:row>78</xdr:row>
      <xdr:rowOff>92842</xdr:rowOff>
    </xdr:to>
    <xdr:sp macro="" textlink="">
      <xdr:nvSpPr>
        <xdr:cNvPr id="201" name="楕円 200"/>
        <xdr:cNvSpPr/>
      </xdr:nvSpPr>
      <xdr:spPr>
        <a:xfrm>
          <a:off x="2857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83969</xdr:rowOff>
    </xdr:from>
    <xdr:ext cx="469744" cy="259045"/>
    <xdr:sp macro="" textlink="">
      <xdr:nvSpPr>
        <xdr:cNvPr id="202" name="テキスト ボックス 201"/>
        <xdr:cNvSpPr txBox="1"/>
      </xdr:nvSpPr>
      <xdr:spPr>
        <a:xfrm>
          <a:off x="2673428" y="134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7724</xdr:rowOff>
    </xdr:from>
    <xdr:to>
      <xdr:col>10</xdr:col>
      <xdr:colOff>165100</xdr:colOff>
      <xdr:row>78</xdr:row>
      <xdr:rowOff>109324</xdr:rowOff>
    </xdr:to>
    <xdr:sp macro="" textlink="">
      <xdr:nvSpPr>
        <xdr:cNvPr id="203" name="楕円 202"/>
        <xdr:cNvSpPr/>
      </xdr:nvSpPr>
      <xdr:spPr>
        <a:xfrm>
          <a:off x="1968500" y="133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100451</xdr:rowOff>
    </xdr:from>
    <xdr:ext cx="469744" cy="259045"/>
    <xdr:sp macro="" textlink="">
      <xdr:nvSpPr>
        <xdr:cNvPr id="204" name="テキスト ボックス 203"/>
        <xdr:cNvSpPr txBox="1"/>
      </xdr:nvSpPr>
      <xdr:spPr>
        <a:xfrm>
          <a:off x="1784428" y="1347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12593</xdr:rowOff>
    </xdr:from>
    <xdr:to>
      <xdr:col>6</xdr:col>
      <xdr:colOff>38100</xdr:colOff>
      <xdr:row>78</xdr:row>
      <xdr:rowOff>114193</xdr:rowOff>
    </xdr:to>
    <xdr:sp macro="" textlink="">
      <xdr:nvSpPr>
        <xdr:cNvPr id="205" name="楕円 204"/>
        <xdr:cNvSpPr/>
      </xdr:nvSpPr>
      <xdr:spPr>
        <a:xfrm>
          <a:off x="1079500" y="133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105320</xdr:rowOff>
    </xdr:from>
    <xdr:ext cx="469744" cy="259045"/>
    <xdr:sp macro="" textlink="">
      <xdr:nvSpPr>
        <xdr:cNvPr id="206" name="テキスト ボックス 205"/>
        <xdr:cNvSpPr txBox="1"/>
      </xdr:nvSpPr>
      <xdr:spPr>
        <a:xfrm>
          <a:off x="895428" y="134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144018</xdr:rowOff>
    </xdr:from>
    <xdr:to>
      <xdr:col>24</xdr:col>
      <xdr:colOff>63500</xdr:colOff>
      <xdr:row>94</xdr:row>
      <xdr:rowOff>28803</xdr:rowOff>
    </xdr:to>
    <xdr:cxnSp macro="">
      <xdr:nvCxnSpPr>
        <xdr:cNvPr id="236" name="直線コネクタ 235"/>
        <xdr:cNvCxnSpPr/>
      </xdr:nvCxnSpPr>
      <xdr:spPr>
        <a:xfrm flipV="1">
          <a:off x="3797300" y="16088868"/>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28803</xdr:rowOff>
    </xdr:from>
    <xdr:to>
      <xdr:col>19</xdr:col>
      <xdr:colOff>177800</xdr:colOff>
      <xdr:row>94</xdr:row>
      <xdr:rowOff>144335</xdr:rowOff>
    </xdr:to>
    <xdr:cxnSp macro="">
      <xdr:nvCxnSpPr>
        <xdr:cNvPr id="239" name="直線コネクタ 238"/>
        <xdr:cNvCxnSpPr/>
      </xdr:nvCxnSpPr>
      <xdr:spPr>
        <a:xfrm flipV="1">
          <a:off x="2908300" y="16145103"/>
          <a:ext cx="889000" cy="1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144335</xdr:rowOff>
    </xdr:from>
    <xdr:to>
      <xdr:col>15</xdr:col>
      <xdr:colOff>50800</xdr:colOff>
      <xdr:row>95</xdr:row>
      <xdr:rowOff>35280</xdr:rowOff>
    </xdr:to>
    <xdr:cxnSp macro="">
      <xdr:nvCxnSpPr>
        <xdr:cNvPr id="242" name="直線コネクタ 241"/>
        <xdr:cNvCxnSpPr/>
      </xdr:nvCxnSpPr>
      <xdr:spPr>
        <a:xfrm flipV="1">
          <a:off x="2019300" y="16260635"/>
          <a:ext cx="889000" cy="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35280</xdr:rowOff>
    </xdr:from>
    <xdr:to>
      <xdr:col>10</xdr:col>
      <xdr:colOff>114300</xdr:colOff>
      <xdr:row>95</xdr:row>
      <xdr:rowOff>143193</xdr:rowOff>
    </xdr:to>
    <xdr:cxnSp macro="">
      <xdr:nvCxnSpPr>
        <xdr:cNvPr id="245" name="直線コネクタ 244"/>
        <xdr:cNvCxnSpPr/>
      </xdr:nvCxnSpPr>
      <xdr:spPr>
        <a:xfrm flipV="1">
          <a:off x="1130300" y="16323030"/>
          <a:ext cx="889000" cy="10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93218</xdr:rowOff>
    </xdr:from>
    <xdr:to>
      <xdr:col>24</xdr:col>
      <xdr:colOff>114300</xdr:colOff>
      <xdr:row>94</xdr:row>
      <xdr:rowOff>23368</xdr:rowOff>
    </xdr:to>
    <xdr:sp macro="" textlink="">
      <xdr:nvSpPr>
        <xdr:cNvPr id="255" name="楕円 254"/>
        <xdr:cNvSpPr/>
      </xdr:nvSpPr>
      <xdr:spPr>
        <a:xfrm>
          <a:off x="4584700" y="160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116095</xdr:rowOff>
    </xdr:from>
    <xdr:ext cx="599010" cy="259045"/>
    <xdr:sp macro="" textlink="">
      <xdr:nvSpPr>
        <xdr:cNvPr id="256" name="扶助費該当値テキスト"/>
        <xdr:cNvSpPr txBox="1"/>
      </xdr:nvSpPr>
      <xdr:spPr>
        <a:xfrm>
          <a:off x="4686300" y="1588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149453</xdr:rowOff>
    </xdr:from>
    <xdr:to>
      <xdr:col>20</xdr:col>
      <xdr:colOff>38100</xdr:colOff>
      <xdr:row>94</xdr:row>
      <xdr:rowOff>79603</xdr:rowOff>
    </xdr:to>
    <xdr:sp macro="" textlink="">
      <xdr:nvSpPr>
        <xdr:cNvPr id="257" name="楕円 256"/>
        <xdr:cNvSpPr/>
      </xdr:nvSpPr>
      <xdr:spPr>
        <a:xfrm>
          <a:off x="3746500" y="160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96130</xdr:rowOff>
    </xdr:from>
    <xdr:ext cx="599010" cy="259045"/>
    <xdr:sp macro="" textlink="">
      <xdr:nvSpPr>
        <xdr:cNvPr id="258" name="テキスト ボックス 257"/>
        <xdr:cNvSpPr txBox="1"/>
      </xdr:nvSpPr>
      <xdr:spPr>
        <a:xfrm>
          <a:off x="3497795" y="1586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93535</xdr:rowOff>
    </xdr:from>
    <xdr:to>
      <xdr:col>15</xdr:col>
      <xdr:colOff>101600</xdr:colOff>
      <xdr:row>95</xdr:row>
      <xdr:rowOff>23685</xdr:rowOff>
    </xdr:to>
    <xdr:sp macro="" textlink="">
      <xdr:nvSpPr>
        <xdr:cNvPr id="259" name="楕円 258"/>
        <xdr:cNvSpPr/>
      </xdr:nvSpPr>
      <xdr:spPr>
        <a:xfrm>
          <a:off x="2857500" y="162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40212</xdr:rowOff>
    </xdr:from>
    <xdr:ext cx="599010" cy="259045"/>
    <xdr:sp macro="" textlink="">
      <xdr:nvSpPr>
        <xdr:cNvPr id="260" name="テキスト ボックス 259"/>
        <xdr:cNvSpPr txBox="1"/>
      </xdr:nvSpPr>
      <xdr:spPr>
        <a:xfrm>
          <a:off x="2608795" y="1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155930</xdr:rowOff>
    </xdr:from>
    <xdr:to>
      <xdr:col>10</xdr:col>
      <xdr:colOff>165100</xdr:colOff>
      <xdr:row>95</xdr:row>
      <xdr:rowOff>86080</xdr:rowOff>
    </xdr:to>
    <xdr:sp macro="" textlink="">
      <xdr:nvSpPr>
        <xdr:cNvPr id="261" name="楕円 260"/>
        <xdr:cNvSpPr/>
      </xdr:nvSpPr>
      <xdr:spPr>
        <a:xfrm>
          <a:off x="1968500" y="162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102607</xdr:rowOff>
    </xdr:from>
    <xdr:ext cx="599010" cy="259045"/>
    <xdr:sp macro="" textlink="">
      <xdr:nvSpPr>
        <xdr:cNvPr id="262" name="テキスト ボックス 261"/>
        <xdr:cNvSpPr txBox="1"/>
      </xdr:nvSpPr>
      <xdr:spPr>
        <a:xfrm>
          <a:off x="1719795" y="1604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92393</xdr:rowOff>
    </xdr:from>
    <xdr:to>
      <xdr:col>6</xdr:col>
      <xdr:colOff>38100</xdr:colOff>
      <xdr:row>96</xdr:row>
      <xdr:rowOff>22543</xdr:rowOff>
    </xdr:to>
    <xdr:sp macro="" textlink="">
      <xdr:nvSpPr>
        <xdr:cNvPr id="263" name="楕円 262"/>
        <xdr:cNvSpPr/>
      </xdr:nvSpPr>
      <xdr:spPr>
        <a:xfrm>
          <a:off x="1079500" y="163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39070</xdr:rowOff>
    </xdr:from>
    <xdr:ext cx="599010" cy="259045"/>
    <xdr:sp macro="" textlink="">
      <xdr:nvSpPr>
        <xdr:cNvPr id="264" name="テキスト ボックス 263"/>
        <xdr:cNvSpPr txBox="1"/>
      </xdr:nvSpPr>
      <xdr:spPr>
        <a:xfrm>
          <a:off x="830795" y="161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92413</xdr:rowOff>
    </xdr:from>
    <xdr:to>
      <xdr:col>55</xdr:col>
      <xdr:colOff>0</xdr:colOff>
      <xdr:row>33</xdr:row>
      <xdr:rowOff>123339</xdr:rowOff>
    </xdr:to>
    <xdr:cxnSp macro="">
      <xdr:nvCxnSpPr>
        <xdr:cNvPr id="296" name="直線コネクタ 295"/>
        <xdr:cNvCxnSpPr/>
      </xdr:nvCxnSpPr>
      <xdr:spPr>
        <a:xfrm flipV="1">
          <a:off x="9639300" y="5578813"/>
          <a:ext cx="838200" cy="2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123339</xdr:rowOff>
    </xdr:from>
    <xdr:to>
      <xdr:col>50</xdr:col>
      <xdr:colOff>114300</xdr:colOff>
      <xdr:row>34</xdr:row>
      <xdr:rowOff>75855</xdr:rowOff>
    </xdr:to>
    <xdr:cxnSp macro="">
      <xdr:nvCxnSpPr>
        <xdr:cNvPr id="299" name="直線コネクタ 298"/>
        <xdr:cNvCxnSpPr/>
      </xdr:nvCxnSpPr>
      <xdr:spPr>
        <a:xfrm flipV="1">
          <a:off x="8750300" y="5781189"/>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75855</xdr:rowOff>
    </xdr:from>
    <xdr:to>
      <xdr:col>45</xdr:col>
      <xdr:colOff>177800</xdr:colOff>
      <xdr:row>34</xdr:row>
      <xdr:rowOff>139031</xdr:rowOff>
    </xdr:to>
    <xdr:cxnSp macro="">
      <xdr:nvCxnSpPr>
        <xdr:cNvPr id="302" name="直線コネクタ 301"/>
        <xdr:cNvCxnSpPr/>
      </xdr:nvCxnSpPr>
      <xdr:spPr>
        <a:xfrm flipV="1">
          <a:off x="7861300" y="5905155"/>
          <a:ext cx="889000" cy="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119142</xdr:rowOff>
    </xdr:from>
    <xdr:to>
      <xdr:col>41</xdr:col>
      <xdr:colOff>50800</xdr:colOff>
      <xdr:row>34</xdr:row>
      <xdr:rowOff>139031</xdr:rowOff>
    </xdr:to>
    <xdr:cxnSp macro="">
      <xdr:nvCxnSpPr>
        <xdr:cNvPr id="305" name="直線コネクタ 304"/>
        <xdr:cNvCxnSpPr/>
      </xdr:nvCxnSpPr>
      <xdr:spPr>
        <a:xfrm>
          <a:off x="6972300" y="5776992"/>
          <a:ext cx="8890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41613</xdr:rowOff>
    </xdr:from>
    <xdr:to>
      <xdr:col>55</xdr:col>
      <xdr:colOff>50800</xdr:colOff>
      <xdr:row>32</xdr:row>
      <xdr:rowOff>143213</xdr:rowOff>
    </xdr:to>
    <xdr:sp macro="" textlink="">
      <xdr:nvSpPr>
        <xdr:cNvPr id="315" name="楕円 314"/>
        <xdr:cNvSpPr/>
      </xdr:nvSpPr>
      <xdr:spPr>
        <a:xfrm>
          <a:off x="10426700" y="5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64490</xdr:rowOff>
    </xdr:from>
    <xdr:ext cx="534377" cy="259045"/>
    <xdr:sp macro="" textlink="">
      <xdr:nvSpPr>
        <xdr:cNvPr id="316" name="補助費等該当値テキスト"/>
        <xdr:cNvSpPr txBox="1"/>
      </xdr:nvSpPr>
      <xdr:spPr>
        <a:xfrm>
          <a:off x="10528300" y="53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72539</xdr:rowOff>
    </xdr:from>
    <xdr:to>
      <xdr:col>50</xdr:col>
      <xdr:colOff>165100</xdr:colOff>
      <xdr:row>34</xdr:row>
      <xdr:rowOff>2689</xdr:rowOff>
    </xdr:to>
    <xdr:sp macro="" textlink="">
      <xdr:nvSpPr>
        <xdr:cNvPr id="317" name="楕円 316"/>
        <xdr:cNvSpPr/>
      </xdr:nvSpPr>
      <xdr:spPr>
        <a:xfrm>
          <a:off x="9588500" y="57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19216</xdr:rowOff>
    </xdr:from>
    <xdr:ext cx="534377" cy="259045"/>
    <xdr:sp macro="" textlink="">
      <xdr:nvSpPr>
        <xdr:cNvPr id="318" name="テキスト ボックス 317"/>
        <xdr:cNvSpPr txBox="1"/>
      </xdr:nvSpPr>
      <xdr:spPr>
        <a:xfrm>
          <a:off x="9372111" y="550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25055</xdr:rowOff>
    </xdr:from>
    <xdr:to>
      <xdr:col>46</xdr:col>
      <xdr:colOff>38100</xdr:colOff>
      <xdr:row>34</xdr:row>
      <xdr:rowOff>126655</xdr:rowOff>
    </xdr:to>
    <xdr:sp macro="" textlink="">
      <xdr:nvSpPr>
        <xdr:cNvPr id="319" name="楕円 318"/>
        <xdr:cNvSpPr/>
      </xdr:nvSpPr>
      <xdr:spPr>
        <a:xfrm>
          <a:off x="8699500" y="58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143182</xdr:rowOff>
    </xdr:from>
    <xdr:ext cx="534377" cy="259045"/>
    <xdr:sp macro="" textlink="">
      <xdr:nvSpPr>
        <xdr:cNvPr id="320" name="テキスト ボックス 319"/>
        <xdr:cNvSpPr txBox="1"/>
      </xdr:nvSpPr>
      <xdr:spPr>
        <a:xfrm>
          <a:off x="8483111" y="56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88231</xdr:rowOff>
    </xdr:from>
    <xdr:to>
      <xdr:col>41</xdr:col>
      <xdr:colOff>101600</xdr:colOff>
      <xdr:row>35</xdr:row>
      <xdr:rowOff>18381</xdr:rowOff>
    </xdr:to>
    <xdr:sp macro="" textlink="">
      <xdr:nvSpPr>
        <xdr:cNvPr id="321" name="楕円 320"/>
        <xdr:cNvSpPr/>
      </xdr:nvSpPr>
      <xdr:spPr>
        <a:xfrm>
          <a:off x="7810500" y="59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34908</xdr:rowOff>
    </xdr:from>
    <xdr:ext cx="534377" cy="259045"/>
    <xdr:sp macro="" textlink="">
      <xdr:nvSpPr>
        <xdr:cNvPr id="322" name="テキスト ボックス 321"/>
        <xdr:cNvSpPr txBox="1"/>
      </xdr:nvSpPr>
      <xdr:spPr>
        <a:xfrm>
          <a:off x="7594111" y="56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68342</xdr:rowOff>
    </xdr:from>
    <xdr:to>
      <xdr:col>36</xdr:col>
      <xdr:colOff>165100</xdr:colOff>
      <xdr:row>33</xdr:row>
      <xdr:rowOff>169942</xdr:rowOff>
    </xdr:to>
    <xdr:sp macro="" textlink="">
      <xdr:nvSpPr>
        <xdr:cNvPr id="323" name="楕円 322"/>
        <xdr:cNvSpPr/>
      </xdr:nvSpPr>
      <xdr:spPr>
        <a:xfrm>
          <a:off x="6921500" y="57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15019</xdr:rowOff>
    </xdr:from>
    <xdr:ext cx="534377" cy="259045"/>
    <xdr:sp macro="" textlink="">
      <xdr:nvSpPr>
        <xdr:cNvPr id="324" name="テキスト ボックス 323"/>
        <xdr:cNvSpPr txBox="1"/>
      </xdr:nvSpPr>
      <xdr:spPr>
        <a:xfrm>
          <a:off x="6705111" y="55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30832</xdr:rowOff>
    </xdr:from>
    <xdr:to>
      <xdr:col>55</xdr:col>
      <xdr:colOff>0</xdr:colOff>
      <xdr:row>54</xdr:row>
      <xdr:rowOff>68747</xdr:rowOff>
    </xdr:to>
    <xdr:cxnSp macro="">
      <xdr:nvCxnSpPr>
        <xdr:cNvPr id="355" name="直線コネクタ 354"/>
        <xdr:cNvCxnSpPr/>
      </xdr:nvCxnSpPr>
      <xdr:spPr>
        <a:xfrm flipV="1">
          <a:off x="9639300" y="8946232"/>
          <a:ext cx="838200" cy="3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111865</xdr:rowOff>
    </xdr:from>
    <xdr:to>
      <xdr:col>50</xdr:col>
      <xdr:colOff>114300</xdr:colOff>
      <xdr:row>54</xdr:row>
      <xdr:rowOff>68747</xdr:rowOff>
    </xdr:to>
    <xdr:cxnSp macro="">
      <xdr:nvCxnSpPr>
        <xdr:cNvPr id="358" name="直線コネクタ 357"/>
        <xdr:cNvCxnSpPr/>
      </xdr:nvCxnSpPr>
      <xdr:spPr>
        <a:xfrm>
          <a:off x="8750300" y="9198715"/>
          <a:ext cx="889000" cy="1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111865</xdr:rowOff>
    </xdr:from>
    <xdr:to>
      <xdr:col>45</xdr:col>
      <xdr:colOff>177800</xdr:colOff>
      <xdr:row>55</xdr:row>
      <xdr:rowOff>137240</xdr:rowOff>
    </xdr:to>
    <xdr:cxnSp macro="">
      <xdr:nvCxnSpPr>
        <xdr:cNvPr id="361" name="直線コネクタ 360"/>
        <xdr:cNvCxnSpPr/>
      </xdr:nvCxnSpPr>
      <xdr:spPr>
        <a:xfrm flipV="1">
          <a:off x="7861300" y="9198715"/>
          <a:ext cx="889000" cy="3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147386</xdr:rowOff>
    </xdr:from>
    <xdr:to>
      <xdr:col>41</xdr:col>
      <xdr:colOff>50800</xdr:colOff>
      <xdr:row>55</xdr:row>
      <xdr:rowOff>137240</xdr:rowOff>
    </xdr:to>
    <xdr:cxnSp macro="">
      <xdr:nvCxnSpPr>
        <xdr:cNvPr id="364" name="直線コネクタ 363"/>
        <xdr:cNvCxnSpPr/>
      </xdr:nvCxnSpPr>
      <xdr:spPr>
        <a:xfrm>
          <a:off x="6972300" y="9062786"/>
          <a:ext cx="889000" cy="50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151482</xdr:rowOff>
    </xdr:from>
    <xdr:to>
      <xdr:col>55</xdr:col>
      <xdr:colOff>50800</xdr:colOff>
      <xdr:row>52</xdr:row>
      <xdr:rowOff>81632</xdr:rowOff>
    </xdr:to>
    <xdr:sp macro="" textlink="">
      <xdr:nvSpPr>
        <xdr:cNvPr id="374" name="楕円 373"/>
        <xdr:cNvSpPr/>
      </xdr:nvSpPr>
      <xdr:spPr>
        <a:xfrm>
          <a:off x="10426700" y="8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2909</xdr:rowOff>
    </xdr:from>
    <xdr:ext cx="599010" cy="259045"/>
    <xdr:sp macro="" textlink="">
      <xdr:nvSpPr>
        <xdr:cNvPr id="375" name="普通建設事業費該当値テキスト"/>
        <xdr:cNvSpPr txBox="1"/>
      </xdr:nvSpPr>
      <xdr:spPr>
        <a:xfrm>
          <a:off x="10528300" y="87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17947</xdr:rowOff>
    </xdr:from>
    <xdr:to>
      <xdr:col>50</xdr:col>
      <xdr:colOff>165100</xdr:colOff>
      <xdr:row>54</xdr:row>
      <xdr:rowOff>119547</xdr:rowOff>
    </xdr:to>
    <xdr:sp macro="" textlink="">
      <xdr:nvSpPr>
        <xdr:cNvPr id="376" name="楕円 375"/>
        <xdr:cNvSpPr/>
      </xdr:nvSpPr>
      <xdr:spPr>
        <a:xfrm>
          <a:off x="9588500" y="92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136074</xdr:rowOff>
    </xdr:from>
    <xdr:ext cx="534377" cy="259045"/>
    <xdr:sp macro="" textlink="">
      <xdr:nvSpPr>
        <xdr:cNvPr id="377" name="テキスト ボックス 376"/>
        <xdr:cNvSpPr txBox="1"/>
      </xdr:nvSpPr>
      <xdr:spPr>
        <a:xfrm>
          <a:off x="9372111" y="90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61065</xdr:rowOff>
    </xdr:from>
    <xdr:to>
      <xdr:col>46</xdr:col>
      <xdr:colOff>38100</xdr:colOff>
      <xdr:row>53</xdr:row>
      <xdr:rowOff>162665</xdr:rowOff>
    </xdr:to>
    <xdr:sp macro="" textlink="">
      <xdr:nvSpPr>
        <xdr:cNvPr id="378" name="楕円 377"/>
        <xdr:cNvSpPr/>
      </xdr:nvSpPr>
      <xdr:spPr>
        <a:xfrm>
          <a:off x="8699500" y="91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7742</xdr:rowOff>
    </xdr:from>
    <xdr:ext cx="534377" cy="259045"/>
    <xdr:sp macro="" textlink="">
      <xdr:nvSpPr>
        <xdr:cNvPr id="379" name="テキスト ボックス 378"/>
        <xdr:cNvSpPr txBox="1"/>
      </xdr:nvSpPr>
      <xdr:spPr>
        <a:xfrm>
          <a:off x="8483111" y="89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86440</xdr:rowOff>
    </xdr:from>
    <xdr:to>
      <xdr:col>41</xdr:col>
      <xdr:colOff>101600</xdr:colOff>
      <xdr:row>56</xdr:row>
      <xdr:rowOff>16590</xdr:rowOff>
    </xdr:to>
    <xdr:sp macro="" textlink="">
      <xdr:nvSpPr>
        <xdr:cNvPr id="380" name="楕円 379"/>
        <xdr:cNvSpPr/>
      </xdr:nvSpPr>
      <xdr:spPr>
        <a:xfrm>
          <a:off x="7810500" y="95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7717</xdr:rowOff>
    </xdr:from>
    <xdr:ext cx="534377" cy="259045"/>
    <xdr:sp macro="" textlink="">
      <xdr:nvSpPr>
        <xdr:cNvPr id="381" name="テキスト ボックス 380"/>
        <xdr:cNvSpPr txBox="1"/>
      </xdr:nvSpPr>
      <xdr:spPr>
        <a:xfrm>
          <a:off x="7594111" y="96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96586</xdr:rowOff>
    </xdr:from>
    <xdr:to>
      <xdr:col>36</xdr:col>
      <xdr:colOff>165100</xdr:colOff>
      <xdr:row>53</xdr:row>
      <xdr:rowOff>26736</xdr:rowOff>
    </xdr:to>
    <xdr:sp macro="" textlink="">
      <xdr:nvSpPr>
        <xdr:cNvPr id="382" name="楕円 381"/>
        <xdr:cNvSpPr/>
      </xdr:nvSpPr>
      <xdr:spPr>
        <a:xfrm>
          <a:off x="6921500" y="90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43263</xdr:rowOff>
    </xdr:from>
    <xdr:ext cx="599010" cy="259045"/>
    <xdr:sp macro="" textlink="">
      <xdr:nvSpPr>
        <xdr:cNvPr id="383" name="テキスト ボックス 382"/>
        <xdr:cNvSpPr txBox="1"/>
      </xdr:nvSpPr>
      <xdr:spPr>
        <a:xfrm>
          <a:off x="6672795" y="87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150172</xdr:rowOff>
    </xdr:from>
    <xdr:to>
      <xdr:col>55</xdr:col>
      <xdr:colOff>0</xdr:colOff>
      <xdr:row>77</xdr:row>
      <xdr:rowOff>137033</xdr:rowOff>
    </xdr:to>
    <xdr:cxnSp macro="">
      <xdr:nvCxnSpPr>
        <xdr:cNvPr id="414" name="直線コネクタ 413"/>
        <xdr:cNvCxnSpPr/>
      </xdr:nvCxnSpPr>
      <xdr:spPr>
        <a:xfrm>
          <a:off x="9639300" y="13180372"/>
          <a:ext cx="838200" cy="1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150172</xdr:rowOff>
    </xdr:from>
    <xdr:to>
      <xdr:col>50</xdr:col>
      <xdr:colOff>114300</xdr:colOff>
      <xdr:row>77</xdr:row>
      <xdr:rowOff>21960</xdr:rowOff>
    </xdr:to>
    <xdr:cxnSp macro="">
      <xdr:nvCxnSpPr>
        <xdr:cNvPr id="417" name="直線コネクタ 416"/>
        <xdr:cNvCxnSpPr/>
      </xdr:nvCxnSpPr>
      <xdr:spPr>
        <a:xfrm flipV="1">
          <a:off x="8750300" y="13180372"/>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21960</xdr:rowOff>
    </xdr:from>
    <xdr:to>
      <xdr:col>45</xdr:col>
      <xdr:colOff>177800</xdr:colOff>
      <xdr:row>77</xdr:row>
      <xdr:rowOff>142770</xdr:rowOff>
    </xdr:to>
    <xdr:cxnSp macro="">
      <xdr:nvCxnSpPr>
        <xdr:cNvPr id="420" name="直線コネクタ 419"/>
        <xdr:cNvCxnSpPr/>
      </xdr:nvCxnSpPr>
      <xdr:spPr>
        <a:xfrm flipV="1">
          <a:off x="7861300" y="13223610"/>
          <a:ext cx="889000" cy="1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86233</xdr:rowOff>
    </xdr:from>
    <xdr:to>
      <xdr:col>55</xdr:col>
      <xdr:colOff>50800</xdr:colOff>
      <xdr:row>78</xdr:row>
      <xdr:rowOff>16383</xdr:rowOff>
    </xdr:to>
    <xdr:sp macro="" textlink="">
      <xdr:nvSpPr>
        <xdr:cNvPr id="430" name="楕円 429"/>
        <xdr:cNvSpPr/>
      </xdr:nvSpPr>
      <xdr:spPr>
        <a:xfrm>
          <a:off x="10426700" y="132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109110</xdr:rowOff>
    </xdr:from>
    <xdr:ext cx="534377" cy="259045"/>
    <xdr:sp macro="" textlink="">
      <xdr:nvSpPr>
        <xdr:cNvPr id="431" name="普通建設事業費 （ うち新規整備　）該当値テキスト"/>
        <xdr:cNvSpPr txBox="1"/>
      </xdr:nvSpPr>
      <xdr:spPr>
        <a:xfrm>
          <a:off x="10528300" y="131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99372</xdr:rowOff>
    </xdr:from>
    <xdr:to>
      <xdr:col>50</xdr:col>
      <xdr:colOff>165100</xdr:colOff>
      <xdr:row>77</xdr:row>
      <xdr:rowOff>29522</xdr:rowOff>
    </xdr:to>
    <xdr:sp macro="" textlink="">
      <xdr:nvSpPr>
        <xdr:cNvPr id="432" name="楕円 431"/>
        <xdr:cNvSpPr/>
      </xdr:nvSpPr>
      <xdr:spPr>
        <a:xfrm>
          <a:off x="9588500" y="13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46049</xdr:rowOff>
    </xdr:from>
    <xdr:ext cx="534377" cy="259045"/>
    <xdr:sp macro="" textlink="">
      <xdr:nvSpPr>
        <xdr:cNvPr id="433" name="テキスト ボックス 432"/>
        <xdr:cNvSpPr txBox="1"/>
      </xdr:nvSpPr>
      <xdr:spPr>
        <a:xfrm>
          <a:off x="9372111" y="129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142610</xdr:rowOff>
    </xdr:from>
    <xdr:to>
      <xdr:col>46</xdr:col>
      <xdr:colOff>38100</xdr:colOff>
      <xdr:row>77</xdr:row>
      <xdr:rowOff>72760</xdr:rowOff>
    </xdr:to>
    <xdr:sp macro="" textlink="">
      <xdr:nvSpPr>
        <xdr:cNvPr id="434" name="楕円 433"/>
        <xdr:cNvSpPr/>
      </xdr:nvSpPr>
      <xdr:spPr>
        <a:xfrm>
          <a:off x="8699500" y="131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63887</xdr:rowOff>
    </xdr:from>
    <xdr:ext cx="534377" cy="259045"/>
    <xdr:sp macro="" textlink="">
      <xdr:nvSpPr>
        <xdr:cNvPr id="435" name="テキスト ボックス 434"/>
        <xdr:cNvSpPr txBox="1"/>
      </xdr:nvSpPr>
      <xdr:spPr>
        <a:xfrm>
          <a:off x="8483111" y="132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91970</xdr:rowOff>
    </xdr:from>
    <xdr:to>
      <xdr:col>41</xdr:col>
      <xdr:colOff>101600</xdr:colOff>
      <xdr:row>78</xdr:row>
      <xdr:rowOff>22120</xdr:rowOff>
    </xdr:to>
    <xdr:sp macro="" textlink="">
      <xdr:nvSpPr>
        <xdr:cNvPr id="436" name="楕円 435"/>
        <xdr:cNvSpPr/>
      </xdr:nvSpPr>
      <xdr:spPr>
        <a:xfrm>
          <a:off x="7810500" y="13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13247</xdr:rowOff>
    </xdr:from>
    <xdr:ext cx="534377" cy="259045"/>
    <xdr:sp macro="" textlink="">
      <xdr:nvSpPr>
        <xdr:cNvPr id="437" name="テキスト ボックス 436"/>
        <xdr:cNvSpPr txBox="1"/>
      </xdr:nvSpPr>
      <xdr:spPr>
        <a:xfrm>
          <a:off x="7594111" y="133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119075</xdr:rowOff>
    </xdr:from>
    <xdr:to>
      <xdr:col>55</xdr:col>
      <xdr:colOff>0</xdr:colOff>
      <xdr:row>97</xdr:row>
      <xdr:rowOff>60477</xdr:rowOff>
    </xdr:to>
    <xdr:cxnSp macro="">
      <xdr:nvCxnSpPr>
        <xdr:cNvPr id="466" name="直線コネクタ 465"/>
        <xdr:cNvCxnSpPr/>
      </xdr:nvCxnSpPr>
      <xdr:spPr>
        <a:xfrm flipV="1">
          <a:off x="9639300" y="16063925"/>
          <a:ext cx="838200" cy="6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60477</xdr:rowOff>
    </xdr:from>
    <xdr:to>
      <xdr:col>50</xdr:col>
      <xdr:colOff>114300</xdr:colOff>
      <xdr:row>97</xdr:row>
      <xdr:rowOff>104305</xdr:rowOff>
    </xdr:to>
    <xdr:cxnSp macro="">
      <xdr:nvCxnSpPr>
        <xdr:cNvPr id="469" name="直線コネクタ 468"/>
        <xdr:cNvCxnSpPr/>
      </xdr:nvCxnSpPr>
      <xdr:spPr>
        <a:xfrm flipV="1">
          <a:off x="8750300" y="16691127"/>
          <a:ext cx="889000" cy="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104305</xdr:rowOff>
    </xdr:from>
    <xdr:to>
      <xdr:col>45</xdr:col>
      <xdr:colOff>177800</xdr:colOff>
      <xdr:row>97</xdr:row>
      <xdr:rowOff>119241</xdr:rowOff>
    </xdr:to>
    <xdr:cxnSp macro="">
      <xdr:nvCxnSpPr>
        <xdr:cNvPr id="472" name="直線コネクタ 471"/>
        <xdr:cNvCxnSpPr/>
      </xdr:nvCxnSpPr>
      <xdr:spPr>
        <a:xfrm flipV="1">
          <a:off x="7861300" y="16734955"/>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68275</xdr:rowOff>
    </xdr:from>
    <xdr:to>
      <xdr:col>55</xdr:col>
      <xdr:colOff>50800</xdr:colOff>
      <xdr:row>93</xdr:row>
      <xdr:rowOff>169875</xdr:rowOff>
    </xdr:to>
    <xdr:sp macro="" textlink="">
      <xdr:nvSpPr>
        <xdr:cNvPr id="482" name="楕円 481"/>
        <xdr:cNvSpPr/>
      </xdr:nvSpPr>
      <xdr:spPr>
        <a:xfrm>
          <a:off x="10426700" y="160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91152</xdr:rowOff>
    </xdr:from>
    <xdr:ext cx="534377" cy="259045"/>
    <xdr:sp macro="" textlink="">
      <xdr:nvSpPr>
        <xdr:cNvPr id="483" name="普通建設事業費 （ うち更新整備　）該当値テキスト"/>
        <xdr:cNvSpPr txBox="1"/>
      </xdr:nvSpPr>
      <xdr:spPr>
        <a:xfrm>
          <a:off x="10528300" y="158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9677</xdr:rowOff>
    </xdr:from>
    <xdr:to>
      <xdr:col>50</xdr:col>
      <xdr:colOff>165100</xdr:colOff>
      <xdr:row>97</xdr:row>
      <xdr:rowOff>111277</xdr:rowOff>
    </xdr:to>
    <xdr:sp macro="" textlink="">
      <xdr:nvSpPr>
        <xdr:cNvPr id="484" name="楕円 483"/>
        <xdr:cNvSpPr/>
      </xdr:nvSpPr>
      <xdr:spPr>
        <a:xfrm>
          <a:off x="9588500" y="166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102404</xdr:rowOff>
    </xdr:from>
    <xdr:ext cx="534377" cy="259045"/>
    <xdr:sp macro="" textlink="">
      <xdr:nvSpPr>
        <xdr:cNvPr id="485" name="テキスト ボックス 484"/>
        <xdr:cNvSpPr txBox="1"/>
      </xdr:nvSpPr>
      <xdr:spPr>
        <a:xfrm>
          <a:off x="9372111" y="167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53505</xdr:rowOff>
    </xdr:from>
    <xdr:to>
      <xdr:col>46</xdr:col>
      <xdr:colOff>38100</xdr:colOff>
      <xdr:row>97</xdr:row>
      <xdr:rowOff>155105</xdr:rowOff>
    </xdr:to>
    <xdr:sp macro="" textlink="">
      <xdr:nvSpPr>
        <xdr:cNvPr id="486" name="楕円 485"/>
        <xdr:cNvSpPr/>
      </xdr:nvSpPr>
      <xdr:spPr>
        <a:xfrm>
          <a:off x="8699500" y="166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146232</xdr:rowOff>
    </xdr:from>
    <xdr:ext cx="534377" cy="259045"/>
    <xdr:sp macro="" textlink="">
      <xdr:nvSpPr>
        <xdr:cNvPr id="487" name="テキスト ボックス 486"/>
        <xdr:cNvSpPr txBox="1"/>
      </xdr:nvSpPr>
      <xdr:spPr>
        <a:xfrm>
          <a:off x="8483111" y="167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68441</xdr:rowOff>
    </xdr:from>
    <xdr:to>
      <xdr:col>41</xdr:col>
      <xdr:colOff>101600</xdr:colOff>
      <xdr:row>97</xdr:row>
      <xdr:rowOff>170041</xdr:rowOff>
    </xdr:to>
    <xdr:sp macro="" textlink="">
      <xdr:nvSpPr>
        <xdr:cNvPr id="488" name="楕円 487"/>
        <xdr:cNvSpPr/>
      </xdr:nvSpPr>
      <xdr:spPr>
        <a:xfrm>
          <a:off x="78105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161168</xdr:rowOff>
    </xdr:from>
    <xdr:ext cx="534377" cy="259045"/>
    <xdr:sp macro="" textlink="">
      <xdr:nvSpPr>
        <xdr:cNvPr id="489" name="テキスト ボックス 488"/>
        <xdr:cNvSpPr txBox="1"/>
      </xdr:nvSpPr>
      <xdr:spPr>
        <a:xfrm>
          <a:off x="7594111"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101540</xdr:rowOff>
    </xdr:from>
    <xdr:to>
      <xdr:col>85</xdr:col>
      <xdr:colOff>127000</xdr:colOff>
      <xdr:row>39</xdr:row>
      <xdr:rowOff>51967</xdr:rowOff>
    </xdr:to>
    <xdr:cxnSp macro="">
      <xdr:nvCxnSpPr>
        <xdr:cNvPr id="520" name="直線コネクタ 519"/>
        <xdr:cNvCxnSpPr/>
      </xdr:nvCxnSpPr>
      <xdr:spPr>
        <a:xfrm>
          <a:off x="15481300" y="6616640"/>
          <a:ext cx="8382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87824</xdr:rowOff>
    </xdr:from>
    <xdr:to>
      <xdr:col>81</xdr:col>
      <xdr:colOff>50800</xdr:colOff>
      <xdr:row>38</xdr:row>
      <xdr:rowOff>101540</xdr:rowOff>
    </xdr:to>
    <xdr:cxnSp macro="">
      <xdr:nvCxnSpPr>
        <xdr:cNvPr id="523" name="直線コネクタ 522"/>
        <xdr:cNvCxnSpPr/>
      </xdr:nvCxnSpPr>
      <xdr:spPr>
        <a:xfrm>
          <a:off x="14592300" y="6602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87824</xdr:rowOff>
    </xdr:from>
    <xdr:to>
      <xdr:col>76</xdr:col>
      <xdr:colOff>114300</xdr:colOff>
      <xdr:row>39</xdr:row>
      <xdr:rowOff>15994</xdr:rowOff>
    </xdr:to>
    <xdr:cxnSp macro="">
      <xdr:nvCxnSpPr>
        <xdr:cNvPr id="526" name="直線コネクタ 525"/>
        <xdr:cNvCxnSpPr/>
      </xdr:nvCxnSpPr>
      <xdr:spPr>
        <a:xfrm flipV="1">
          <a:off x="13703300" y="6602924"/>
          <a:ext cx="889000" cy="9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8" name="テキスト ボックス 527"/>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15994</xdr:rowOff>
    </xdr:from>
    <xdr:to>
      <xdr:col>71</xdr:col>
      <xdr:colOff>177800</xdr:colOff>
      <xdr:row>39</xdr:row>
      <xdr:rowOff>88314</xdr:rowOff>
    </xdr:to>
    <xdr:cxnSp macro="">
      <xdr:nvCxnSpPr>
        <xdr:cNvPr id="529" name="直線コネクタ 528"/>
        <xdr:cNvCxnSpPr/>
      </xdr:nvCxnSpPr>
      <xdr:spPr>
        <a:xfrm flipV="1">
          <a:off x="12814300" y="6702544"/>
          <a:ext cx="889000" cy="7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1167</xdr:rowOff>
    </xdr:from>
    <xdr:to>
      <xdr:col>85</xdr:col>
      <xdr:colOff>177800</xdr:colOff>
      <xdr:row>39</xdr:row>
      <xdr:rowOff>102767</xdr:rowOff>
    </xdr:to>
    <xdr:sp macro="" textlink="">
      <xdr:nvSpPr>
        <xdr:cNvPr id="539" name="楕円 538"/>
        <xdr:cNvSpPr/>
      </xdr:nvSpPr>
      <xdr:spPr>
        <a:xfrm>
          <a:off x="16268700" y="66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50740</xdr:rowOff>
    </xdr:from>
    <xdr:to>
      <xdr:col>81</xdr:col>
      <xdr:colOff>101600</xdr:colOff>
      <xdr:row>38</xdr:row>
      <xdr:rowOff>152340</xdr:rowOff>
    </xdr:to>
    <xdr:sp macro="" textlink="">
      <xdr:nvSpPr>
        <xdr:cNvPr id="541" name="楕円 540"/>
        <xdr:cNvSpPr/>
      </xdr:nvSpPr>
      <xdr:spPr>
        <a:xfrm>
          <a:off x="15430500" y="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168867</xdr:rowOff>
    </xdr:from>
    <xdr:ext cx="534377" cy="259045"/>
    <xdr:sp macro="" textlink="">
      <xdr:nvSpPr>
        <xdr:cNvPr id="542" name="テキスト ボックス 541"/>
        <xdr:cNvSpPr txBox="1"/>
      </xdr:nvSpPr>
      <xdr:spPr>
        <a:xfrm>
          <a:off x="15214111" y="63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37024</xdr:rowOff>
    </xdr:from>
    <xdr:to>
      <xdr:col>76</xdr:col>
      <xdr:colOff>165100</xdr:colOff>
      <xdr:row>38</xdr:row>
      <xdr:rowOff>138624</xdr:rowOff>
    </xdr:to>
    <xdr:sp macro="" textlink="">
      <xdr:nvSpPr>
        <xdr:cNvPr id="543" name="楕円 542"/>
        <xdr:cNvSpPr/>
      </xdr:nvSpPr>
      <xdr:spPr>
        <a:xfrm>
          <a:off x="14541500" y="65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155151</xdr:rowOff>
    </xdr:from>
    <xdr:ext cx="534377" cy="259045"/>
    <xdr:sp macro="" textlink="">
      <xdr:nvSpPr>
        <xdr:cNvPr id="544" name="テキスト ボックス 543"/>
        <xdr:cNvSpPr txBox="1"/>
      </xdr:nvSpPr>
      <xdr:spPr>
        <a:xfrm>
          <a:off x="14325111" y="63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136644</xdr:rowOff>
    </xdr:from>
    <xdr:to>
      <xdr:col>72</xdr:col>
      <xdr:colOff>38100</xdr:colOff>
      <xdr:row>39</xdr:row>
      <xdr:rowOff>66794</xdr:rowOff>
    </xdr:to>
    <xdr:sp macro="" textlink="">
      <xdr:nvSpPr>
        <xdr:cNvPr id="545" name="楕円 544"/>
        <xdr:cNvSpPr/>
      </xdr:nvSpPr>
      <xdr:spPr>
        <a:xfrm>
          <a:off x="13652500" y="66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83322</xdr:rowOff>
    </xdr:from>
    <xdr:ext cx="469744" cy="259045"/>
    <xdr:sp macro="" textlink="">
      <xdr:nvSpPr>
        <xdr:cNvPr id="546" name="テキスト ボックス 545"/>
        <xdr:cNvSpPr txBox="1"/>
      </xdr:nvSpPr>
      <xdr:spPr>
        <a:xfrm>
          <a:off x="13468428" y="64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37514</xdr:rowOff>
    </xdr:from>
    <xdr:to>
      <xdr:col>67</xdr:col>
      <xdr:colOff>101600</xdr:colOff>
      <xdr:row>39</xdr:row>
      <xdr:rowOff>139114</xdr:rowOff>
    </xdr:to>
    <xdr:sp macro="" textlink="">
      <xdr:nvSpPr>
        <xdr:cNvPr id="547" name="楕円 546"/>
        <xdr:cNvSpPr/>
      </xdr:nvSpPr>
      <xdr:spPr>
        <a:xfrm>
          <a:off x="12763500" y="67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130241</xdr:rowOff>
    </xdr:from>
    <xdr:ext cx="378565" cy="259045"/>
    <xdr:sp macro="" textlink="">
      <xdr:nvSpPr>
        <xdr:cNvPr id="548" name="テキスト ボックス 547"/>
        <xdr:cNvSpPr txBox="1"/>
      </xdr:nvSpPr>
      <xdr:spPr>
        <a:xfrm>
          <a:off x="12625017" y="681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12471</xdr:rowOff>
    </xdr:from>
    <xdr:to>
      <xdr:col>85</xdr:col>
      <xdr:colOff>127000</xdr:colOff>
      <xdr:row>73</xdr:row>
      <xdr:rowOff>14236</xdr:rowOff>
    </xdr:to>
    <xdr:cxnSp macro="">
      <xdr:nvCxnSpPr>
        <xdr:cNvPr id="626" name="直線コネクタ 625"/>
        <xdr:cNvCxnSpPr/>
      </xdr:nvCxnSpPr>
      <xdr:spPr>
        <a:xfrm>
          <a:off x="15481300" y="12528321"/>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12471</xdr:rowOff>
    </xdr:from>
    <xdr:to>
      <xdr:col>81</xdr:col>
      <xdr:colOff>50800</xdr:colOff>
      <xdr:row>73</xdr:row>
      <xdr:rowOff>63805</xdr:rowOff>
    </xdr:to>
    <xdr:cxnSp macro="">
      <xdr:nvCxnSpPr>
        <xdr:cNvPr id="629" name="直線コネクタ 628"/>
        <xdr:cNvCxnSpPr/>
      </xdr:nvCxnSpPr>
      <xdr:spPr>
        <a:xfrm flipV="1">
          <a:off x="14592300" y="12528321"/>
          <a:ext cx="8890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61519</xdr:rowOff>
    </xdr:from>
    <xdr:to>
      <xdr:col>76</xdr:col>
      <xdr:colOff>114300</xdr:colOff>
      <xdr:row>73</xdr:row>
      <xdr:rowOff>63805</xdr:rowOff>
    </xdr:to>
    <xdr:cxnSp macro="">
      <xdr:nvCxnSpPr>
        <xdr:cNvPr id="632" name="直線コネクタ 631"/>
        <xdr:cNvCxnSpPr/>
      </xdr:nvCxnSpPr>
      <xdr:spPr>
        <a:xfrm>
          <a:off x="13703300" y="12577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61264</xdr:rowOff>
    </xdr:from>
    <xdr:to>
      <xdr:col>71</xdr:col>
      <xdr:colOff>177800</xdr:colOff>
      <xdr:row>73</xdr:row>
      <xdr:rowOff>61519</xdr:rowOff>
    </xdr:to>
    <xdr:cxnSp macro="">
      <xdr:nvCxnSpPr>
        <xdr:cNvPr id="635" name="直線コネクタ 634"/>
        <xdr:cNvCxnSpPr/>
      </xdr:nvCxnSpPr>
      <xdr:spPr>
        <a:xfrm>
          <a:off x="12814300" y="1257711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134886</xdr:rowOff>
    </xdr:from>
    <xdr:to>
      <xdr:col>85</xdr:col>
      <xdr:colOff>177800</xdr:colOff>
      <xdr:row>73</xdr:row>
      <xdr:rowOff>65036</xdr:rowOff>
    </xdr:to>
    <xdr:sp macro="" textlink="">
      <xdr:nvSpPr>
        <xdr:cNvPr id="645" name="楕円 644"/>
        <xdr:cNvSpPr/>
      </xdr:nvSpPr>
      <xdr:spPr>
        <a:xfrm>
          <a:off x="16268700" y="124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157763</xdr:rowOff>
    </xdr:from>
    <xdr:ext cx="534377" cy="259045"/>
    <xdr:sp macro="" textlink="">
      <xdr:nvSpPr>
        <xdr:cNvPr id="646" name="公債費該当値テキスト"/>
        <xdr:cNvSpPr txBox="1"/>
      </xdr:nvSpPr>
      <xdr:spPr>
        <a:xfrm>
          <a:off x="16370300" y="12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133121</xdr:rowOff>
    </xdr:from>
    <xdr:to>
      <xdr:col>81</xdr:col>
      <xdr:colOff>101600</xdr:colOff>
      <xdr:row>73</xdr:row>
      <xdr:rowOff>63271</xdr:rowOff>
    </xdr:to>
    <xdr:sp macro="" textlink="">
      <xdr:nvSpPr>
        <xdr:cNvPr id="647" name="楕円 646"/>
        <xdr:cNvSpPr/>
      </xdr:nvSpPr>
      <xdr:spPr>
        <a:xfrm>
          <a:off x="15430500" y="124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79798</xdr:rowOff>
    </xdr:from>
    <xdr:ext cx="534377" cy="259045"/>
    <xdr:sp macro="" textlink="">
      <xdr:nvSpPr>
        <xdr:cNvPr id="648" name="テキスト ボックス 647"/>
        <xdr:cNvSpPr txBox="1"/>
      </xdr:nvSpPr>
      <xdr:spPr>
        <a:xfrm>
          <a:off x="15214111" y="122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13005</xdr:rowOff>
    </xdr:from>
    <xdr:to>
      <xdr:col>76</xdr:col>
      <xdr:colOff>165100</xdr:colOff>
      <xdr:row>73</xdr:row>
      <xdr:rowOff>114605</xdr:rowOff>
    </xdr:to>
    <xdr:sp macro="" textlink="">
      <xdr:nvSpPr>
        <xdr:cNvPr id="649" name="楕円 648"/>
        <xdr:cNvSpPr/>
      </xdr:nvSpPr>
      <xdr:spPr>
        <a:xfrm>
          <a:off x="14541500" y="12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131132</xdr:rowOff>
    </xdr:from>
    <xdr:ext cx="534377" cy="259045"/>
    <xdr:sp macro="" textlink="">
      <xdr:nvSpPr>
        <xdr:cNvPr id="650" name="テキスト ボックス 649"/>
        <xdr:cNvSpPr txBox="1"/>
      </xdr:nvSpPr>
      <xdr:spPr>
        <a:xfrm>
          <a:off x="14325111" y="123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10719</xdr:rowOff>
    </xdr:from>
    <xdr:to>
      <xdr:col>72</xdr:col>
      <xdr:colOff>38100</xdr:colOff>
      <xdr:row>73</xdr:row>
      <xdr:rowOff>112319</xdr:rowOff>
    </xdr:to>
    <xdr:sp macro="" textlink="">
      <xdr:nvSpPr>
        <xdr:cNvPr id="651" name="楕円 650"/>
        <xdr:cNvSpPr/>
      </xdr:nvSpPr>
      <xdr:spPr>
        <a:xfrm>
          <a:off x="13652500" y="125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128846</xdr:rowOff>
    </xdr:from>
    <xdr:ext cx="534377" cy="259045"/>
    <xdr:sp macro="" textlink="">
      <xdr:nvSpPr>
        <xdr:cNvPr id="652" name="テキスト ボックス 651"/>
        <xdr:cNvSpPr txBox="1"/>
      </xdr:nvSpPr>
      <xdr:spPr>
        <a:xfrm>
          <a:off x="13436111" y="123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10464</xdr:rowOff>
    </xdr:from>
    <xdr:to>
      <xdr:col>67</xdr:col>
      <xdr:colOff>101600</xdr:colOff>
      <xdr:row>73</xdr:row>
      <xdr:rowOff>112064</xdr:rowOff>
    </xdr:to>
    <xdr:sp macro="" textlink="">
      <xdr:nvSpPr>
        <xdr:cNvPr id="653" name="楕円 652"/>
        <xdr:cNvSpPr/>
      </xdr:nvSpPr>
      <xdr:spPr>
        <a:xfrm>
          <a:off x="12763500" y="12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128591</xdr:rowOff>
    </xdr:from>
    <xdr:ext cx="534377" cy="259045"/>
    <xdr:sp macro="" textlink="">
      <xdr:nvSpPr>
        <xdr:cNvPr id="654" name="テキスト ボックス 653"/>
        <xdr:cNvSpPr txBox="1"/>
      </xdr:nvSpPr>
      <xdr:spPr>
        <a:xfrm>
          <a:off x="12547111" y="123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42545</xdr:rowOff>
    </xdr:from>
    <xdr:to>
      <xdr:col>85</xdr:col>
      <xdr:colOff>127000</xdr:colOff>
      <xdr:row>96</xdr:row>
      <xdr:rowOff>71737</xdr:rowOff>
    </xdr:to>
    <xdr:cxnSp macro="">
      <xdr:nvCxnSpPr>
        <xdr:cNvPr id="681" name="直線コネクタ 680"/>
        <xdr:cNvCxnSpPr/>
      </xdr:nvCxnSpPr>
      <xdr:spPr>
        <a:xfrm flipV="1">
          <a:off x="15481300" y="16330295"/>
          <a:ext cx="838200" cy="2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71737</xdr:rowOff>
    </xdr:from>
    <xdr:to>
      <xdr:col>81</xdr:col>
      <xdr:colOff>50800</xdr:colOff>
      <xdr:row>97</xdr:row>
      <xdr:rowOff>79463</xdr:rowOff>
    </xdr:to>
    <xdr:cxnSp macro="">
      <xdr:nvCxnSpPr>
        <xdr:cNvPr id="684" name="直線コネクタ 683"/>
        <xdr:cNvCxnSpPr/>
      </xdr:nvCxnSpPr>
      <xdr:spPr>
        <a:xfrm flipV="1">
          <a:off x="14592300" y="16530937"/>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108176</xdr:rowOff>
    </xdr:from>
    <xdr:to>
      <xdr:col>76</xdr:col>
      <xdr:colOff>114300</xdr:colOff>
      <xdr:row>97</xdr:row>
      <xdr:rowOff>79463</xdr:rowOff>
    </xdr:to>
    <xdr:cxnSp macro="">
      <xdr:nvCxnSpPr>
        <xdr:cNvPr id="687" name="直線コネクタ 686"/>
        <xdr:cNvCxnSpPr/>
      </xdr:nvCxnSpPr>
      <xdr:spPr>
        <a:xfrm>
          <a:off x="13703300" y="16224476"/>
          <a:ext cx="889000" cy="4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108176</xdr:rowOff>
    </xdr:from>
    <xdr:to>
      <xdr:col>71</xdr:col>
      <xdr:colOff>177800</xdr:colOff>
      <xdr:row>96</xdr:row>
      <xdr:rowOff>78893</xdr:rowOff>
    </xdr:to>
    <xdr:cxnSp macro="">
      <xdr:nvCxnSpPr>
        <xdr:cNvPr id="690" name="直線コネクタ 689"/>
        <xdr:cNvCxnSpPr/>
      </xdr:nvCxnSpPr>
      <xdr:spPr>
        <a:xfrm flipV="1">
          <a:off x="12814300" y="16224476"/>
          <a:ext cx="889000" cy="3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163195</xdr:rowOff>
    </xdr:from>
    <xdr:to>
      <xdr:col>85</xdr:col>
      <xdr:colOff>177800</xdr:colOff>
      <xdr:row>95</xdr:row>
      <xdr:rowOff>93345</xdr:rowOff>
    </xdr:to>
    <xdr:sp macro="" textlink="">
      <xdr:nvSpPr>
        <xdr:cNvPr id="700" name="楕円 699"/>
        <xdr:cNvSpPr/>
      </xdr:nvSpPr>
      <xdr:spPr>
        <a:xfrm>
          <a:off x="162687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14622</xdr:rowOff>
    </xdr:from>
    <xdr:ext cx="534377" cy="259045"/>
    <xdr:sp macro="" textlink="">
      <xdr:nvSpPr>
        <xdr:cNvPr id="701" name="積立金該当値テキスト"/>
        <xdr:cNvSpPr txBox="1"/>
      </xdr:nvSpPr>
      <xdr:spPr>
        <a:xfrm>
          <a:off x="16370300" y="161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20937</xdr:rowOff>
    </xdr:from>
    <xdr:to>
      <xdr:col>81</xdr:col>
      <xdr:colOff>101600</xdr:colOff>
      <xdr:row>96</xdr:row>
      <xdr:rowOff>122537</xdr:rowOff>
    </xdr:to>
    <xdr:sp macro="" textlink="">
      <xdr:nvSpPr>
        <xdr:cNvPr id="702" name="楕円 701"/>
        <xdr:cNvSpPr/>
      </xdr:nvSpPr>
      <xdr:spPr>
        <a:xfrm>
          <a:off x="15430500" y="1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139064</xdr:rowOff>
    </xdr:from>
    <xdr:ext cx="534377" cy="259045"/>
    <xdr:sp macro="" textlink="">
      <xdr:nvSpPr>
        <xdr:cNvPr id="703" name="テキスト ボックス 702"/>
        <xdr:cNvSpPr txBox="1"/>
      </xdr:nvSpPr>
      <xdr:spPr>
        <a:xfrm>
          <a:off x="15214111" y="162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28663</xdr:rowOff>
    </xdr:from>
    <xdr:to>
      <xdr:col>76</xdr:col>
      <xdr:colOff>165100</xdr:colOff>
      <xdr:row>97</xdr:row>
      <xdr:rowOff>130263</xdr:rowOff>
    </xdr:to>
    <xdr:sp macro="" textlink="">
      <xdr:nvSpPr>
        <xdr:cNvPr id="704" name="楕円 703"/>
        <xdr:cNvSpPr/>
      </xdr:nvSpPr>
      <xdr:spPr>
        <a:xfrm>
          <a:off x="14541500" y="166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121390</xdr:rowOff>
    </xdr:from>
    <xdr:ext cx="534377" cy="259045"/>
    <xdr:sp macro="" textlink="">
      <xdr:nvSpPr>
        <xdr:cNvPr id="705" name="テキスト ボックス 704"/>
        <xdr:cNvSpPr txBox="1"/>
      </xdr:nvSpPr>
      <xdr:spPr>
        <a:xfrm>
          <a:off x="14325111"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57376</xdr:rowOff>
    </xdr:from>
    <xdr:to>
      <xdr:col>72</xdr:col>
      <xdr:colOff>38100</xdr:colOff>
      <xdr:row>94</xdr:row>
      <xdr:rowOff>158976</xdr:rowOff>
    </xdr:to>
    <xdr:sp macro="" textlink="">
      <xdr:nvSpPr>
        <xdr:cNvPr id="706" name="楕円 705"/>
        <xdr:cNvSpPr/>
      </xdr:nvSpPr>
      <xdr:spPr>
        <a:xfrm>
          <a:off x="13652500" y="161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4053</xdr:rowOff>
    </xdr:from>
    <xdr:ext cx="534377" cy="259045"/>
    <xdr:sp macro="" textlink="">
      <xdr:nvSpPr>
        <xdr:cNvPr id="707" name="テキスト ボックス 706"/>
        <xdr:cNvSpPr txBox="1"/>
      </xdr:nvSpPr>
      <xdr:spPr>
        <a:xfrm>
          <a:off x="13436111" y="1594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28093</xdr:rowOff>
    </xdr:from>
    <xdr:to>
      <xdr:col>67</xdr:col>
      <xdr:colOff>101600</xdr:colOff>
      <xdr:row>96</xdr:row>
      <xdr:rowOff>129693</xdr:rowOff>
    </xdr:to>
    <xdr:sp macro="" textlink="">
      <xdr:nvSpPr>
        <xdr:cNvPr id="708" name="楕円 707"/>
        <xdr:cNvSpPr/>
      </xdr:nvSpPr>
      <xdr:spPr>
        <a:xfrm>
          <a:off x="12763500" y="16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120820</xdr:rowOff>
    </xdr:from>
    <xdr:ext cx="534377" cy="259045"/>
    <xdr:sp macro="" textlink="">
      <xdr:nvSpPr>
        <xdr:cNvPr id="709" name="テキスト ボックス 708"/>
        <xdr:cNvSpPr txBox="1"/>
      </xdr:nvSpPr>
      <xdr:spPr>
        <a:xfrm>
          <a:off x="12547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41402</xdr:rowOff>
    </xdr:from>
    <xdr:to>
      <xdr:col>116</xdr:col>
      <xdr:colOff>63500</xdr:colOff>
      <xdr:row>39</xdr:row>
      <xdr:rowOff>44450</xdr:rowOff>
    </xdr:to>
    <xdr:cxnSp macro="">
      <xdr:nvCxnSpPr>
        <xdr:cNvPr id="738" name="直線コネクタ 737"/>
        <xdr:cNvCxnSpPr/>
      </xdr:nvCxnSpPr>
      <xdr:spPr>
        <a:xfrm>
          <a:off x="21323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40894</xdr:rowOff>
    </xdr:from>
    <xdr:to>
      <xdr:col>111</xdr:col>
      <xdr:colOff>177800</xdr:colOff>
      <xdr:row>39</xdr:row>
      <xdr:rowOff>41402</xdr:rowOff>
    </xdr:to>
    <xdr:cxnSp macro="">
      <xdr:nvCxnSpPr>
        <xdr:cNvPr id="741" name="直線コネクタ 740"/>
        <xdr:cNvCxnSpPr/>
      </xdr:nvCxnSpPr>
      <xdr:spPr>
        <a:xfrm>
          <a:off x="20434300" y="672744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36957</xdr:rowOff>
    </xdr:from>
    <xdr:to>
      <xdr:col>107</xdr:col>
      <xdr:colOff>50800</xdr:colOff>
      <xdr:row>39</xdr:row>
      <xdr:rowOff>40894</xdr:rowOff>
    </xdr:to>
    <xdr:cxnSp macro="">
      <xdr:nvCxnSpPr>
        <xdr:cNvPr id="744" name="直線コネクタ 743"/>
        <xdr:cNvCxnSpPr/>
      </xdr:nvCxnSpPr>
      <xdr:spPr>
        <a:xfrm>
          <a:off x="19545300" y="6723507"/>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87630</xdr:rowOff>
    </xdr:from>
    <xdr:to>
      <xdr:col>102</xdr:col>
      <xdr:colOff>114300</xdr:colOff>
      <xdr:row>39</xdr:row>
      <xdr:rowOff>36957</xdr:rowOff>
    </xdr:to>
    <xdr:cxnSp macro="">
      <xdr:nvCxnSpPr>
        <xdr:cNvPr id="747" name="直線コネクタ 746"/>
        <xdr:cNvCxnSpPr/>
      </xdr:nvCxnSpPr>
      <xdr:spPr>
        <a:xfrm>
          <a:off x="18656300" y="6431280"/>
          <a:ext cx="889000" cy="2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162052</xdr:rowOff>
    </xdr:from>
    <xdr:to>
      <xdr:col>112</xdr:col>
      <xdr:colOff>38100</xdr:colOff>
      <xdr:row>39</xdr:row>
      <xdr:rowOff>92202</xdr:rowOff>
    </xdr:to>
    <xdr:sp macro="" textlink="">
      <xdr:nvSpPr>
        <xdr:cNvPr id="759" name="楕円 758"/>
        <xdr:cNvSpPr/>
      </xdr:nvSpPr>
      <xdr:spPr>
        <a:xfrm>
          <a:off x="2127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83329</xdr:rowOff>
    </xdr:from>
    <xdr:ext cx="313932" cy="259045"/>
    <xdr:sp macro="" textlink="">
      <xdr:nvSpPr>
        <xdr:cNvPr id="760" name="テキスト ボックス 759"/>
        <xdr:cNvSpPr txBox="1"/>
      </xdr:nvSpPr>
      <xdr:spPr>
        <a:xfrm>
          <a:off x="21166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161544</xdr:rowOff>
    </xdr:from>
    <xdr:to>
      <xdr:col>107</xdr:col>
      <xdr:colOff>101600</xdr:colOff>
      <xdr:row>39</xdr:row>
      <xdr:rowOff>91694</xdr:rowOff>
    </xdr:to>
    <xdr:sp macro="" textlink="">
      <xdr:nvSpPr>
        <xdr:cNvPr id="761" name="楕円 760"/>
        <xdr:cNvSpPr/>
      </xdr:nvSpPr>
      <xdr:spPr>
        <a:xfrm>
          <a:off x="20383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82821</xdr:rowOff>
    </xdr:from>
    <xdr:ext cx="313932" cy="259045"/>
    <xdr:sp macro="" textlink="">
      <xdr:nvSpPr>
        <xdr:cNvPr id="762" name="テキスト ボックス 761"/>
        <xdr:cNvSpPr txBox="1"/>
      </xdr:nvSpPr>
      <xdr:spPr>
        <a:xfrm>
          <a:off x="202773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157607</xdr:rowOff>
    </xdr:from>
    <xdr:to>
      <xdr:col>102</xdr:col>
      <xdr:colOff>165100</xdr:colOff>
      <xdr:row>39</xdr:row>
      <xdr:rowOff>87757</xdr:rowOff>
    </xdr:to>
    <xdr:sp macro="" textlink="">
      <xdr:nvSpPr>
        <xdr:cNvPr id="763" name="楕円 762"/>
        <xdr:cNvSpPr/>
      </xdr:nvSpPr>
      <xdr:spPr>
        <a:xfrm>
          <a:off x="19494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78884</xdr:rowOff>
    </xdr:from>
    <xdr:ext cx="313932" cy="259045"/>
    <xdr:sp macro="" textlink="">
      <xdr:nvSpPr>
        <xdr:cNvPr id="764" name="テキスト ボックス 763"/>
        <xdr:cNvSpPr txBox="1"/>
      </xdr:nvSpPr>
      <xdr:spPr>
        <a:xfrm>
          <a:off x="19388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36830</xdr:rowOff>
    </xdr:from>
    <xdr:to>
      <xdr:col>98</xdr:col>
      <xdr:colOff>38100</xdr:colOff>
      <xdr:row>37</xdr:row>
      <xdr:rowOff>138430</xdr:rowOff>
    </xdr:to>
    <xdr:sp macro="" textlink="">
      <xdr:nvSpPr>
        <xdr:cNvPr id="765" name="楕円 764"/>
        <xdr:cNvSpPr/>
      </xdr:nvSpPr>
      <xdr:spPr>
        <a:xfrm>
          <a:off x="18605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154957</xdr:rowOff>
    </xdr:from>
    <xdr:ext cx="469744" cy="259045"/>
    <xdr:sp macro="" textlink="">
      <xdr:nvSpPr>
        <xdr:cNvPr id="766" name="テキスト ボックス 765"/>
        <xdr:cNvSpPr txBox="1"/>
      </xdr:nvSpPr>
      <xdr:spPr>
        <a:xfrm>
          <a:off x="18421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170561</xdr:rowOff>
    </xdr:from>
    <xdr:to>
      <xdr:col>116</xdr:col>
      <xdr:colOff>63500</xdr:colOff>
      <xdr:row>59</xdr:row>
      <xdr:rowOff>12141</xdr:rowOff>
    </xdr:to>
    <xdr:cxnSp macro="">
      <xdr:nvCxnSpPr>
        <xdr:cNvPr id="795" name="直線コネクタ 794"/>
        <xdr:cNvCxnSpPr/>
      </xdr:nvCxnSpPr>
      <xdr:spPr>
        <a:xfrm>
          <a:off x="21323300" y="1011466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124726</xdr:rowOff>
    </xdr:from>
    <xdr:to>
      <xdr:col>111</xdr:col>
      <xdr:colOff>177800</xdr:colOff>
      <xdr:row>58</xdr:row>
      <xdr:rowOff>170561</xdr:rowOff>
    </xdr:to>
    <xdr:cxnSp macro="">
      <xdr:nvCxnSpPr>
        <xdr:cNvPr id="798" name="直線コネクタ 797"/>
        <xdr:cNvCxnSpPr/>
      </xdr:nvCxnSpPr>
      <xdr:spPr>
        <a:xfrm>
          <a:off x="20434300" y="10068826"/>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124726</xdr:rowOff>
    </xdr:from>
    <xdr:to>
      <xdr:col>107</xdr:col>
      <xdr:colOff>50800</xdr:colOff>
      <xdr:row>58</xdr:row>
      <xdr:rowOff>167780</xdr:rowOff>
    </xdr:to>
    <xdr:cxnSp macro="">
      <xdr:nvCxnSpPr>
        <xdr:cNvPr id="801" name="直線コネクタ 800"/>
        <xdr:cNvCxnSpPr/>
      </xdr:nvCxnSpPr>
      <xdr:spPr>
        <a:xfrm flipV="1">
          <a:off x="19545300" y="1006882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166408</xdr:rowOff>
    </xdr:from>
    <xdr:to>
      <xdr:col>102</xdr:col>
      <xdr:colOff>114300</xdr:colOff>
      <xdr:row>58</xdr:row>
      <xdr:rowOff>167780</xdr:rowOff>
    </xdr:to>
    <xdr:cxnSp macro="">
      <xdr:nvCxnSpPr>
        <xdr:cNvPr id="804" name="直線コネクタ 803"/>
        <xdr:cNvCxnSpPr/>
      </xdr:nvCxnSpPr>
      <xdr:spPr>
        <a:xfrm>
          <a:off x="18656300" y="101105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132791</xdr:rowOff>
    </xdr:from>
    <xdr:to>
      <xdr:col>116</xdr:col>
      <xdr:colOff>114300</xdr:colOff>
      <xdr:row>59</xdr:row>
      <xdr:rowOff>62941</xdr:rowOff>
    </xdr:to>
    <xdr:sp macro="" textlink="">
      <xdr:nvSpPr>
        <xdr:cNvPr id="814" name="楕円 813"/>
        <xdr:cNvSpPr/>
      </xdr:nvSpPr>
      <xdr:spPr>
        <a:xfrm>
          <a:off x="221107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47718</xdr:rowOff>
    </xdr:from>
    <xdr:ext cx="378565" cy="259045"/>
    <xdr:sp macro="" textlink="">
      <xdr:nvSpPr>
        <xdr:cNvPr id="815" name="貸付金該当値テキスト"/>
        <xdr:cNvSpPr txBox="1"/>
      </xdr:nvSpPr>
      <xdr:spPr>
        <a:xfrm>
          <a:off x="22212300" y="9991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119761</xdr:rowOff>
    </xdr:from>
    <xdr:to>
      <xdr:col>112</xdr:col>
      <xdr:colOff>38100</xdr:colOff>
      <xdr:row>59</xdr:row>
      <xdr:rowOff>49911</xdr:rowOff>
    </xdr:to>
    <xdr:sp macro="" textlink="">
      <xdr:nvSpPr>
        <xdr:cNvPr id="816" name="楕円 815"/>
        <xdr:cNvSpPr/>
      </xdr:nvSpPr>
      <xdr:spPr>
        <a:xfrm>
          <a:off x="21272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41038</xdr:rowOff>
    </xdr:from>
    <xdr:ext cx="469744" cy="259045"/>
    <xdr:sp macro="" textlink="">
      <xdr:nvSpPr>
        <xdr:cNvPr id="817" name="テキスト ボックス 816"/>
        <xdr:cNvSpPr txBox="1"/>
      </xdr:nvSpPr>
      <xdr:spPr>
        <a:xfrm>
          <a:off x="21088428"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73926</xdr:rowOff>
    </xdr:from>
    <xdr:to>
      <xdr:col>107</xdr:col>
      <xdr:colOff>101600</xdr:colOff>
      <xdr:row>59</xdr:row>
      <xdr:rowOff>4076</xdr:rowOff>
    </xdr:to>
    <xdr:sp macro="" textlink="">
      <xdr:nvSpPr>
        <xdr:cNvPr id="818" name="楕円 817"/>
        <xdr:cNvSpPr/>
      </xdr:nvSpPr>
      <xdr:spPr>
        <a:xfrm>
          <a:off x="20383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166653</xdr:rowOff>
    </xdr:from>
    <xdr:ext cx="469744" cy="259045"/>
    <xdr:sp macro="" textlink="">
      <xdr:nvSpPr>
        <xdr:cNvPr id="819" name="テキスト ボックス 818"/>
        <xdr:cNvSpPr txBox="1"/>
      </xdr:nvSpPr>
      <xdr:spPr>
        <a:xfrm>
          <a:off x="20199428" y="101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116980</xdr:rowOff>
    </xdr:from>
    <xdr:to>
      <xdr:col>102</xdr:col>
      <xdr:colOff>165100</xdr:colOff>
      <xdr:row>59</xdr:row>
      <xdr:rowOff>47130</xdr:rowOff>
    </xdr:to>
    <xdr:sp macro="" textlink="">
      <xdr:nvSpPr>
        <xdr:cNvPr id="820" name="楕円 819"/>
        <xdr:cNvSpPr/>
      </xdr:nvSpPr>
      <xdr:spPr>
        <a:xfrm>
          <a:off x="19494500" y="100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38257</xdr:rowOff>
    </xdr:from>
    <xdr:ext cx="469744" cy="259045"/>
    <xdr:sp macro="" textlink="">
      <xdr:nvSpPr>
        <xdr:cNvPr id="821" name="テキスト ボックス 820"/>
        <xdr:cNvSpPr txBox="1"/>
      </xdr:nvSpPr>
      <xdr:spPr>
        <a:xfrm>
          <a:off x="19310428" y="1015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115608</xdr:rowOff>
    </xdr:from>
    <xdr:to>
      <xdr:col>98</xdr:col>
      <xdr:colOff>38100</xdr:colOff>
      <xdr:row>59</xdr:row>
      <xdr:rowOff>45758</xdr:rowOff>
    </xdr:to>
    <xdr:sp macro="" textlink="">
      <xdr:nvSpPr>
        <xdr:cNvPr id="822" name="楕円 821"/>
        <xdr:cNvSpPr/>
      </xdr:nvSpPr>
      <xdr:spPr>
        <a:xfrm>
          <a:off x="18605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36885</xdr:rowOff>
    </xdr:from>
    <xdr:ext cx="469744" cy="259045"/>
    <xdr:sp macro="" textlink="">
      <xdr:nvSpPr>
        <xdr:cNvPr id="823" name="テキスト ボックス 822"/>
        <xdr:cNvSpPr txBox="1"/>
      </xdr:nvSpPr>
      <xdr:spPr>
        <a:xfrm>
          <a:off x="18421428"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137071</xdr:rowOff>
    </xdr:from>
    <xdr:to>
      <xdr:col>116</xdr:col>
      <xdr:colOff>63500</xdr:colOff>
      <xdr:row>75</xdr:row>
      <xdr:rowOff>1206</xdr:rowOff>
    </xdr:to>
    <xdr:cxnSp macro="">
      <xdr:nvCxnSpPr>
        <xdr:cNvPr id="853" name="直線コネクタ 852"/>
        <xdr:cNvCxnSpPr/>
      </xdr:nvCxnSpPr>
      <xdr:spPr>
        <a:xfrm>
          <a:off x="21323300" y="12652921"/>
          <a:ext cx="838200" cy="2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131146</xdr:rowOff>
    </xdr:from>
    <xdr:to>
      <xdr:col>111</xdr:col>
      <xdr:colOff>177800</xdr:colOff>
      <xdr:row>73</xdr:row>
      <xdr:rowOff>137071</xdr:rowOff>
    </xdr:to>
    <xdr:cxnSp macro="">
      <xdr:nvCxnSpPr>
        <xdr:cNvPr id="856" name="直線コネクタ 855"/>
        <xdr:cNvCxnSpPr/>
      </xdr:nvCxnSpPr>
      <xdr:spPr>
        <a:xfrm>
          <a:off x="20434300" y="12475546"/>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131146</xdr:rowOff>
    </xdr:from>
    <xdr:to>
      <xdr:col>107</xdr:col>
      <xdr:colOff>50800</xdr:colOff>
      <xdr:row>72</xdr:row>
      <xdr:rowOff>171190</xdr:rowOff>
    </xdr:to>
    <xdr:cxnSp macro="">
      <xdr:nvCxnSpPr>
        <xdr:cNvPr id="859" name="直線コネクタ 858"/>
        <xdr:cNvCxnSpPr/>
      </xdr:nvCxnSpPr>
      <xdr:spPr>
        <a:xfrm flipV="1">
          <a:off x="19545300" y="12475546"/>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145015</xdr:rowOff>
    </xdr:from>
    <xdr:to>
      <xdr:col>102</xdr:col>
      <xdr:colOff>114300</xdr:colOff>
      <xdr:row>72</xdr:row>
      <xdr:rowOff>171190</xdr:rowOff>
    </xdr:to>
    <xdr:cxnSp macro="">
      <xdr:nvCxnSpPr>
        <xdr:cNvPr id="862" name="直線コネクタ 861"/>
        <xdr:cNvCxnSpPr/>
      </xdr:nvCxnSpPr>
      <xdr:spPr>
        <a:xfrm>
          <a:off x="18656300" y="12489415"/>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121856</xdr:rowOff>
    </xdr:from>
    <xdr:to>
      <xdr:col>116</xdr:col>
      <xdr:colOff>114300</xdr:colOff>
      <xdr:row>75</xdr:row>
      <xdr:rowOff>52006</xdr:rowOff>
    </xdr:to>
    <xdr:sp macro="" textlink="">
      <xdr:nvSpPr>
        <xdr:cNvPr id="872" name="楕円 871"/>
        <xdr:cNvSpPr/>
      </xdr:nvSpPr>
      <xdr:spPr>
        <a:xfrm>
          <a:off x="22110700" y="128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144733</xdr:rowOff>
    </xdr:from>
    <xdr:ext cx="534377" cy="259045"/>
    <xdr:sp macro="" textlink="">
      <xdr:nvSpPr>
        <xdr:cNvPr id="873" name="繰出金該当値テキスト"/>
        <xdr:cNvSpPr txBox="1"/>
      </xdr:nvSpPr>
      <xdr:spPr>
        <a:xfrm>
          <a:off x="22212300" y="126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86271</xdr:rowOff>
    </xdr:from>
    <xdr:to>
      <xdr:col>112</xdr:col>
      <xdr:colOff>38100</xdr:colOff>
      <xdr:row>74</xdr:row>
      <xdr:rowOff>16421</xdr:rowOff>
    </xdr:to>
    <xdr:sp macro="" textlink="">
      <xdr:nvSpPr>
        <xdr:cNvPr id="874" name="楕円 873"/>
        <xdr:cNvSpPr/>
      </xdr:nvSpPr>
      <xdr:spPr>
        <a:xfrm>
          <a:off x="21272500" y="126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32948</xdr:rowOff>
    </xdr:from>
    <xdr:ext cx="534377" cy="259045"/>
    <xdr:sp macro="" textlink="">
      <xdr:nvSpPr>
        <xdr:cNvPr id="875" name="テキスト ボックス 874"/>
        <xdr:cNvSpPr txBox="1"/>
      </xdr:nvSpPr>
      <xdr:spPr>
        <a:xfrm>
          <a:off x="21056111" y="123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80346</xdr:rowOff>
    </xdr:from>
    <xdr:to>
      <xdr:col>107</xdr:col>
      <xdr:colOff>101600</xdr:colOff>
      <xdr:row>73</xdr:row>
      <xdr:rowOff>10496</xdr:rowOff>
    </xdr:to>
    <xdr:sp macro="" textlink="">
      <xdr:nvSpPr>
        <xdr:cNvPr id="876" name="楕円 875"/>
        <xdr:cNvSpPr/>
      </xdr:nvSpPr>
      <xdr:spPr>
        <a:xfrm>
          <a:off x="20383500" y="124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27023</xdr:rowOff>
    </xdr:from>
    <xdr:ext cx="534377" cy="259045"/>
    <xdr:sp macro="" textlink="">
      <xdr:nvSpPr>
        <xdr:cNvPr id="877" name="テキスト ボックス 876"/>
        <xdr:cNvSpPr txBox="1"/>
      </xdr:nvSpPr>
      <xdr:spPr>
        <a:xfrm>
          <a:off x="20167111" y="121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120390</xdr:rowOff>
    </xdr:from>
    <xdr:to>
      <xdr:col>102</xdr:col>
      <xdr:colOff>165100</xdr:colOff>
      <xdr:row>73</xdr:row>
      <xdr:rowOff>50540</xdr:rowOff>
    </xdr:to>
    <xdr:sp macro="" textlink="">
      <xdr:nvSpPr>
        <xdr:cNvPr id="878" name="楕円 877"/>
        <xdr:cNvSpPr/>
      </xdr:nvSpPr>
      <xdr:spPr>
        <a:xfrm>
          <a:off x="19494500" y="124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67067</xdr:rowOff>
    </xdr:from>
    <xdr:ext cx="534377" cy="259045"/>
    <xdr:sp macro="" textlink="">
      <xdr:nvSpPr>
        <xdr:cNvPr id="879" name="テキスト ボックス 878"/>
        <xdr:cNvSpPr txBox="1"/>
      </xdr:nvSpPr>
      <xdr:spPr>
        <a:xfrm>
          <a:off x="19278111" y="122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94215</xdr:rowOff>
    </xdr:from>
    <xdr:to>
      <xdr:col>98</xdr:col>
      <xdr:colOff>38100</xdr:colOff>
      <xdr:row>73</xdr:row>
      <xdr:rowOff>24365</xdr:rowOff>
    </xdr:to>
    <xdr:sp macro="" textlink="">
      <xdr:nvSpPr>
        <xdr:cNvPr id="880" name="楕円 879"/>
        <xdr:cNvSpPr/>
      </xdr:nvSpPr>
      <xdr:spPr>
        <a:xfrm>
          <a:off x="18605500" y="124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40892</xdr:rowOff>
    </xdr:from>
    <xdr:ext cx="534377" cy="259045"/>
    <xdr:sp macro="" textlink="">
      <xdr:nvSpPr>
        <xdr:cNvPr id="881" name="テキスト ボックス 880"/>
        <xdr:cNvSpPr txBox="1"/>
      </xdr:nvSpPr>
      <xdr:spPr>
        <a:xfrm>
          <a:off x="18389111" y="122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特に、義務的経費である人件費、扶助費、公債費が類似団体平均と比較して高い水準で推移している。このほか、補助費等や普通建設事業費も類似団体平均を大きく上回っている。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これは、本市が合併により広大な市域となり、加えて居住地が点在する地形であるため、効率的な住民サービスの提供や事務事業の実施が困難な状況であり、急速な人口の減少、高齢化の進行など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また、旧団体がフルセット主義に基づき施設を整備してきたことにより、施設の保有量が多い状況にあることも影響している。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合併算定替期間終了に伴う普通交付税の減少により、財政運営はより一層厳しくなると見込まれるため、徹底した事務事業の見直しによる業務の効率化や公共施設等総合管理計画に基づき既存施設の整理統合等を図り、行政コスト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152502</xdr:rowOff>
    </xdr:from>
    <xdr:to>
      <xdr:col>24</xdr:col>
      <xdr:colOff>63500</xdr:colOff>
      <xdr:row>35</xdr:row>
      <xdr:rowOff>162103</xdr:rowOff>
    </xdr:to>
    <xdr:cxnSp macro="">
      <xdr:nvCxnSpPr>
        <xdr:cNvPr id="59" name="直線コネクタ 58"/>
        <xdr:cNvCxnSpPr/>
      </xdr:nvCxnSpPr>
      <xdr:spPr>
        <a:xfrm flipV="1">
          <a:off x="3797300" y="615325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77978</xdr:rowOff>
    </xdr:from>
    <xdr:to>
      <xdr:col>19</xdr:col>
      <xdr:colOff>177800</xdr:colOff>
      <xdr:row>35</xdr:row>
      <xdr:rowOff>162103</xdr:rowOff>
    </xdr:to>
    <xdr:cxnSp macro="">
      <xdr:nvCxnSpPr>
        <xdr:cNvPr id="62" name="直線コネクタ 61"/>
        <xdr:cNvCxnSpPr/>
      </xdr:nvCxnSpPr>
      <xdr:spPr>
        <a:xfrm>
          <a:off x="2908300" y="607872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77978</xdr:rowOff>
    </xdr:from>
    <xdr:to>
      <xdr:col>15</xdr:col>
      <xdr:colOff>50800</xdr:colOff>
      <xdr:row>35</xdr:row>
      <xdr:rowOff>143358</xdr:rowOff>
    </xdr:to>
    <xdr:cxnSp macro="">
      <xdr:nvCxnSpPr>
        <xdr:cNvPr id="65" name="直線コネクタ 64"/>
        <xdr:cNvCxnSpPr/>
      </xdr:nvCxnSpPr>
      <xdr:spPr>
        <a:xfrm flipV="1">
          <a:off x="2019300" y="607872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42316</xdr:rowOff>
    </xdr:from>
    <xdr:to>
      <xdr:col>10</xdr:col>
      <xdr:colOff>114300</xdr:colOff>
      <xdr:row>35</xdr:row>
      <xdr:rowOff>143358</xdr:rowOff>
    </xdr:to>
    <xdr:cxnSp macro="">
      <xdr:nvCxnSpPr>
        <xdr:cNvPr id="68" name="直線コネクタ 67"/>
        <xdr:cNvCxnSpPr/>
      </xdr:nvCxnSpPr>
      <xdr:spPr>
        <a:xfrm>
          <a:off x="1130300" y="6043066"/>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101702</xdr:rowOff>
    </xdr:from>
    <xdr:to>
      <xdr:col>24</xdr:col>
      <xdr:colOff>114300</xdr:colOff>
      <xdr:row>36</xdr:row>
      <xdr:rowOff>31852</xdr:rowOff>
    </xdr:to>
    <xdr:sp macro="" textlink="">
      <xdr:nvSpPr>
        <xdr:cNvPr id="78" name="楕円 77"/>
        <xdr:cNvSpPr/>
      </xdr:nvSpPr>
      <xdr:spPr>
        <a:xfrm>
          <a:off x="45847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80129</xdr:rowOff>
    </xdr:from>
    <xdr:ext cx="469744" cy="259045"/>
    <xdr:sp macro="" textlink="">
      <xdr:nvSpPr>
        <xdr:cNvPr id="79" name="議会費該当値テキスト"/>
        <xdr:cNvSpPr txBox="1"/>
      </xdr:nvSpPr>
      <xdr:spPr>
        <a:xfrm>
          <a:off x="4686300" y="60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111303</xdr:rowOff>
    </xdr:from>
    <xdr:to>
      <xdr:col>20</xdr:col>
      <xdr:colOff>38100</xdr:colOff>
      <xdr:row>36</xdr:row>
      <xdr:rowOff>41453</xdr:rowOff>
    </xdr:to>
    <xdr:sp macro="" textlink="">
      <xdr:nvSpPr>
        <xdr:cNvPr id="80" name="楕円 79"/>
        <xdr:cNvSpPr/>
      </xdr:nvSpPr>
      <xdr:spPr>
        <a:xfrm>
          <a:off x="3746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32580</xdr:rowOff>
    </xdr:from>
    <xdr:ext cx="469744" cy="259045"/>
    <xdr:sp macro="" textlink="">
      <xdr:nvSpPr>
        <xdr:cNvPr id="81" name="テキスト ボックス 80"/>
        <xdr:cNvSpPr txBox="1"/>
      </xdr:nvSpPr>
      <xdr:spPr>
        <a:xfrm>
          <a:off x="3562428" y="62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27178</xdr:rowOff>
    </xdr:from>
    <xdr:to>
      <xdr:col>15</xdr:col>
      <xdr:colOff>101600</xdr:colOff>
      <xdr:row>35</xdr:row>
      <xdr:rowOff>128778</xdr:rowOff>
    </xdr:to>
    <xdr:sp macro="" textlink="">
      <xdr:nvSpPr>
        <xdr:cNvPr id="82" name="楕円 81"/>
        <xdr:cNvSpPr/>
      </xdr:nvSpPr>
      <xdr:spPr>
        <a:xfrm>
          <a:off x="2857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119905</xdr:rowOff>
    </xdr:from>
    <xdr:ext cx="469744" cy="259045"/>
    <xdr:sp macro="" textlink="">
      <xdr:nvSpPr>
        <xdr:cNvPr id="83" name="テキスト ボックス 82"/>
        <xdr:cNvSpPr txBox="1"/>
      </xdr:nvSpPr>
      <xdr:spPr>
        <a:xfrm>
          <a:off x="2673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92558</xdr:rowOff>
    </xdr:from>
    <xdr:to>
      <xdr:col>10</xdr:col>
      <xdr:colOff>165100</xdr:colOff>
      <xdr:row>36</xdr:row>
      <xdr:rowOff>22708</xdr:rowOff>
    </xdr:to>
    <xdr:sp macro="" textlink="">
      <xdr:nvSpPr>
        <xdr:cNvPr id="84" name="楕円 83"/>
        <xdr:cNvSpPr/>
      </xdr:nvSpPr>
      <xdr:spPr>
        <a:xfrm>
          <a:off x="1968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13835</xdr:rowOff>
    </xdr:from>
    <xdr:ext cx="469744" cy="259045"/>
    <xdr:sp macro="" textlink="">
      <xdr:nvSpPr>
        <xdr:cNvPr id="85" name="テキスト ボックス 84"/>
        <xdr:cNvSpPr txBox="1"/>
      </xdr:nvSpPr>
      <xdr:spPr>
        <a:xfrm>
          <a:off x="1784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162966</xdr:rowOff>
    </xdr:from>
    <xdr:to>
      <xdr:col>6</xdr:col>
      <xdr:colOff>38100</xdr:colOff>
      <xdr:row>35</xdr:row>
      <xdr:rowOff>93116</xdr:rowOff>
    </xdr:to>
    <xdr:sp macro="" textlink="">
      <xdr:nvSpPr>
        <xdr:cNvPr id="86" name="楕円 85"/>
        <xdr:cNvSpPr/>
      </xdr:nvSpPr>
      <xdr:spPr>
        <a:xfrm>
          <a:off x="1079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84243</xdr:rowOff>
    </xdr:from>
    <xdr:ext cx="469744" cy="259045"/>
    <xdr:sp macro="" textlink="">
      <xdr:nvSpPr>
        <xdr:cNvPr id="87" name="テキスト ボックス 86"/>
        <xdr:cNvSpPr txBox="1"/>
      </xdr:nvSpPr>
      <xdr:spPr>
        <a:xfrm>
          <a:off x="895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106553</xdr:rowOff>
    </xdr:from>
    <xdr:to>
      <xdr:col>24</xdr:col>
      <xdr:colOff>63500</xdr:colOff>
      <xdr:row>53</xdr:row>
      <xdr:rowOff>142380</xdr:rowOff>
    </xdr:to>
    <xdr:cxnSp macro="">
      <xdr:nvCxnSpPr>
        <xdr:cNvPr id="117" name="直線コネクタ 116"/>
        <xdr:cNvCxnSpPr/>
      </xdr:nvCxnSpPr>
      <xdr:spPr>
        <a:xfrm flipV="1">
          <a:off x="3797300" y="9021953"/>
          <a:ext cx="838200" cy="2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124930</xdr:rowOff>
    </xdr:from>
    <xdr:to>
      <xdr:col>19</xdr:col>
      <xdr:colOff>177800</xdr:colOff>
      <xdr:row>53</xdr:row>
      <xdr:rowOff>142380</xdr:rowOff>
    </xdr:to>
    <xdr:cxnSp macro="">
      <xdr:nvCxnSpPr>
        <xdr:cNvPr id="120" name="直線コネクタ 119"/>
        <xdr:cNvCxnSpPr/>
      </xdr:nvCxnSpPr>
      <xdr:spPr>
        <a:xfrm>
          <a:off x="2908300" y="9040330"/>
          <a:ext cx="889000" cy="1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124930</xdr:rowOff>
    </xdr:from>
    <xdr:to>
      <xdr:col>15</xdr:col>
      <xdr:colOff>50800</xdr:colOff>
      <xdr:row>53</xdr:row>
      <xdr:rowOff>39027</xdr:rowOff>
    </xdr:to>
    <xdr:cxnSp macro="">
      <xdr:nvCxnSpPr>
        <xdr:cNvPr id="123" name="直線コネクタ 122"/>
        <xdr:cNvCxnSpPr/>
      </xdr:nvCxnSpPr>
      <xdr:spPr>
        <a:xfrm flipV="1">
          <a:off x="2019300" y="9040330"/>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39027</xdr:rowOff>
    </xdr:from>
    <xdr:to>
      <xdr:col>10</xdr:col>
      <xdr:colOff>114300</xdr:colOff>
      <xdr:row>54</xdr:row>
      <xdr:rowOff>166408</xdr:rowOff>
    </xdr:to>
    <xdr:cxnSp macro="">
      <xdr:nvCxnSpPr>
        <xdr:cNvPr id="126" name="直線コネクタ 125"/>
        <xdr:cNvCxnSpPr/>
      </xdr:nvCxnSpPr>
      <xdr:spPr>
        <a:xfrm flipV="1">
          <a:off x="1130300" y="9125877"/>
          <a:ext cx="889000" cy="2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55753</xdr:rowOff>
    </xdr:from>
    <xdr:to>
      <xdr:col>24</xdr:col>
      <xdr:colOff>114300</xdr:colOff>
      <xdr:row>52</xdr:row>
      <xdr:rowOff>157353</xdr:rowOff>
    </xdr:to>
    <xdr:sp macro="" textlink="">
      <xdr:nvSpPr>
        <xdr:cNvPr id="136" name="楕円 135"/>
        <xdr:cNvSpPr/>
      </xdr:nvSpPr>
      <xdr:spPr>
        <a:xfrm>
          <a:off x="4584700" y="89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78630</xdr:rowOff>
    </xdr:from>
    <xdr:ext cx="599010" cy="259045"/>
    <xdr:sp macro="" textlink="">
      <xdr:nvSpPr>
        <xdr:cNvPr id="137" name="総務費該当値テキスト"/>
        <xdr:cNvSpPr txBox="1"/>
      </xdr:nvSpPr>
      <xdr:spPr>
        <a:xfrm>
          <a:off x="4686300" y="88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91580</xdr:rowOff>
    </xdr:from>
    <xdr:to>
      <xdr:col>20</xdr:col>
      <xdr:colOff>38100</xdr:colOff>
      <xdr:row>54</xdr:row>
      <xdr:rowOff>21730</xdr:rowOff>
    </xdr:to>
    <xdr:sp macro="" textlink="">
      <xdr:nvSpPr>
        <xdr:cNvPr id="138" name="楕円 137"/>
        <xdr:cNvSpPr/>
      </xdr:nvSpPr>
      <xdr:spPr>
        <a:xfrm>
          <a:off x="3746500" y="91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38257</xdr:rowOff>
    </xdr:from>
    <xdr:ext cx="599010" cy="259045"/>
    <xdr:sp macro="" textlink="">
      <xdr:nvSpPr>
        <xdr:cNvPr id="139" name="テキスト ボックス 138"/>
        <xdr:cNvSpPr txBox="1"/>
      </xdr:nvSpPr>
      <xdr:spPr>
        <a:xfrm>
          <a:off x="3497795" y="895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74130</xdr:rowOff>
    </xdr:from>
    <xdr:to>
      <xdr:col>15</xdr:col>
      <xdr:colOff>101600</xdr:colOff>
      <xdr:row>53</xdr:row>
      <xdr:rowOff>4280</xdr:rowOff>
    </xdr:to>
    <xdr:sp macro="" textlink="">
      <xdr:nvSpPr>
        <xdr:cNvPr id="140" name="楕円 139"/>
        <xdr:cNvSpPr/>
      </xdr:nvSpPr>
      <xdr:spPr>
        <a:xfrm>
          <a:off x="2857500" y="89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20807</xdr:rowOff>
    </xdr:from>
    <xdr:ext cx="599010" cy="259045"/>
    <xdr:sp macro="" textlink="">
      <xdr:nvSpPr>
        <xdr:cNvPr id="141" name="テキスト ボックス 140"/>
        <xdr:cNvSpPr txBox="1"/>
      </xdr:nvSpPr>
      <xdr:spPr>
        <a:xfrm>
          <a:off x="2608795" y="876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159677</xdr:rowOff>
    </xdr:from>
    <xdr:to>
      <xdr:col>10</xdr:col>
      <xdr:colOff>165100</xdr:colOff>
      <xdr:row>53</xdr:row>
      <xdr:rowOff>89827</xdr:rowOff>
    </xdr:to>
    <xdr:sp macro="" textlink="">
      <xdr:nvSpPr>
        <xdr:cNvPr id="142" name="楕円 141"/>
        <xdr:cNvSpPr/>
      </xdr:nvSpPr>
      <xdr:spPr>
        <a:xfrm>
          <a:off x="1968500" y="90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106354</xdr:rowOff>
    </xdr:from>
    <xdr:ext cx="599010" cy="259045"/>
    <xdr:sp macro="" textlink="">
      <xdr:nvSpPr>
        <xdr:cNvPr id="143" name="テキスト ボックス 142"/>
        <xdr:cNvSpPr txBox="1"/>
      </xdr:nvSpPr>
      <xdr:spPr>
        <a:xfrm>
          <a:off x="1719795" y="885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115608</xdr:rowOff>
    </xdr:from>
    <xdr:to>
      <xdr:col>6</xdr:col>
      <xdr:colOff>38100</xdr:colOff>
      <xdr:row>55</xdr:row>
      <xdr:rowOff>45758</xdr:rowOff>
    </xdr:to>
    <xdr:sp macro="" textlink="">
      <xdr:nvSpPr>
        <xdr:cNvPr id="144" name="楕円 143"/>
        <xdr:cNvSpPr/>
      </xdr:nvSpPr>
      <xdr:spPr>
        <a:xfrm>
          <a:off x="1079500" y="9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62285</xdr:rowOff>
    </xdr:from>
    <xdr:ext cx="534377" cy="259045"/>
    <xdr:sp macro="" textlink="">
      <xdr:nvSpPr>
        <xdr:cNvPr id="145" name="テキスト ボックス 144"/>
        <xdr:cNvSpPr txBox="1"/>
      </xdr:nvSpPr>
      <xdr:spPr>
        <a:xfrm>
          <a:off x="863111" y="91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124206</xdr:rowOff>
    </xdr:from>
    <xdr:to>
      <xdr:col>24</xdr:col>
      <xdr:colOff>63500</xdr:colOff>
      <xdr:row>72</xdr:row>
      <xdr:rowOff>132550</xdr:rowOff>
    </xdr:to>
    <xdr:cxnSp macro="">
      <xdr:nvCxnSpPr>
        <xdr:cNvPr id="175" name="直線コネクタ 174"/>
        <xdr:cNvCxnSpPr/>
      </xdr:nvCxnSpPr>
      <xdr:spPr>
        <a:xfrm flipV="1">
          <a:off x="3797300" y="12468606"/>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132550</xdr:rowOff>
    </xdr:from>
    <xdr:to>
      <xdr:col>19</xdr:col>
      <xdr:colOff>177800</xdr:colOff>
      <xdr:row>73</xdr:row>
      <xdr:rowOff>125488</xdr:rowOff>
    </xdr:to>
    <xdr:cxnSp macro="">
      <xdr:nvCxnSpPr>
        <xdr:cNvPr id="178" name="直線コネクタ 177"/>
        <xdr:cNvCxnSpPr/>
      </xdr:nvCxnSpPr>
      <xdr:spPr>
        <a:xfrm flipV="1">
          <a:off x="2908300" y="12476950"/>
          <a:ext cx="889000" cy="1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125488</xdr:rowOff>
    </xdr:from>
    <xdr:to>
      <xdr:col>15</xdr:col>
      <xdr:colOff>50800</xdr:colOff>
      <xdr:row>73</xdr:row>
      <xdr:rowOff>150292</xdr:rowOff>
    </xdr:to>
    <xdr:cxnSp macro="">
      <xdr:nvCxnSpPr>
        <xdr:cNvPr id="181" name="直線コネクタ 180"/>
        <xdr:cNvCxnSpPr/>
      </xdr:nvCxnSpPr>
      <xdr:spPr>
        <a:xfrm flipV="1">
          <a:off x="2019300" y="12641338"/>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150292</xdr:rowOff>
    </xdr:from>
    <xdr:to>
      <xdr:col>10</xdr:col>
      <xdr:colOff>114300</xdr:colOff>
      <xdr:row>74</xdr:row>
      <xdr:rowOff>50127</xdr:rowOff>
    </xdr:to>
    <xdr:cxnSp macro="">
      <xdr:nvCxnSpPr>
        <xdr:cNvPr id="184" name="直線コネクタ 183"/>
        <xdr:cNvCxnSpPr/>
      </xdr:nvCxnSpPr>
      <xdr:spPr>
        <a:xfrm flipV="1">
          <a:off x="1130300" y="12666142"/>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73406</xdr:rowOff>
    </xdr:from>
    <xdr:to>
      <xdr:col>24</xdr:col>
      <xdr:colOff>114300</xdr:colOff>
      <xdr:row>73</xdr:row>
      <xdr:rowOff>3556</xdr:rowOff>
    </xdr:to>
    <xdr:sp macro="" textlink="">
      <xdr:nvSpPr>
        <xdr:cNvPr id="194" name="楕円 193"/>
        <xdr:cNvSpPr/>
      </xdr:nvSpPr>
      <xdr:spPr>
        <a:xfrm>
          <a:off x="4584700" y="124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96283</xdr:rowOff>
    </xdr:from>
    <xdr:ext cx="599010" cy="259045"/>
    <xdr:sp macro="" textlink="">
      <xdr:nvSpPr>
        <xdr:cNvPr id="195" name="民生費該当値テキスト"/>
        <xdr:cNvSpPr txBox="1"/>
      </xdr:nvSpPr>
      <xdr:spPr>
        <a:xfrm>
          <a:off x="4686300" y="122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81750</xdr:rowOff>
    </xdr:from>
    <xdr:to>
      <xdr:col>20</xdr:col>
      <xdr:colOff>38100</xdr:colOff>
      <xdr:row>73</xdr:row>
      <xdr:rowOff>11900</xdr:rowOff>
    </xdr:to>
    <xdr:sp macro="" textlink="">
      <xdr:nvSpPr>
        <xdr:cNvPr id="196" name="楕円 195"/>
        <xdr:cNvSpPr/>
      </xdr:nvSpPr>
      <xdr:spPr>
        <a:xfrm>
          <a:off x="3746500" y="124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28427</xdr:rowOff>
    </xdr:from>
    <xdr:ext cx="599010" cy="259045"/>
    <xdr:sp macro="" textlink="">
      <xdr:nvSpPr>
        <xdr:cNvPr id="197" name="テキスト ボックス 196"/>
        <xdr:cNvSpPr txBox="1"/>
      </xdr:nvSpPr>
      <xdr:spPr>
        <a:xfrm>
          <a:off x="3497795" y="1220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74688</xdr:rowOff>
    </xdr:from>
    <xdr:to>
      <xdr:col>15</xdr:col>
      <xdr:colOff>101600</xdr:colOff>
      <xdr:row>74</xdr:row>
      <xdr:rowOff>4838</xdr:rowOff>
    </xdr:to>
    <xdr:sp macro="" textlink="">
      <xdr:nvSpPr>
        <xdr:cNvPr id="198" name="楕円 197"/>
        <xdr:cNvSpPr/>
      </xdr:nvSpPr>
      <xdr:spPr>
        <a:xfrm>
          <a:off x="2857500" y="12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21365</xdr:rowOff>
    </xdr:from>
    <xdr:ext cx="599010" cy="259045"/>
    <xdr:sp macro="" textlink="">
      <xdr:nvSpPr>
        <xdr:cNvPr id="199" name="テキスト ボックス 198"/>
        <xdr:cNvSpPr txBox="1"/>
      </xdr:nvSpPr>
      <xdr:spPr>
        <a:xfrm>
          <a:off x="2608795" y="123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99492</xdr:rowOff>
    </xdr:from>
    <xdr:to>
      <xdr:col>10</xdr:col>
      <xdr:colOff>165100</xdr:colOff>
      <xdr:row>74</xdr:row>
      <xdr:rowOff>29642</xdr:rowOff>
    </xdr:to>
    <xdr:sp macro="" textlink="">
      <xdr:nvSpPr>
        <xdr:cNvPr id="200" name="楕円 199"/>
        <xdr:cNvSpPr/>
      </xdr:nvSpPr>
      <xdr:spPr>
        <a:xfrm>
          <a:off x="1968500" y="126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46169</xdr:rowOff>
    </xdr:from>
    <xdr:ext cx="599010" cy="259045"/>
    <xdr:sp macro="" textlink="">
      <xdr:nvSpPr>
        <xdr:cNvPr id="201" name="テキスト ボックス 200"/>
        <xdr:cNvSpPr txBox="1"/>
      </xdr:nvSpPr>
      <xdr:spPr>
        <a:xfrm>
          <a:off x="1719795" y="123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170777</xdr:rowOff>
    </xdr:from>
    <xdr:to>
      <xdr:col>6</xdr:col>
      <xdr:colOff>38100</xdr:colOff>
      <xdr:row>74</xdr:row>
      <xdr:rowOff>100927</xdr:rowOff>
    </xdr:to>
    <xdr:sp macro="" textlink="">
      <xdr:nvSpPr>
        <xdr:cNvPr id="202" name="楕円 201"/>
        <xdr:cNvSpPr/>
      </xdr:nvSpPr>
      <xdr:spPr>
        <a:xfrm>
          <a:off x="1079500" y="126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117454</xdr:rowOff>
    </xdr:from>
    <xdr:ext cx="599010" cy="259045"/>
    <xdr:sp macro="" textlink="">
      <xdr:nvSpPr>
        <xdr:cNvPr id="203" name="テキスト ボックス 202"/>
        <xdr:cNvSpPr txBox="1"/>
      </xdr:nvSpPr>
      <xdr:spPr>
        <a:xfrm>
          <a:off x="830795" y="124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110440</xdr:rowOff>
    </xdr:from>
    <xdr:to>
      <xdr:col>24</xdr:col>
      <xdr:colOff>63500</xdr:colOff>
      <xdr:row>94</xdr:row>
      <xdr:rowOff>103366</xdr:rowOff>
    </xdr:to>
    <xdr:cxnSp macro="">
      <xdr:nvCxnSpPr>
        <xdr:cNvPr id="232" name="直線コネクタ 231"/>
        <xdr:cNvCxnSpPr/>
      </xdr:nvCxnSpPr>
      <xdr:spPr>
        <a:xfrm>
          <a:off x="3797300" y="16055290"/>
          <a:ext cx="838200" cy="1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110440</xdr:rowOff>
    </xdr:from>
    <xdr:to>
      <xdr:col>19</xdr:col>
      <xdr:colOff>177800</xdr:colOff>
      <xdr:row>94</xdr:row>
      <xdr:rowOff>39396</xdr:rowOff>
    </xdr:to>
    <xdr:cxnSp macro="">
      <xdr:nvCxnSpPr>
        <xdr:cNvPr id="235" name="直線コネクタ 234"/>
        <xdr:cNvCxnSpPr/>
      </xdr:nvCxnSpPr>
      <xdr:spPr>
        <a:xfrm flipV="1">
          <a:off x="2908300" y="16055290"/>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39396</xdr:rowOff>
    </xdr:from>
    <xdr:to>
      <xdr:col>15</xdr:col>
      <xdr:colOff>50800</xdr:colOff>
      <xdr:row>94</xdr:row>
      <xdr:rowOff>132029</xdr:rowOff>
    </xdr:to>
    <xdr:cxnSp macro="">
      <xdr:nvCxnSpPr>
        <xdr:cNvPr id="238" name="直線コネクタ 237"/>
        <xdr:cNvCxnSpPr/>
      </xdr:nvCxnSpPr>
      <xdr:spPr>
        <a:xfrm flipV="1">
          <a:off x="2019300" y="16155696"/>
          <a:ext cx="889000" cy="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39255</xdr:rowOff>
    </xdr:from>
    <xdr:to>
      <xdr:col>10</xdr:col>
      <xdr:colOff>114300</xdr:colOff>
      <xdr:row>94</xdr:row>
      <xdr:rowOff>132029</xdr:rowOff>
    </xdr:to>
    <xdr:cxnSp macro="">
      <xdr:nvCxnSpPr>
        <xdr:cNvPr id="241" name="直線コネクタ 240"/>
        <xdr:cNvCxnSpPr/>
      </xdr:nvCxnSpPr>
      <xdr:spPr>
        <a:xfrm>
          <a:off x="1130300" y="16155555"/>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52566</xdr:rowOff>
    </xdr:from>
    <xdr:to>
      <xdr:col>24</xdr:col>
      <xdr:colOff>114300</xdr:colOff>
      <xdr:row>94</xdr:row>
      <xdr:rowOff>154166</xdr:rowOff>
    </xdr:to>
    <xdr:sp macro="" textlink="">
      <xdr:nvSpPr>
        <xdr:cNvPr id="251" name="楕円 250"/>
        <xdr:cNvSpPr/>
      </xdr:nvSpPr>
      <xdr:spPr>
        <a:xfrm>
          <a:off x="4584700" y="161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75443</xdr:rowOff>
    </xdr:from>
    <xdr:ext cx="534377" cy="259045"/>
    <xdr:sp macro="" textlink="">
      <xdr:nvSpPr>
        <xdr:cNvPr id="252" name="衛生費該当値テキスト"/>
        <xdr:cNvSpPr txBox="1"/>
      </xdr:nvSpPr>
      <xdr:spPr>
        <a:xfrm>
          <a:off x="4686300" y="16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59640</xdr:rowOff>
    </xdr:from>
    <xdr:to>
      <xdr:col>20</xdr:col>
      <xdr:colOff>38100</xdr:colOff>
      <xdr:row>93</xdr:row>
      <xdr:rowOff>161240</xdr:rowOff>
    </xdr:to>
    <xdr:sp macro="" textlink="">
      <xdr:nvSpPr>
        <xdr:cNvPr id="253" name="楕円 252"/>
        <xdr:cNvSpPr/>
      </xdr:nvSpPr>
      <xdr:spPr>
        <a:xfrm>
          <a:off x="3746500" y="160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6317</xdr:rowOff>
    </xdr:from>
    <xdr:ext cx="534377" cy="259045"/>
    <xdr:sp macro="" textlink="">
      <xdr:nvSpPr>
        <xdr:cNvPr id="254" name="テキスト ボックス 253"/>
        <xdr:cNvSpPr txBox="1"/>
      </xdr:nvSpPr>
      <xdr:spPr>
        <a:xfrm>
          <a:off x="3530111" y="157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160046</xdr:rowOff>
    </xdr:from>
    <xdr:to>
      <xdr:col>15</xdr:col>
      <xdr:colOff>101600</xdr:colOff>
      <xdr:row>94</xdr:row>
      <xdr:rowOff>90196</xdr:rowOff>
    </xdr:to>
    <xdr:sp macro="" textlink="">
      <xdr:nvSpPr>
        <xdr:cNvPr id="255" name="楕円 254"/>
        <xdr:cNvSpPr/>
      </xdr:nvSpPr>
      <xdr:spPr>
        <a:xfrm>
          <a:off x="2857500" y="16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106723</xdr:rowOff>
    </xdr:from>
    <xdr:ext cx="534377" cy="259045"/>
    <xdr:sp macro="" textlink="">
      <xdr:nvSpPr>
        <xdr:cNvPr id="256" name="テキスト ボックス 255"/>
        <xdr:cNvSpPr txBox="1"/>
      </xdr:nvSpPr>
      <xdr:spPr>
        <a:xfrm>
          <a:off x="2641111" y="158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81229</xdr:rowOff>
    </xdr:from>
    <xdr:to>
      <xdr:col>10</xdr:col>
      <xdr:colOff>165100</xdr:colOff>
      <xdr:row>95</xdr:row>
      <xdr:rowOff>11379</xdr:rowOff>
    </xdr:to>
    <xdr:sp macro="" textlink="">
      <xdr:nvSpPr>
        <xdr:cNvPr id="257" name="楕円 256"/>
        <xdr:cNvSpPr/>
      </xdr:nvSpPr>
      <xdr:spPr>
        <a:xfrm>
          <a:off x="1968500" y="161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27906</xdr:rowOff>
    </xdr:from>
    <xdr:ext cx="534377" cy="259045"/>
    <xdr:sp macro="" textlink="">
      <xdr:nvSpPr>
        <xdr:cNvPr id="258" name="テキスト ボックス 257"/>
        <xdr:cNvSpPr txBox="1"/>
      </xdr:nvSpPr>
      <xdr:spPr>
        <a:xfrm>
          <a:off x="1752111" y="159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159905</xdr:rowOff>
    </xdr:from>
    <xdr:to>
      <xdr:col>6</xdr:col>
      <xdr:colOff>38100</xdr:colOff>
      <xdr:row>94</xdr:row>
      <xdr:rowOff>90055</xdr:rowOff>
    </xdr:to>
    <xdr:sp macro="" textlink="">
      <xdr:nvSpPr>
        <xdr:cNvPr id="259" name="楕円 258"/>
        <xdr:cNvSpPr/>
      </xdr:nvSpPr>
      <xdr:spPr>
        <a:xfrm>
          <a:off x="1079500" y="16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106582</xdr:rowOff>
    </xdr:from>
    <xdr:ext cx="534377" cy="259045"/>
    <xdr:sp macro="" textlink="">
      <xdr:nvSpPr>
        <xdr:cNvPr id="260" name="テキスト ボックス 259"/>
        <xdr:cNvSpPr txBox="1"/>
      </xdr:nvSpPr>
      <xdr:spPr>
        <a:xfrm>
          <a:off x="863111" y="15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98878</xdr:rowOff>
    </xdr:to>
    <xdr:cxnSp macro="">
      <xdr:nvCxnSpPr>
        <xdr:cNvPr id="294" name="直線コネクタ 293"/>
        <xdr:cNvCxnSpPr/>
      </xdr:nvCxnSpPr>
      <xdr:spPr>
        <a:xfrm>
          <a:off x="8750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153416</xdr:rowOff>
    </xdr:from>
    <xdr:to>
      <xdr:col>45</xdr:col>
      <xdr:colOff>177800</xdr:colOff>
      <xdr:row>39</xdr:row>
      <xdr:rowOff>93980</xdr:rowOff>
    </xdr:to>
    <xdr:cxnSp macro="">
      <xdr:nvCxnSpPr>
        <xdr:cNvPr id="297" name="直線コネクタ 296"/>
        <xdr:cNvCxnSpPr/>
      </xdr:nvCxnSpPr>
      <xdr:spPr>
        <a:xfrm>
          <a:off x="7861300" y="615416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112595</xdr:rowOff>
    </xdr:from>
    <xdr:to>
      <xdr:col>41</xdr:col>
      <xdr:colOff>50800</xdr:colOff>
      <xdr:row>35</xdr:row>
      <xdr:rowOff>153416</xdr:rowOff>
    </xdr:to>
    <xdr:cxnSp macro="">
      <xdr:nvCxnSpPr>
        <xdr:cNvPr id="300" name="直線コネクタ 299"/>
        <xdr:cNvCxnSpPr/>
      </xdr:nvCxnSpPr>
      <xdr:spPr>
        <a:xfrm>
          <a:off x="6972300" y="611334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43180</xdr:rowOff>
    </xdr:from>
    <xdr:to>
      <xdr:col>46</xdr:col>
      <xdr:colOff>38100</xdr:colOff>
      <xdr:row>39</xdr:row>
      <xdr:rowOff>144780</xdr:rowOff>
    </xdr:to>
    <xdr:sp macro="" textlink="">
      <xdr:nvSpPr>
        <xdr:cNvPr id="314" name="楕円 313"/>
        <xdr:cNvSpPr/>
      </xdr:nvSpPr>
      <xdr:spPr>
        <a:xfrm>
          <a:off x="8699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135907</xdr:rowOff>
    </xdr:from>
    <xdr:ext cx="313932" cy="259045"/>
    <xdr:sp macro="" textlink="">
      <xdr:nvSpPr>
        <xdr:cNvPr id="315" name="テキスト ボックス 314"/>
        <xdr:cNvSpPr txBox="1"/>
      </xdr:nvSpPr>
      <xdr:spPr>
        <a:xfrm>
          <a:off x="8593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102616</xdr:rowOff>
    </xdr:from>
    <xdr:to>
      <xdr:col>41</xdr:col>
      <xdr:colOff>101600</xdr:colOff>
      <xdr:row>36</xdr:row>
      <xdr:rowOff>32766</xdr:rowOff>
    </xdr:to>
    <xdr:sp macro="" textlink="">
      <xdr:nvSpPr>
        <xdr:cNvPr id="316" name="楕円 315"/>
        <xdr:cNvSpPr/>
      </xdr:nvSpPr>
      <xdr:spPr>
        <a:xfrm>
          <a:off x="7810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317" name="テキスト ボックス 316"/>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61795</xdr:rowOff>
    </xdr:from>
    <xdr:to>
      <xdr:col>36</xdr:col>
      <xdr:colOff>165100</xdr:colOff>
      <xdr:row>35</xdr:row>
      <xdr:rowOff>163395</xdr:rowOff>
    </xdr:to>
    <xdr:sp macro="" textlink="">
      <xdr:nvSpPr>
        <xdr:cNvPr id="318" name="楕円 317"/>
        <xdr:cNvSpPr/>
      </xdr:nvSpPr>
      <xdr:spPr>
        <a:xfrm>
          <a:off x="6921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8472</xdr:rowOff>
    </xdr:from>
    <xdr:ext cx="469744" cy="259045"/>
    <xdr:sp macro="" textlink="">
      <xdr:nvSpPr>
        <xdr:cNvPr id="319" name="テキスト ボックス 318"/>
        <xdr:cNvSpPr txBox="1"/>
      </xdr:nvSpPr>
      <xdr:spPr>
        <a:xfrm>
          <a:off x="6737428"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16846</xdr:rowOff>
    </xdr:from>
    <xdr:to>
      <xdr:col>55</xdr:col>
      <xdr:colOff>0</xdr:colOff>
      <xdr:row>55</xdr:row>
      <xdr:rowOff>116783</xdr:rowOff>
    </xdr:to>
    <xdr:cxnSp macro="">
      <xdr:nvCxnSpPr>
        <xdr:cNvPr id="348" name="直線コネクタ 347"/>
        <xdr:cNvCxnSpPr/>
      </xdr:nvCxnSpPr>
      <xdr:spPr>
        <a:xfrm flipV="1">
          <a:off x="9639300" y="9446596"/>
          <a:ext cx="8382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116783</xdr:rowOff>
    </xdr:from>
    <xdr:to>
      <xdr:col>50</xdr:col>
      <xdr:colOff>114300</xdr:colOff>
      <xdr:row>55</xdr:row>
      <xdr:rowOff>124575</xdr:rowOff>
    </xdr:to>
    <xdr:cxnSp macro="">
      <xdr:nvCxnSpPr>
        <xdr:cNvPr id="351" name="直線コネクタ 350"/>
        <xdr:cNvCxnSpPr/>
      </xdr:nvCxnSpPr>
      <xdr:spPr>
        <a:xfrm flipV="1">
          <a:off x="8750300" y="9546533"/>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35554</xdr:rowOff>
    </xdr:from>
    <xdr:to>
      <xdr:col>45</xdr:col>
      <xdr:colOff>177800</xdr:colOff>
      <xdr:row>55</xdr:row>
      <xdr:rowOff>124575</xdr:rowOff>
    </xdr:to>
    <xdr:cxnSp macro="">
      <xdr:nvCxnSpPr>
        <xdr:cNvPr id="354" name="直線コネクタ 353"/>
        <xdr:cNvCxnSpPr/>
      </xdr:nvCxnSpPr>
      <xdr:spPr>
        <a:xfrm>
          <a:off x="7861300" y="9465304"/>
          <a:ext cx="889000" cy="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165265</xdr:rowOff>
    </xdr:from>
    <xdr:to>
      <xdr:col>41</xdr:col>
      <xdr:colOff>50800</xdr:colOff>
      <xdr:row>55</xdr:row>
      <xdr:rowOff>35554</xdr:rowOff>
    </xdr:to>
    <xdr:cxnSp macro="">
      <xdr:nvCxnSpPr>
        <xdr:cNvPr id="357" name="直線コネクタ 356"/>
        <xdr:cNvCxnSpPr/>
      </xdr:nvCxnSpPr>
      <xdr:spPr>
        <a:xfrm>
          <a:off x="6972300" y="9423565"/>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137496</xdr:rowOff>
    </xdr:from>
    <xdr:to>
      <xdr:col>55</xdr:col>
      <xdr:colOff>50800</xdr:colOff>
      <xdr:row>55</xdr:row>
      <xdr:rowOff>67646</xdr:rowOff>
    </xdr:to>
    <xdr:sp macro="" textlink="">
      <xdr:nvSpPr>
        <xdr:cNvPr id="367" name="楕円 366"/>
        <xdr:cNvSpPr/>
      </xdr:nvSpPr>
      <xdr:spPr>
        <a:xfrm>
          <a:off x="10426700" y="93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160373</xdr:rowOff>
    </xdr:from>
    <xdr:ext cx="534377" cy="259045"/>
    <xdr:sp macro="" textlink="">
      <xdr:nvSpPr>
        <xdr:cNvPr id="368" name="農林水産業費該当値テキスト"/>
        <xdr:cNvSpPr txBox="1"/>
      </xdr:nvSpPr>
      <xdr:spPr>
        <a:xfrm>
          <a:off x="10528300" y="92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65983</xdr:rowOff>
    </xdr:from>
    <xdr:to>
      <xdr:col>50</xdr:col>
      <xdr:colOff>165100</xdr:colOff>
      <xdr:row>55</xdr:row>
      <xdr:rowOff>167583</xdr:rowOff>
    </xdr:to>
    <xdr:sp macro="" textlink="">
      <xdr:nvSpPr>
        <xdr:cNvPr id="369" name="楕円 368"/>
        <xdr:cNvSpPr/>
      </xdr:nvSpPr>
      <xdr:spPr>
        <a:xfrm>
          <a:off x="9588500" y="94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12660</xdr:rowOff>
    </xdr:from>
    <xdr:ext cx="534377" cy="259045"/>
    <xdr:sp macro="" textlink="">
      <xdr:nvSpPr>
        <xdr:cNvPr id="370" name="テキスト ボックス 369"/>
        <xdr:cNvSpPr txBox="1"/>
      </xdr:nvSpPr>
      <xdr:spPr>
        <a:xfrm>
          <a:off x="9372111" y="92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73775</xdr:rowOff>
    </xdr:from>
    <xdr:to>
      <xdr:col>46</xdr:col>
      <xdr:colOff>38100</xdr:colOff>
      <xdr:row>56</xdr:row>
      <xdr:rowOff>3925</xdr:rowOff>
    </xdr:to>
    <xdr:sp macro="" textlink="">
      <xdr:nvSpPr>
        <xdr:cNvPr id="371" name="楕円 370"/>
        <xdr:cNvSpPr/>
      </xdr:nvSpPr>
      <xdr:spPr>
        <a:xfrm>
          <a:off x="8699500" y="95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20452</xdr:rowOff>
    </xdr:from>
    <xdr:ext cx="534377" cy="259045"/>
    <xdr:sp macro="" textlink="">
      <xdr:nvSpPr>
        <xdr:cNvPr id="372" name="テキスト ボックス 371"/>
        <xdr:cNvSpPr txBox="1"/>
      </xdr:nvSpPr>
      <xdr:spPr>
        <a:xfrm>
          <a:off x="8483111" y="92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156204</xdr:rowOff>
    </xdr:from>
    <xdr:to>
      <xdr:col>41</xdr:col>
      <xdr:colOff>101600</xdr:colOff>
      <xdr:row>55</xdr:row>
      <xdr:rowOff>86354</xdr:rowOff>
    </xdr:to>
    <xdr:sp macro="" textlink="">
      <xdr:nvSpPr>
        <xdr:cNvPr id="373" name="楕円 372"/>
        <xdr:cNvSpPr/>
      </xdr:nvSpPr>
      <xdr:spPr>
        <a:xfrm>
          <a:off x="7810500" y="94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102881</xdr:rowOff>
    </xdr:from>
    <xdr:ext cx="534377" cy="259045"/>
    <xdr:sp macro="" textlink="">
      <xdr:nvSpPr>
        <xdr:cNvPr id="374" name="テキスト ボックス 373"/>
        <xdr:cNvSpPr txBox="1"/>
      </xdr:nvSpPr>
      <xdr:spPr>
        <a:xfrm>
          <a:off x="7594111" y="91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114465</xdr:rowOff>
    </xdr:from>
    <xdr:to>
      <xdr:col>36</xdr:col>
      <xdr:colOff>165100</xdr:colOff>
      <xdr:row>55</xdr:row>
      <xdr:rowOff>44615</xdr:rowOff>
    </xdr:to>
    <xdr:sp macro="" textlink="">
      <xdr:nvSpPr>
        <xdr:cNvPr id="375" name="楕円 374"/>
        <xdr:cNvSpPr/>
      </xdr:nvSpPr>
      <xdr:spPr>
        <a:xfrm>
          <a:off x="6921500" y="93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61142</xdr:rowOff>
    </xdr:from>
    <xdr:ext cx="534377" cy="259045"/>
    <xdr:sp macro="" textlink="">
      <xdr:nvSpPr>
        <xdr:cNvPr id="376" name="テキスト ボックス 375"/>
        <xdr:cNvSpPr txBox="1"/>
      </xdr:nvSpPr>
      <xdr:spPr>
        <a:xfrm>
          <a:off x="6705111" y="9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58798</xdr:rowOff>
    </xdr:from>
    <xdr:to>
      <xdr:col>55</xdr:col>
      <xdr:colOff>0</xdr:colOff>
      <xdr:row>76</xdr:row>
      <xdr:rowOff>101707</xdr:rowOff>
    </xdr:to>
    <xdr:cxnSp macro="">
      <xdr:nvCxnSpPr>
        <xdr:cNvPr id="403" name="直線コネクタ 402"/>
        <xdr:cNvCxnSpPr/>
      </xdr:nvCxnSpPr>
      <xdr:spPr>
        <a:xfrm flipV="1">
          <a:off x="9639300" y="13088998"/>
          <a:ext cx="8382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2929</xdr:rowOff>
    </xdr:from>
    <xdr:to>
      <xdr:col>50</xdr:col>
      <xdr:colOff>114300</xdr:colOff>
      <xdr:row>76</xdr:row>
      <xdr:rowOff>101707</xdr:rowOff>
    </xdr:to>
    <xdr:cxnSp macro="">
      <xdr:nvCxnSpPr>
        <xdr:cNvPr id="406" name="直線コネクタ 405"/>
        <xdr:cNvCxnSpPr/>
      </xdr:nvCxnSpPr>
      <xdr:spPr>
        <a:xfrm>
          <a:off x="8750300" y="13033129"/>
          <a:ext cx="889000" cy="9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2929</xdr:rowOff>
    </xdr:from>
    <xdr:to>
      <xdr:col>45</xdr:col>
      <xdr:colOff>177800</xdr:colOff>
      <xdr:row>77</xdr:row>
      <xdr:rowOff>5009</xdr:rowOff>
    </xdr:to>
    <xdr:cxnSp macro="">
      <xdr:nvCxnSpPr>
        <xdr:cNvPr id="409" name="直線コネクタ 408"/>
        <xdr:cNvCxnSpPr/>
      </xdr:nvCxnSpPr>
      <xdr:spPr>
        <a:xfrm flipV="1">
          <a:off x="7861300" y="13033129"/>
          <a:ext cx="889000" cy="17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5009</xdr:rowOff>
    </xdr:from>
    <xdr:to>
      <xdr:col>41</xdr:col>
      <xdr:colOff>50800</xdr:colOff>
      <xdr:row>77</xdr:row>
      <xdr:rowOff>69588</xdr:rowOff>
    </xdr:to>
    <xdr:cxnSp macro="">
      <xdr:nvCxnSpPr>
        <xdr:cNvPr id="412" name="直線コネクタ 411"/>
        <xdr:cNvCxnSpPr/>
      </xdr:nvCxnSpPr>
      <xdr:spPr>
        <a:xfrm flipV="1">
          <a:off x="6972300" y="13206659"/>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7998</xdr:rowOff>
    </xdr:from>
    <xdr:to>
      <xdr:col>55</xdr:col>
      <xdr:colOff>50800</xdr:colOff>
      <xdr:row>76</xdr:row>
      <xdr:rowOff>109598</xdr:rowOff>
    </xdr:to>
    <xdr:sp macro="" textlink="">
      <xdr:nvSpPr>
        <xdr:cNvPr id="422" name="楕円 421"/>
        <xdr:cNvSpPr/>
      </xdr:nvSpPr>
      <xdr:spPr>
        <a:xfrm>
          <a:off x="10426700" y="130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30876</xdr:rowOff>
    </xdr:from>
    <xdr:ext cx="534377" cy="259045"/>
    <xdr:sp macro="" textlink="">
      <xdr:nvSpPr>
        <xdr:cNvPr id="423" name="商工費該当値テキスト"/>
        <xdr:cNvSpPr txBox="1"/>
      </xdr:nvSpPr>
      <xdr:spPr>
        <a:xfrm>
          <a:off x="10528300" y="128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50907</xdr:rowOff>
    </xdr:from>
    <xdr:to>
      <xdr:col>50</xdr:col>
      <xdr:colOff>165100</xdr:colOff>
      <xdr:row>76</xdr:row>
      <xdr:rowOff>152507</xdr:rowOff>
    </xdr:to>
    <xdr:sp macro="" textlink="">
      <xdr:nvSpPr>
        <xdr:cNvPr id="424" name="楕円 423"/>
        <xdr:cNvSpPr/>
      </xdr:nvSpPr>
      <xdr:spPr>
        <a:xfrm>
          <a:off x="9588500" y="130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169034</xdr:rowOff>
    </xdr:from>
    <xdr:ext cx="534377" cy="259045"/>
    <xdr:sp macro="" textlink="">
      <xdr:nvSpPr>
        <xdr:cNvPr id="425" name="テキスト ボックス 424"/>
        <xdr:cNvSpPr txBox="1"/>
      </xdr:nvSpPr>
      <xdr:spPr>
        <a:xfrm>
          <a:off x="9372111" y="128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123579</xdr:rowOff>
    </xdr:from>
    <xdr:to>
      <xdr:col>46</xdr:col>
      <xdr:colOff>38100</xdr:colOff>
      <xdr:row>76</xdr:row>
      <xdr:rowOff>53729</xdr:rowOff>
    </xdr:to>
    <xdr:sp macro="" textlink="">
      <xdr:nvSpPr>
        <xdr:cNvPr id="426" name="楕円 425"/>
        <xdr:cNvSpPr/>
      </xdr:nvSpPr>
      <xdr:spPr>
        <a:xfrm>
          <a:off x="8699500" y="129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70256</xdr:rowOff>
    </xdr:from>
    <xdr:ext cx="534377" cy="259045"/>
    <xdr:sp macro="" textlink="">
      <xdr:nvSpPr>
        <xdr:cNvPr id="427" name="テキスト ボックス 426"/>
        <xdr:cNvSpPr txBox="1"/>
      </xdr:nvSpPr>
      <xdr:spPr>
        <a:xfrm>
          <a:off x="8483111" y="127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125659</xdr:rowOff>
    </xdr:from>
    <xdr:to>
      <xdr:col>41</xdr:col>
      <xdr:colOff>101600</xdr:colOff>
      <xdr:row>77</xdr:row>
      <xdr:rowOff>55809</xdr:rowOff>
    </xdr:to>
    <xdr:sp macro="" textlink="">
      <xdr:nvSpPr>
        <xdr:cNvPr id="428" name="楕円 427"/>
        <xdr:cNvSpPr/>
      </xdr:nvSpPr>
      <xdr:spPr>
        <a:xfrm>
          <a:off x="7810500" y="131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72336</xdr:rowOff>
    </xdr:from>
    <xdr:ext cx="534377" cy="259045"/>
    <xdr:sp macro="" textlink="">
      <xdr:nvSpPr>
        <xdr:cNvPr id="429" name="テキスト ボックス 428"/>
        <xdr:cNvSpPr txBox="1"/>
      </xdr:nvSpPr>
      <xdr:spPr>
        <a:xfrm>
          <a:off x="7594111" y="129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18788</xdr:rowOff>
    </xdr:from>
    <xdr:to>
      <xdr:col>36</xdr:col>
      <xdr:colOff>165100</xdr:colOff>
      <xdr:row>77</xdr:row>
      <xdr:rowOff>120388</xdr:rowOff>
    </xdr:to>
    <xdr:sp macro="" textlink="">
      <xdr:nvSpPr>
        <xdr:cNvPr id="430" name="楕円 429"/>
        <xdr:cNvSpPr/>
      </xdr:nvSpPr>
      <xdr:spPr>
        <a:xfrm>
          <a:off x="6921500" y="132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136915</xdr:rowOff>
    </xdr:from>
    <xdr:ext cx="534377" cy="259045"/>
    <xdr:sp macro="" textlink="">
      <xdr:nvSpPr>
        <xdr:cNvPr id="431" name="テキスト ボックス 430"/>
        <xdr:cNvSpPr txBox="1"/>
      </xdr:nvSpPr>
      <xdr:spPr>
        <a:xfrm>
          <a:off x="6705111" y="129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14100</xdr:rowOff>
    </xdr:from>
    <xdr:to>
      <xdr:col>55</xdr:col>
      <xdr:colOff>0</xdr:colOff>
      <xdr:row>97</xdr:row>
      <xdr:rowOff>95264</xdr:rowOff>
    </xdr:to>
    <xdr:cxnSp macro="">
      <xdr:nvCxnSpPr>
        <xdr:cNvPr id="462" name="直線コネクタ 461"/>
        <xdr:cNvCxnSpPr/>
      </xdr:nvCxnSpPr>
      <xdr:spPr>
        <a:xfrm flipV="1">
          <a:off x="9639300" y="16644750"/>
          <a:ext cx="838200" cy="8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95264</xdr:rowOff>
    </xdr:from>
    <xdr:to>
      <xdr:col>50</xdr:col>
      <xdr:colOff>114300</xdr:colOff>
      <xdr:row>97</xdr:row>
      <xdr:rowOff>116371</xdr:rowOff>
    </xdr:to>
    <xdr:cxnSp macro="">
      <xdr:nvCxnSpPr>
        <xdr:cNvPr id="465" name="直線コネクタ 464"/>
        <xdr:cNvCxnSpPr/>
      </xdr:nvCxnSpPr>
      <xdr:spPr>
        <a:xfrm flipV="1">
          <a:off x="8750300" y="16725914"/>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116371</xdr:rowOff>
    </xdr:from>
    <xdr:to>
      <xdr:col>45</xdr:col>
      <xdr:colOff>177800</xdr:colOff>
      <xdr:row>97</xdr:row>
      <xdr:rowOff>119018</xdr:rowOff>
    </xdr:to>
    <xdr:cxnSp macro="">
      <xdr:nvCxnSpPr>
        <xdr:cNvPr id="468" name="直線コネクタ 467"/>
        <xdr:cNvCxnSpPr/>
      </xdr:nvCxnSpPr>
      <xdr:spPr>
        <a:xfrm flipV="1">
          <a:off x="7861300" y="16747021"/>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51929</xdr:rowOff>
    </xdr:from>
    <xdr:to>
      <xdr:col>41</xdr:col>
      <xdr:colOff>50800</xdr:colOff>
      <xdr:row>97</xdr:row>
      <xdr:rowOff>119018</xdr:rowOff>
    </xdr:to>
    <xdr:cxnSp macro="">
      <xdr:nvCxnSpPr>
        <xdr:cNvPr id="471" name="直線コネクタ 470"/>
        <xdr:cNvCxnSpPr/>
      </xdr:nvCxnSpPr>
      <xdr:spPr>
        <a:xfrm>
          <a:off x="6972300" y="16682579"/>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134750</xdr:rowOff>
    </xdr:from>
    <xdr:to>
      <xdr:col>55</xdr:col>
      <xdr:colOff>50800</xdr:colOff>
      <xdr:row>97</xdr:row>
      <xdr:rowOff>64900</xdr:rowOff>
    </xdr:to>
    <xdr:sp macro="" textlink="">
      <xdr:nvSpPr>
        <xdr:cNvPr id="481" name="楕円 480"/>
        <xdr:cNvSpPr/>
      </xdr:nvSpPr>
      <xdr:spPr>
        <a:xfrm>
          <a:off x="10426700" y="165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113177</xdr:rowOff>
    </xdr:from>
    <xdr:ext cx="534377" cy="259045"/>
    <xdr:sp macro="" textlink="">
      <xdr:nvSpPr>
        <xdr:cNvPr id="482" name="土木費該当値テキスト"/>
        <xdr:cNvSpPr txBox="1"/>
      </xdr:nvSpPr>
      <xdr:spPr>
        <a:xfrm>
          <a:off x="10528300" y="165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44464</xdr:rowOff>
    </xdr:from>
    <xdr:to>
      <xdr:col>50</xdr:col>
      <xdr:colOff>165100</xdr:colOff>
      <xdr:row>97</xdr:row>
      <xdr:rowOff>146064</xdr:rowOff>
    </xdr:to>
    <xdr:sp macro="" textlink="">
      <xdr:nvSpPr>
        <xdr:cNvPr id="483" name="楕円 482"/>
        <xdr:cNvSpPr/>
      </xdr:nvSpPr>
      <xdr:spPr>
        <a:xfrm>
          <a:off x="9588500" y="16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137191</xdr:rowOff>
    </xdr:from>
    <xdr:ext cx="534377" cy="259045"/>
    <xdr:sp macro="" textlink="">
      <xdr:nvSpPr>
        <xdr:cNvPr id="484" name="テキスト ボックス 483"/>
        <xdr:cNvSpPr txBox="1"/>
      </xdr:nvSpPr>
      <xdr:spPr>
        <a:xfrm>
          <a:off x="9372111" y="167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65571</xdr:rowOff>
    </xdr:from>
    <xdr:to>
      <xdr:col>46</xdr:col>
      <xdr:colOff>38100</xdr:colOff>
      <xdr:row>97</xdr:row>
      <xdr:rowOff>167171</xdr:rowOff>
    </xdr:to>
    <xdr:sp macro="" textlink="">
      <xdr:nvSpPr>
        <xdr:cNvPr id="485" name="楕円 484"/>
        <xdr:cNvSpPr/>
      </xdr:nvSpPr>
      <xdr:spPr>
        <a:xfrm>
          <a:off x="8699500" y="166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158298</xdr:rowOff>
    </xdr:from>
    <xdr:ext cx="534377" cy="259045"/>
    <xdr:sp macro="" textlink="">
      <xdr:nvSpPr>
        <xdr:cNvPr id="486" name="テキスト ボックス 485"/>
        <xdr:cNvSpPr txBox="1"/>
      </xdr:nvSpPr>
      <xdr:spPr>
        <a:xfrm>
          <a:off x="8483111" y="167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68218</xdr:rowOff>
    </xdr:from>
    <xdr:to>
      <xdr:col>41</xdr:col>
      <xdr:colOff>101600</xdr:colOff>
      <xdr:row>97</xdr:row>
      <xdr:rowOff>169818</xdr:rowOff>
    </xdr:to>
    <xdr:sp macro="" textlink="">
      <xdr:nvSpPr>
        <xdr:cNvPr id="487" name="楕円 486"/>
        <xdr:cNvSpPr/>
      </xdr:nvSpPr>
      <xdr:spPr>
        <a:xfrm>
          <a:off x="7810500" y="166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160945</xdr:rowOff>
    </xdr:from>
    <xdr:ext cx="534377" cy="259045"/>
    <xdr:sp macro="" textlink="">
      <xdr:nvSpPr>
        <xdr:cNvPr id="488" name="テキスト ボックス 487"/>
        <xdr:cNvSpPr txBox="1"/>
      </xdr:nvSpPr>
      <xdr:spPr>
        <a:xfrm>
          <a:off x="7594111" y="167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xdr:rowOff>
    </xdr:from>
    <xdr:to>
      <xdr:col>36</xdr:col>
      <xdr:colOff>165100</xdr:colOff>
      <xdr:row>97</xdr:row>
      <xdr:rowOff>102729</xdr:rowOff>
    </xdr:to>
    <xdr:sp macro="" textlink="">
      <xdr:nvSpPr>
        <xdr:cNvPr id="489" name="楕円 488"/>
        <xdr:cNvSpPr/>
      </xdr:nvSpPr>
      <xdr:spPr>
        <a:xfrm>
          <a:off x="6921500" y="166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93856</xdr:rowOff>
    </xdr:from>
    <xdr:ext cx="534377" cy="259045"/>
    <xdr:sp macro="" textlink="">
      <xdr:nvSpPr>
        <xdr:cNvPr id="490" name="テキスト ボックス 489"/>
        <xdr:cNvSpPr txBox="1"/>
      </xdr:nvSpPr>
      <xdr:spPr>
        <a:xfrm>
          <a:off x="6705111" y="167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153416</xdr:rowOff>
    </xdr:from>
    <xdr:to>
      <xdr:col>85</xdr:col>
      <xdr:colOff>127000</xdr:colOff>
      <xdr:row>33</xdr:row>
      <xdr:rowOff>108336</xdr:rowOff>
    </xdr:to>
    <xdr:cxnSp macro="">
      <xdr:nvCxnSpPr>
        <xdr:cNvPr id="518" name="直線コネクタ 517"/>
        <xdr:cNvCxnSpPr/>
      </xdr:nvCxnSpPr>
      <xdr:spPr>
        <a:xfrm flipV="1">
          <a:off x="15481300" y="5468366"/>
          <a:ext cx="838200" cy="29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108336</xdr:rowOff>
    </xdr:from>
    <xdr:to>
      <xdr:col>81</xdr:col>
      <xdr:colOff>50800</xdr:colOff>
      <xdr:row>34</xdr:row>
      <xdr:rowOff>43734</xdr:rowOff>
    </xdr:to>
    <xdr:cxnSp macro="">
      <xdr:nvCxnSpPr>
        <xdr:cNvPr id="521" name="直線コネクタ 520"/>
        <xdr:cNvCxnSpPr/>
      </xdr:nvCxnSpPr>
      <xdr:spPr>
        <a:xfrm flipV="1">
          <a:off x="14592300" y="5766186"/>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43734</xdr:rowOff>
    </xdr:from>
    <xdr:to>
      <xdr:col>76</xdr:col>
      <xdr:colOff>114300</xdr:colOff>
      <xdr:row>34</xdr:row>
      <xdr:rowOff>116932</xdr:rowOff>
    </xdr:to>
    <xdr:cxnSp macro="">
      <xdr:nvCxnSpPr>
        <xdr:cNvPr id="524" name="直線コネクタ 523"/>
        <xdr:cNvCxnSpPr/>
      </xdr:nvCxnSpPr>
      <xdr:spPr>
        <a:xfrm flipV="1">
          <a:off x="13703300" y="5873034"/>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159268</xdr:rowOff>
    </xdr:from>
    <xdr:to>
      <xdr:col>71</xdr:col>
      <xdr:colOff>177800</xdr:colOff>
      <xdr:row>34</xdr:row>
      <xdr:rowOff>116932</xdr:rowOff>
    </xdr:to>
    <xdr:cxnSp macro="">
      <xdr:nvCxnSpPr>
        <xdr:cNvPr id="527" name="直線コネクタ 526"/>
        <xdr:cNvCxnSpPr/>
      </xdr:nvCxnSpPr>
      <xdr:spPr>
        <a:xfrm>
          <a:off x="12814300" y="5645668"/>
          <a:ext cx="889000" cy="3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102616</xdr:rowOff>
    </xdr:from>
    <xdr:to>
      <xdr:col>85</xdr:col>
      <xdr:colOff>177800</xdr:colOff>
      <xdr:row>32</xdr:row>
      <xdr:rowOff>32766</xdr:rowOff>
    </xdr:to>
    <xdr:sp macro="" textlink="">
      <xdr:nvSpPr>
        <xdr:cNvPr id="537" name="楕円 536"/>
        <xdr:cNvSpPr/>
      </xdr:nvSpPr>
      <xdr:spPr>
        <a:xfrm>
          <a:off x="162687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55643</xdr:rowOff>
    </xdr:from>
    <xdr:ext cx="534377" cy="259045"/>
    <xdr:sp macro="" textlink="">
      <xdr:nvSpPr>
        <xdr:cNvPr id="538" name="消防費該当値テキスト"/>
        <xdr:cNvSpPr txBox="1"/>
      </xdr:nvSpPr>
      <xdr:spPr>
        <a:xfrm>
          <a:off x="16370300" y="53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57536</xdr:rowOff>
    </xdr:from>
    <xdr:to>
      <xdr:col>81</xdr:col>
      <xdr:colOff>101600</xdr:colOff>
      <xdr:row>33</xdr:row>
      <xdr:rowOff>159136</xdr:rowOff>
    </xdr:to>
    <xdr:sp macro="" textlink="">
      <xdr:nvSpPr>
        <xdr:cNvPr id="539" name="楕円 538"/>
        <xdr:cNvSpPr/>
      </xdr:nvSpPr>
      <xdr:spPr>
        <a:xfrm>
          <a:off x="15430500" y="57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4213</xdr:rowOff>
    </xdr:from>
    <xdr:ext cx="534377" cy="259045"/>
    <xdr:sp macro="" textlink="">
      <xdr:nvSpPr>
        <xdr:cNvPr id="540" name="テキスト ボックス 539"/>
        <xdr:cNvSpPr txBox="1"/>
      </xdr:nvSpPr>
      <xdr:spPr>
        <a:xfrm>
          <a:off x="15214111" y="54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164384</xdr:rowOff>
    </xdr:from>
    <xdr:to>
      <xdr:col>76</xdr:col>
      <xdr:colOff>165100</xdr:colOff>
      <xdr:row>34</xdr:row>
      <xdr:rowOff>94534</xdr:rowOff>
    </xdr:to>
    <xdr:sp macro="" textlink="">
      <xdr:nvSpPr>
        <xdr:cNvPr id="541" name="楕円 540"/>
        <xdr:cNvSpPr/>
      </xdr:nvSpPr>
      <xdr:spPr>
        <a:xfrm>
          <a:off x="14541500" y="58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111061</xdr:rowOff>
    </xdr:from>
    <xdr:ext cx="534377" cy="259045"/>
    <xdr:sp macro="" textlink="">
      <xdr:nvSpPr>
        <xdr:cNvPr id="542" name="テキスト ボックス 541"/>
        <xdr:cNvSpPr txBox="1"/>
      </xdr:nvSpPr>
      <xdr:spPr>
        <a:xfrm>
          <a:off x="14325111" y="55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66132</xdr:rowOff>
    </xdr:from>
    <xdr:to>
      <xdr:col>72</xdr:col>
      <xdr:colOff>38100</xdr:colOff>
      <xdr:row>34</xdr:row>
      <xdr:rowOff>167732</xdr:rowOff>
    </xdr:to>
    <xdr:sp macro="" textlink="">
      <xdr:nvSpPr>
        <xdr:cNvPr id="543" name="楕円 542"/>
        <xdr:cNvSpPr/>
      </xdr:nvSpPr>
      <xdr:spPr>
        <a:xfrm>
          <a:off x="13652500" y="5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12809</xdr:rowOff>
    </xdr:from>
    <xdr:ext cx="534377" cy="259045"/>
    <xdr:sp macro="" textlink="">
      <xdr:nvSpPr>
        <xdr:cNvPr id="544" name="テキスト ボックス 543"/>
        <xdr:cNvSpPr txBox="1"/>
      </xdr:nvSpPr>
      <xdr:spPr>
        <a:xfrm>
          <a:off x="13436111" y="56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108468</xdr:rowOff>
    </xdr:from>
    <xdr:to>
      <xdr:col>67</xdr:col>
      <xdr:colOff>101600</xdr:colOff>
      <xdr:row>33</xdr:row>
      <xdr:rowOff>38618</xdr:rowOff>
    </xdr:to>
    <xdr:sp macro="" textlink="">
      <xdr:nvSpPr>
        <xdr:cNvPr id="545" name="楕円 544"/>
        <xdr:cNvSpPr/>
      </xdr:nvSpPr>
      <xdr:spPr>
        <a:xfrm>
          <a:off x="12763500" y="55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55145</xdr:rowOff>
    </xdr:from>
    <xdr:ext cx="534377" cy="259045"/>
    <xdr:sp macro="" textlink="">
      <xdr:nvSpPr>
        <xdr:cNvPr id="546" name="テキスト ボックス 545"/>
        <xdr:cNvSpPr txBox="1"/>
      </xdr:nvSpPr>
      <xdr:spPr>
        <a:xfrm>
          <a:off x="12547111" y="53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70606</xdr:rowOff>
    </xdr:from>
    <xdr:to>
      <xdr:col>85</xdr:col>
      <xdr:colOff>127000</xdr:colOff>
      <xdr:row>56</xdr:row>
      <xdr:rowOff>87332</xdr:rowOff>
    </xdr:to>
    <xdr:cxnSp macro="">
      <xdr:nvCxnSpPr>
        <xdr:cNvPr id="576" name="直線コネクタ 575"/>
        <xdr:cNvCxnSpPr/>
      </xdr:nvCxnSpPr>
      <xdr:spPr>
        <a:xfrm flipV="1">
          <a:off x="15481300" y="9157456"/>
          <a:ext cx="838200" cy="5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87332</xdr:rowOff>
    </xdr:from>
    <xdr:to>
      <xdr:col>81</xdr:col>
      <xdr:colOff>50800</xdr:colOff>
      <xdr:row>56</xdr:row>
      <xdr:rowOff>118764</xdr:rowOff>
    </xdr:to>
    <xdr:cxnSp macro="">
      <xdr:nvCxnSpPr>
        <xdr:cNvPr id="579" name="直線コネクタ 578"/>
        <xdr:cNvCxnSpPr/>
      </xdr:nvCxnSpPr>
      <xdr:spPr>
        <a:xfrm flipV="1">
          <a:off x="14592300" y="968853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118764</xdr:rowOff>
    </xdr:from>
    <xdr:to>
      <xdr:col>76</xdr:col>
      <xdr:colOff>114300</xdr:colOff>
      <xdr:row>56</xdr:row>
      <xdr:rowOff>137795</xdr:rowOff>
    </xdr:to>
    <xdr:cxnSp macro="">
      <xdr:nvCxnSpPr>
        <xdr:cNvPr id="582" name="直線コネクタ 581"/>
        <xdr:cNvCxnSpPr/>
      </xdr:nvCxnSpPr>
      <xdr:spPr>
        <a:xfrm flipV="1">
          <a:off x="13703300" y="971996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32086</xdr:rowOff>
    </xdr:from>
    <xdr:to>
      <xdr:col>71</xdr:col>
      <xdr:colOff>177800</xdr:colOff>
      <xdr:row>56</xdr:row>
      <xdr:rowOff>137795</xdr:rowOff>
    </xdr:to>
    <xdr:cxnSp macro="">
      <xdr:nvCxnSpPr>
        <xdr:cNvPr id="585" name="直線コネクタ 584"/>
        <xdr:cNvCxnSpPr/>
      </xdr:nvCxnSpPr>
      <xdr:spPr>
        <a:xfrm>
          <a:off x="12814300" y="8947486"/>
          <a:ext cx="889000" cy="7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19806</xdr:rowOff>
    </xdr:from>
    <xdr:to>
      <xdr:col>85</xdr:col>
      <xdr:colOff>177800</xdr:colOff>
      <xdr:row>53</xdr:row>
      <xdr:rowOff>121406</xdr:rowOff>
    </xdr:to>
    <xdr:sp macro="" textlink="">
      <xdr:nvSpPr>
        <xdr:cNvPr id="595" name="楕円 594"/>
        <xdr:cNvSpPr/>
      </xdr:nvSpPr>
      <xdr:spPr>
        <a:xfrm>
          <a:off x="16268700" y="91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42683</xdr:rowOff>
    </xdr:from>
    <xdr:ext cx="534377" cy="259045"/>
    <xdr:sp macro="" textlink="">
      <xdr:nvSpPr>
        <xdr:cNvPr id="596" name="教育費該当値テキスト"/>
        <xdr:cNvSpPr txBox="1"/>
      </xdr:nvSpPr>
      <xdr:spPr>
        <a:xfrm>
          <a:off x="16370300" y="89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36532</xdr:rowOff>
    </xdr:from>
    <xdr:to>
      <xdr:col>81</xdr:col>
      <xdr:colOff>101600</xdr:colOff>
      <xdr:row>56</xdr:row>
      <xdr:rowOff>138132</xdr:rowOff>
    </xdr:to>
    <xdr:sp macro="" textlink="">
      <xdr:nvSpPr>
        <xdr:cNvPr id="597" name="楕円 596"/>
        <xdr:cNvSpPr/>
      </xdr:nvSpPr>
      <xdr:spPr>
        <a:xfrm>
          <a:off x="15430500" y="96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129259</xdr:rowOff>
    </xdr:from>
    <xdr:ext cx="534377" cy="259045"/>
    <xdr:sp macro="" textlink="">
      <xdr:nvSpPr>
        <xdr:cNvPr id="598" name="テキスト ボックス 597"/>
        <xdr:cNvSpPr txBox="1"/>
      </xdr:nvSpPr>
      <xdr:spPr>
        <a:xfrm>
          <a:off x="15214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67964</xdr:rowOff>
    </xdr:from>
    <xdr:to>
      <xdr:col>76</xdr:col>
      <xdr:colOff>165100</xdr:colOff>
      <xdr:row>56</xdr:row>
      <xdr:rowOff>169564</xdr:rowOff>
    </xdr:to>
    <xdr:sp macro="" textlink="">
      <xdr:nvSpPr>
        <xdr:cNvPr id="599" name="楕円 598"/>
        <xdr:cNvSpPr/>
      </xdr:nvSpPr>
      <xdr:spPr>
        <a:xfrm>
          <a:off x="14541500" y="96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160691</xdr:rowOff>
    </xdr:from>
    <xdr:ext cx="534377" cy="259045"/>
    <xdr:sp macro="" textlink="">
      <xdr:nvSpPr>
        <xdr:cNvPr id="600" name="テキスト ボックス 599"/>
        <xdr:cNvSpPr txBox="1"/>
      </xdr:nvSpPr>
      <xdr:spPr>
        <a:xfrm>
          <a:off x="14325111" y="97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86995</xdr:rowOff>
    </xdr:from>
    <xdr:to>
      <xdr:col>72</xdr:col>
      <xdr:colOff>38100</xdr:colOff>
      <xdr:row>57</xdr:row>
      <xdr:rowOff>17145</xdr:rowOff>
    </xdr:to>
    <xdr:sp macro="" textlink="">
      <xdr:nvSpPr>
        <xdr:cNvPr id="601" name="楕円 600"/>
        <xdr:cNvSpPr/>
      </xdr:nvSpPr>
      <xdr:spPr>
        <a:xfrm>
          <a:off x="13652500" y="96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8272</xdr:rowOff>
    </xdr:from>
    <xdr:ext cx="534377" cy="259045"/>
    <xdr:sp macro="" textlink="">
      <xdr:nvSpPr>
        <xdr:cNvPr id="602" name="テキスト ボックス 601"/>
        <xdr:cNvSpPr txBox="1"/>
      </xdr:nvSpPr>
      <xdr:spPr>
        <a:xfrm>
          <a:off x="13436111" y="97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152736</xdr:rowOff>
    </xdr:from>
    <xdr:to>
      <xdr:col>67</xdr:col>
      <xdr:colOff>101600</xdr:colOff>
      <xdr:row>52</xdr:row>
      <xdr:rowOff>82886</xdr:rowOff>
    </xdr:to>
    <xdr:sp macro="" textlink="">
      <xdr:nvSpPr>
        <xdr:cNvPr id="603" name="楕円 602"/>
        <xdr:cNvSpPr/>
      </xdr:nvSpPr>
      <xdr:spPr>
        <a:xfrm>
          <a:off x="12763500" y="88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99413</xdr:rowOff>
    </xdr:from>
    <xdr:ext cx="534377" cy="259045"/>
    <xdr:sp macro="" textlink="">
      <xdr:nvSpPr>
        <xdr:cNvPr id="604" name="テキスト ボックス 603"/>
        <xdr:cNvSpPr txBox="1"/>
      </xdr:nvSpPr>
      <xdr:spPr>
        <a:xfrm>
          <a:off x="12547111" y="86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101540</xdr:rowOff>
    </xdr:from>
    <xdr:to>
      <xdr:col>85</xdr:col>
      <xdr:colOff>127000</xdr:colOff>
      <xdr:row>79</xdr:row>
      <xdr:rowOff>51966</xdr:rowOff>
    </xdr:to>
    <xdr:cxnSp macro="">
      <xdr:nvCxnSpPr>
        <xdr:cNvPr id="635" name="直線コネクタ 634"/>
        <xdr:cNvCxnSpPr/>
      </xdr:nvCxnSpPr>
      <xdr:spPr>
        <a:xfrm>
          <a:off x="15481300" y="13474640"/>
          <a:ext cx="8382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87824</xdr:rowOff>
    </xdr:from>
    <xdr:to>
      <xdr:col>81</xdr:col>
      <xdr:colOff>50800</xdr:colOff>
      <xdr:row>78</xdr:row>
      <xdr:rowOff>101540</xdr:rowOff>
    </xdr:to>
    <xdr:cxnSp macro="">
      <xdr:nvCxnSpPr>
        <xdr:cNvPr id="638" name="直線コネクタ 637"/>
        <xdr:cNvCxnSpPr/>
      </xdr:nvCxnSpPr>
      <xdr:spPr>
        <a:xfrm>
          <a:off x="14592300" y="13460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87824</xdr:rowOff>
    </xdr:from>
    <xdr:to>
      <xdr:col>76</xdr:col>
      <xdr:colOff>114300</xdr:colOff>
      <xdr:row>79</xdr:row>
      <xdr:rowOff>15994</xdr:rowOff>
    </xdr:to>
    <xdr:cxnSp macro="">
      <xdr:nvCxnSpPr>
        <xdr:cNvPr id="641" name="直線コネクタ 640"/>
        <xdr:cNvCxnSpPr/>
      </xdr:nvCxnSpPr>
      <xdr:spPr>
        <a:xfrm flipV="1">
          <a:off x="13703300" y="13460924"/>
          <a:ext cx="889000" cy="9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3" name="テキスト ボックス 642"/>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15994</xdr:rowOff>
    </xdr:from>
    <xdr:to>
      <xdr:col>71</xdr:col>
      <xdr:colOff>177800</xdr:colOff>
      <xdr:row>79</xdr:row>
      <xdr:rowOff>88314</xdr:rowOff>
    </xdr:to>
    <xdr:cxnSp macro="">
      <xdr:nvCxnSpPr>
        <xdr:cNvPr id="644" name="直線コネクタ 643"/>
        <xdr:cNvCxnSpPr/>
      </xdr:nvCxnSpPr>
      <xdr:spPr>
        <a:xfrm flipV="1">
          <a:off x="12814300" y="13560544"/>
          <a:ext cx="889000" cy="7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1166</xdr:rowOff>
    </xdr:from>
    <xdr:to>
      <xdr:col>85</xdr:col>
      <xdr:colOff>177800</xdr:colOff>
      <xdr:row>79</xdr:row>
      <xdr:rowOff>102766</xdr:rowOff>
    </xdr:to>
    <xdr:sp macro="" textlink="">
      <xdr:nvSpPr>
        <xdr:cNvPr id="654" name="楕円 653"/>
        <xdr:cNvSpPr/>
      </xdr:nvSpPr>
      <xdr:spPr>
        <a:xfrm>
          <a:off x="16268700" y="13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50740</xdr:rowOff>
    </xdr:from>
    <xdr:to>
      <xdr:col>81</xdr:col>
      <xdr:colOff>101600</xdr:colOff>
      <xdr:row>78</xdr:row>
      <xdr:rowOff>152340</xdr:rowOff>
    </xdr:to>
    <xdr:sp macro="" textlink="">
      <xdr:nvSpPr>
        <xdr:cNvPr id="656" name="楕円 655"/>
        <xdr:cNvSpPr/>
      </xdr:nvSpPr>
      <xdr:spPr>
        <a:xfrm>
          <a:off x="15430500" y="134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168867</xdr:rowOff>
    </xdr:from>
    <xdr:ext cx="534377" cy="259045"/>
    <xdr:sp macro="" textlink="">
      <xdr:nvSpPr>
        <xdr:cNvPr id="657" name="テキスト ボックス 656"/>
        <xdr:cNvSpPr txBox="1"/>
      </xdr:nvSpPr>
      <xdr:spPr>
        <a:xfrm>
          <a:off x="15214111" y="131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37024</xdr:rowOff>
    </xdr:from>
    <xdr:to>
      <xdr:col>76</xdr:col>
      <xdr:colOff>165100</xdr:colOff>
      <xdr:row>78</xdr:row>
      <xdr:rowOff>138624</xdr:rowOff>
    </xdr:to>
    <xdr:sp macro="" textlink="">
      <xdr:nvSpPr>
        <xdr:cNvPr id="658" name="楕円 657"/>
        <xdr:cNvSpPr/>
      </xdr:nvSpPr>
      <xdr:spPr>
        <a:xfrm>
          <a:off x="14541500" y="134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155151</xdr:rowOff>
    </xdr:from>
    <xdr:ext cx="534377" cy="259045"/>
    <xdr:sp macro="" textlink="">
      <xdr:nvSpPr>
        <xdr:cNvPr id="659" name="テキスト ボックス 658"/>
        <xdr:cNvSpPr txBox="1"/>
      </xdr:nvSpPr>
      <xdr:spPr>
        <a:xfrm>
          <a:off x="14325111" y="13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136644</xdr:rowOff>
    </xdr:from>
    <xdr:to>
      <xdr:col>72</xdr:col>
      <xdr:colOff>38100</xdr:colOff>
      <xdr:row>79</xdr:row>
      <xdr:rowOff>66794</xdr:rowOff>
    </xdr:to>
    <xdr:sp macro="" textlink="">
      <xdr:nvSpPr>
        <xdr:cNvPr id="660" name="楕円 659"/>
        <xdr:cNvSpPr/>
      </xdr:nvSpPr>
      <xdr:spPr>
        <a:xfrm>
          <a:off x="13652500" y="135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83321</xdr:rowOff>
    </xdr:from>
    <xdr:ext cx="469744" cy="259045"/>
    <xdr:sp macro="" textlink="">
      <xdr:nvSpPr>
        <xdr:cNvPr id="661" name="テキスト ボックス 660"/>
        <xdr:cNvSpPr txBox="1"/>
      </xdr:nvSpPr>
      <xdr:spPr>
        <a:xfrm>
          <a:off x="13468428" y="1328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37514</xdr:rowOff>
    </xdr:from>
    <xdr:to>
      <xdr:col>67</xdr:col>
      <xdr:colOff>101600</xdr:colOff>
      <xdr:row>79</xdr:row>
      <xdr:rowOff>139114</xdr:rowOff>
    </xdr:to>
    <xdr:sp macro="" textlink="">
      <xdr:nvSpPr>
        <xdr:cNvPr id="662" name="楕円 661"/>
        <xdr:cNvSpPr/>
      </xdr:nvSpPr>
      <xdr:spPr>
        <a:xfrm>
          <a:off x="12763500" y="13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130241</xdr:rowOff>
    </xdr:from>
    <xdr:ext cx="378565" cy="259045"/>
    <xdr:sp macro="" textlink="">
      <xdr:nvSpPr>
        <xdr:cNvPr id="663" name="テキスト ボックス 662"/>
        <xdr:cNvSpPr txBox="1"/>
      </xdr:nvSpPr>
      <xdr:spPr>
        <a:xfrm>
          <a:off x="12625017" y="1367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12472</xdr:rowOff>
    </xdr:from>
    <xdr:to>
      <xdr:col>85</xdr:col>
      <xdr:colOff>127000</xdr:colOff>
      <xdr:row>93</xdr:row>
      <xdr:rowOff>14236</xdr:rowOff>
    </xdr:to>
    <xdr:cxnSp macro="">
      <xdr:nvCxnSpPr>
        <xdr:cNvPr id="692" name="直線コネクタ 691"/>
        <xdr:cNvCxnSpPr/>
      </xdr:nvCxnSpPr>
      <xdr:spPr>
        <a:xfrm>
          <a:off x="15481300" y="15957322"/>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12472</xdr:rowOff>
    </xdr:from>
    <xdr:to>
      <xdr:col>81</xdr:col>
      <xdr:colOff>50800</xdr:colOff>
      <xdr:row>93</xdr:row>
      <xdr:rowOff>63805</xdr:rowOff>
    </xdr:to>
    <xdr:cxnSp macro="">
      <xdr:nvCxnSpPr>
        <xdr:cNvPr id="695" name="直線コネクタ 694"/>
        <xdr:cNvCxnSpPr/>
      </xdr:nvCxnSpPr>
      <xdr:spPr>
        <a:xfrm flipV="1">
          <a:off x="14592300" y="15957322"/>
          <a:ext cx="8890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61519</xdr:rowOff>
    </xdr:from>
    <xdr:to>
      <xdr:col>76</xdr:col>
      <xdr:colOff>114300</xdr:colOff>
      <xdr:row>93</xdr:row>
      <xdr:rowOff>63805</xdr:rowOff>
    </xdr:to>
    <xdr:cxnSp macro="">
      <xdr:nvCxnSpPr>
        <xdr:cNvPr id="698" name="直線コネクタ 697"/>
        <xdr:cNvCxnSpPr/>
      </xdr:nvCxnSpPr>
      <xdr:spPr>
        <a:xfrm>
          <a:off x="13703300" y="16006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61264</xdr:rowOff>
    </xdr:from>
    <xdr:to>
      <xdr:col>71</xdr:col>
      <xdr:colOff>177800</xdr:colOff>
      <xdr:row>93</xdr:row>
      <xdr:rowOff>61519</xdr:rowOff>
    </xdr:to>
    <xdr:cxnSp macro="">
      <xdr:nvCxnSpPr>
        <xdr:cNvPr id="701" name="直線コネクタ 700"/>
        <xdr:cNvCxnSpPr/>
      </xdr:nvCxnSpPr>
      <xdr:spPr>
        <a:xfrm>
          <a:off x="12814300" y="1600611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134886</xdr:rowOff>
    </xdr:from>
    <xdr:to>
      <xdr:col>85</xdr:col>
      <xdr:colOff>177800</xdr:colOff>
      <xdr:row>93</xdr:row>
      <xdr:rowOff>65036</xdr:rowOff>
    </xdr:to>
    <xdr:sp macro="" textlink="">
      <xdr:nvSpPr>
        <xdr:cNvPr id="711" name="楕円 710"/>
        <xdr:cNvSpPr/>
      </xdr:nvSpPr>
      <xdr:spPr>
        <a:xfrm>
          <a:off x="16268700" y="159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157763</xdr:rowOff>
    </xdr:from>
    <xdr:ext cx="534377" cy="259045"/>
    <xdr:sp macro="" textlink="">
      <xdr:nvSpPr>
        <xdr:cNvPr id="712" name="公債費該当値テキスト"/>
        <xdr:cNvSpPr txBox="1"/>
      </xdr:nvSpPr>
      <xdr:spPr>
        <a:xfrm>
          <a:off x="16370300" y="157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133122</xdr:rowOff>
    </xdr:from>
    <xdr:to>
      <xdr:col>81</xdr:col>
      <xdr:colOff>101600</xdr:colOff>
      <xdr:row>93</xdr:row>
      <xdr:rowOff>63272</xdr:rowOff>
    </xdr:to>
    <xdr:sp macro="" textlink="">
      <xdr:nvSpPr>
        <xdr:cNvPr id="713" name="楕円 712"/>
        <xdr:cNvSpPr/>
      </xdr:nvSpPr>
      <xdr:spPr>
        <a:xfrm>
          <a:off x="15430500" y="159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79799</xdr:rowOff>
    </xdr:from>
    <xdr:ext cx="534377" cy="259045"/>
    <xdr:sp macro="" textlink="">
      <xdr:nvSpPr>
        <xdr:cNvPr id="714" name="テキスト ボックス 713"/>
        <xdr:cNvSpPr txBox="1"/>
      </xdr:nvSpPr>
      <xdr:spPr>
        <a:xfrm>
          <a:off x="15214111" y="156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13005</xdr:rowOff>
    </xdr:from>
    <xdr:to>
      <xdr:col>76</xdr:col>
      <xdr:colOff>165100</xdr:colOff>
      <xdr:row>93</xdr:row>
      <xdr:rowOff>114605</xdr:rowOff>
    </xdr:to>
    <xdr:sp macro="" textlink="">
      <xdr:nvSpPr>
        <xdr:cNvPr id="715" name="楕円 714"/>
        <xdr:cNvSpPr/>
      </xdr:nvSpPr>
      <xdr:spPr>
        <a:xfrm>
          <a:off x="14541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131132</xdr:rowOff>
    </xdr:from>
    <xdr:ext cx="534377" cy="259045"/>
    <xdr:sp macro="" textlink="">
      <xdr:nvSpPr>
        <xdr:cNvPr id="716" name="テキスト ボックス 715"/>
        <xdr:cNvSpPr txBox="1"/>
      </xdr:nvSpPr>
      <xdr:spPr>
        <a:xfrm>
          <a:off x="14325111" y="157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10719</xdr:rowOff>
    </xdr:from>
    <xdr:to>
      <xdr:col>72</xdr:col>
      <xdr:colOff>38100</xdr:colOff>
      <xdr:row>93</xdr:row>
      <xdr:rowOff>112319</xdr:rowOff>
    </xdr:to>
    <xdr:sp macro="" textlink="">
      <xdr:nvSpPr>
        <xdr:cNvPr id="717" name="楕円 716"/>
        <xdr:cNvSpPr/>
      </xdr:nvSpPr>
      <xdr:spPr>
        <a:xfrm>
          <a:off x="13652500" y="159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128846</xdr:rowOff>
    </xdr:from>
    <xdr:ext cx="534377" cy="259045"/>
    <xdr:sp macro="" textlink="">
      <xdr:nvSpPr>
        <xdr:cNvPr id="718" name="テキスト ボックス 717"/>
        <xdr:cNvSpPr txBox="1"/>
      </xdr:nvSpPr>
      <xdr:spPr>
        <a:xfrm>
          <a:off x="13436111" y="157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10464</xdr:rowOff>
    </xdr:from>
    <xdr:to>
      <xdr:col>67</xdr:col>
      <xdr:colOff>101600</xdr:colOff>
      <xdr:row>93</xdr:row>
      <xdr:rowOff>112064</xdr:rowOff>
    </xdr:to>
    <xdr:sp macro="" textlink="">
      <xdr:nvSpPr>
        <xdr:cNvPr id="719" name="楕円 718"/>
        <xdr:cNvSpPr/>
      </xdr:nvSpPr>
      <xdr:spPr>
        <a:xfrm>
          <a:off x="12763500" y="159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128591</xdr:rowOff>
    </xdr:from>
    <xdr:ext cx="534377" cy="259045"/>
    <xdr:sp macro="" textlink="">
      <xdr:nvSpPr>
        <xdr:cNvPr id="720" name="テキスト ボックス 719"/>
        <xdr:cNvSpPr txBox="1"/>
      </xdr:nvSpPr>
      <xdr:spPr>
        <a:xfrm>
          <a:off x="12547111" y="157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消防費が類似団体の中で最も高くなっている要因としては、広大な市域及び集落の点在性等の地理的要因に加え、防災行政無線整備事業や消防庁舎建設に係る広域連合負担金等が影響している。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総務費が類似団体平均と比べて高い要因としては、多くの支所を抱えていることにより人口一人当たり決算額における人件費が高い水準で推移していることや天草市庁舎建設事業等が影響している。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教育費の増加要因としては、有明小学校建設事業や本渡東小学校建設事業が影響している。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財政調整基金残高は、積み立てを上回る取り崩しを行ったため、前年度末より減となった。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実質収支額は、ほぼ前年度と同水準となったが、普通交付税の段階的縮減により地方交付税が減少したことに伴い標準財政規模が縮小したため、実質収支比率は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実質単年度収支は、投資的経費の増加等により必要な財源として財政調整基金を取り崩したため、マイナスとなった。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一般会計の実質収支は、継続的に黒字を確保しており、平成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年度の黒字額の標準財政規模に対する割合は</a:t>
          </a:r>
          <a:r>
            <a:rPr kumimoji="1" lang="en-US" altLang="ja-JP" sz="1400">
              <a:latin typeface="ＭＳ ゴシック" pitchFamily="49" charset="-128"/>
              <a:ea typeface="ＭＳ ゴシック" pitchFamily="49" charset="-128"/>
            </a:rPr>
            <a:t>7.85</a:t>
          </a:r>
          <a:r>
            <a:rPr kumimoji="1" lang="ja-JP" altLang="en-US" sz="1400">
              <a:latin typeface="ＭＳ ゴシック" pitchFamily="49" charset="-128"/>
              <a:ea typeface="ＭＳ ゴシック" pitchFamily="49" charset="-128"/>
            </a:rPr>
            <a:t>ポイントで、前年度比</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また、その他の会計についても、一般会計と同様に黒字額を確保しているが、一般会計からの繰出金に依存した状況にある。</a:t>
          </a:r>
        </a:p>
        <a:p>
          <a:r>
            <a:rPr kumimoji="1" lang="ja-JP" altLang="en-US" sz="1400">
              <a:latin typeface="ＭＳ ゴシック" pitchFamily="49" charset="-128"/>
              <a:ea typeface="ＭＳ ゴシック" pitchFamily="49" charset="-128"/>
            </a:rPr>
            <a:t>　そのような中にあって、水道事業及び下水道事業において、平成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年度に料金体系の見直しを行い、経営戦略を策定して健全化に向けた取り組みを進めている。</a:t>
          </a:r>
        </a:p>
        <a:p>
          <a:r>
            <a:rPr kumimoji="1" lang="ja-JP" altLang="en-US" sz="1400">
              <a:latin typeface="ＭＳ ゴシック" pitchFamily="49" charset="-128"/>
              <a:ea typeface="ＭＳ ゴシック" pitchFamily="49" charset="-128"/>
            </a:rPr>
            <a:t>　今後も、一般会計と特別会計が連携して経費負担のあり方の検討を進め、各会計の経営の健全化を図る。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25;&#33609;&#24066;&#22238;&#31572;&#12304;&#36001;&#25919;&#29366;&#27841;&#36039;&#26009;&#38598;&#12305;_432156_&#22825;&#3360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20.399999999999999</v>
          </cell>
          <cell r="CV51">
            <v>24.4</v>
          </cell>
        </row>
        <row r="53">
          <cell r="CN53">
            <v>60.1</v>
          </cell>
          <cell r="CV53">
            <v>60.7</v>
          </cell>
        </row>
        <row r="55">
          <cell r="AN55" t="str">
            <v>類似団体内平均値</v>
          </cell>
          <cell r="CN55">
            <v>32.5</v>
          </cell>
          <cell r="CV55">
            <v>30.2</v>
          </cell>
        </row>
        <row r="57">
          <cell r="CN57">
            <v>57</v>
          </cell>
          <cell r="CV57">
            <v>57.6</v>
          </cell>
        </row>
        <row r="72">
          <cell r="BP72" t="str">
            <v>H25</v>
          </cell>
          <cell r="BX72" t="str">
            <v>H26</v>
          </cell>
          <cell r="CF72" t="str">
            <v>H27</v>
          </cell>
          <cell r="CN72" t="str">
            <v>H28</v>
          </cell>
          <cell r="CV72" t="str">
            <v>H29</v>
          </cell>
        </row>
        <row r="73">
          <cell r="AN73" t="str">
            <v>当該団体値</v>
          </cell>
          <cell r="BP73">
            <v>53.6</v>
          </cell>
          <cell r="BX73">
            <v>36.200000000000003</v>
          </cell>
          <cell r="CF73">
            <v>30.5</v>
          </cell>
          <cell r="CN73">
            <v>20.399999999999999</v>
          </cell>
          <cell r="CV73">
            <v>24.4</v>
          </cell>
        </row>
        <row r="75">
          <cell r="BP75">
            <v>10.5</v>
          </cell>
          <cell r="BX75">
            <v>9.8000000000000007</v>
          </cell>
          <cell r="CF75">
            <v>8.9</v>
          </cell>
          <cell r="CN75">
            <v>8.6</v>
          </cell>
          <cell r="CV75">
            <v>8.8000000000000007</v>
          </cell>
        </row>
        <row r="77">
          <cell r="AN77" t="str">
            <v>類似団体内平均値</v>
          </cell>
          <cell r="BP77">
            <v>50.3</v>
          </cell>
          <cell r="BX77">
            <v>45.9</v>
          </cell>
          <cell r="CF77">
            <v>39</v>
          </cell>
          <cell r="CN77">
            <v>32.5</v>
          </cell>
          <cell r="CV77">
            <v>30.2</v>
          </cell>
        </row>
        <row r="79">
          <cell r="BP79">
            <v>9.6</v>
          </cell>
          <cell r="BX79">
            <v>8.8000000000000007</v>
          </cell>
          <cell r="CF79">
            <v>9</v>
          </cell>
          <cell r="CN79">
            <v>8.1999999999999993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59469436</v>
      </c>
      <c r="BO4" s="403"/>
      <c r="BP4" s="403"/>
      <c r="BQ4" s="403"/>
      <c r="BR4" s="403"/>
      <c r="BS4" s="403"/>
      <c r="BT4" s="403"/>
      <c r="BU4" s="404"/>
      <c r="BV4" s="402">
        <v>56578213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7.9</v>
      </c>
      <c r="CU4" s="584"/>
      <c r="CV4" s="584"/>
      <c r="CW4" s="584"/>
      <c r="CX4" s="584"/>
      <c r="CY4" s="584"/>
      <c r="CZ4" s="584"/>
      <c r="DA4" s="585"/>
      <c r="DB4" s="583">
        <v>7.6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56462181</v>
      </c>
      <c r="BO5" s="408"/>
      <c r="BP5" s="408"/>
      <c r="BQ5" s="408"/>
      <c r="BR5" s="408"/>
      <c r="BS5" s="408"/>
      <c r="BT5" s="408"/>
      <c r="BU5" s="409"/>
      <c r="BV5" s="407">
        <v>53674183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92.1</v>
      </c>
      <c r="CU5" s="378"/>
      <c r="CV5" s="378"/>
      <c r="CW5" s="378"/>
      <c r="CX5" s="378"/>
      <c r="CY5" s="378"/>
      <c r="CZ5" s="378"/>
      <c r="DA5" s="379"/>
      <c r="DB5" s="377">
        <v>90.3</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3007255</v>
      </c>
      <c r="BO6" s="408"/>
      <c r="BP6" s="408"/>
      <c r="BQ6" s="408"/>
      <c r="BR6" s="408"/>
      <c r="BS6" s="408"/>
      <c r="BT6" s="408"/>
      <c r="BU6" s="409"/>
      <c r="BV6" s="407">
        <v>2904030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96.1</v>
      </c>
      <c r="CU6" s="558"/>
      <c r="CV6" s="558"/>
      <c r="CW6" s="558"/>
      <c r="CX6" s="558"/>
      <c r="CY6" s="558"/>
      <c r="CZ6" s="558"/>
      <c r="DA6" s="559"/>
      <c r="DB6" s="557">
        <v>94.1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471254</v>
      </c>
      <c r="BO7" s="408"/>
      <c r="BP7" s="408"/>
      <c r="BQ7" s="408"/>
      <c r="BR7" s="408"/>
      <c r="BS7" s="408"/>
      <c r="BT7" s="408"/>
      <c r="BU7" s="409"/>
      <c r="BV7" s="407">
        <v>372447</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32162604</v>
      </c>
      <c r="CU7" s="408"/>
      <c r="CV7" s="408"/>
      <c r="CW7" s="408"/>
      <c r="CX7" s="408"/>
      <c r="CY7" s="408"/>
      <c r="CZ7" s="408"/>
      <c r="DA7" s="409"/>
      <c r="DB7" s="407">
        <v>33213329</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2536001</v>
      </c>
      <c r="BO8" s="408"/>
      <c r="BP8" s="408"/>
      <c r="BQ8" s="408"/>
      <c r="BR8" s="408"/>
      <c r="BS8" s="408"/>
      <c r="BT8" s="408"/>
      <c r="BU8" s="409"/>
      <c r="BV8" s="407">
        <v>2531583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0.27</v>
      </c>
      <c r="CU8" s="521"/>
      <c r="CV8" s="521"/>
      <c r="CW8" s="521"/>
      <c r="CX8" s="521"/>
      <c r="CY8" s="521"/>
      <c r="CZ8" s="521"/>
      <c r="DA8" s="522"/>
      <c r="DB8" s="520">
        <v>0.27</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82739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102</v>
      </c>
      <c r="AV9" s="465"/>
      <c r="AW9" s="465"/>
      <c r="AX9" s="465"/>
      <c r="AY9" s="387" t="s">
        <v>109</v>
      </c>
      <c r="AZ9" s="388"/>
      <c r="BA9" s="388"/>
      <c r="BB9" s="388"/>
      <c r="BC9" s="388"/>
      <c r="BD9" s="388"/>
      <c r="BE9" s="388"/>
      <c r="BF9" s="388"/>
      <c r="BG9" s="388"/>
      <c r="BH9" s="388"/>
      <c r="BI9" s="388"/>
      <c r="BJ9" s="388"/>
      <c r="BK9" s="388"/>
      <c r="BL9" s="388"/>
      <c r="BM9" s="389"/>
      <c r="BN9" s="407">
        <v>4418</v>
      </c>
      <c r="BO9" s="408"/>
      <c r="BP9" s="408"/>
      <c r="BQ9" s="408"/>
      <c r="BR9" s="408"/>
      <c r="BS9" s="408"/>
      <c r="BT9" s="408"/>
      <c r="BU9" s="409"/>
      <c r="BV9" s="407">
        <v>224228</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16.7</v>
      </c>
      <c r="CU9" s="378"/>
      <c r="CV9" s="378"/>
      <c r="CW9" s="378"/>
      <c r="CX9" s="378"/>
      <c r="CY9" s="378"/>
      <c r="CZ9" s="378"/>
      <c r="DA9" s="379"/>
      <c r="DB9" s="377">
        <v>17.600000000000001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89065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1304022</v>
      </c>
      <c r="BO10" s="408"/>
      <c r="BP10" s="408"/>
      <c r="BQ10" s="408"/>
      <c r="BR10" s="408"/>
      <c r="BS10" s="408"/>
      <c r="BT10" s="408"/>
      <c r="BU10" s="409"/>
      <c r="BV10" s="407">
        <v>1298911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82560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3055448</v>
      </c>
      <c r="BO12" s="408"/>
      <c r="BP12" s="408"/>
      <c r="BQ12" s="408"/>
      <c r="BR12" s="408"/>
      <c r="BS12" s="408"/>
      <c r="BT12" s="408"/>
      <c r="BU12" s="409"/>
      <c r="BV12" s="407">
        <v>689626</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82319</v>
      </c>
      <c r="S13" s="511"/>
      <c r="T13" s="511"/>
      <c r="U13" s="511"/>
      <c r="V13" s="512"/>
      <c r="W13" s="498" t="s">
        <v>134</v>
      </c>
      <c r="X13" s="420"/>
      <c r="Y13" s="420"/>
      <c r="Z13" s="420"/>
      <c r="AA13" s="420"/>
      <c r="AB13" s="421"/>
      <c r="AC13" s="383">
        <v>5064</v>
      </c>
      <c r="AD13" s="384"/>
      <c r="AE13" s="384"/>
      <c r="AF13" s="384"/>
      <c r="AG13" s="385"/>
      <c r="AH13" s="383">
        <v>5779</v>
      </c>
      <c r="AI13" s="384"/>
      <c r="AJ13" s="384"/>
      <c r="AK13" s="384"/>
      <c r="AL13" s="386"/>
      <c r="AM13" s="476" t="s">
        <v>135</v>
      </c>
      <c r="AN13" s="381"/>
      <c r="AO13" s="381"/>
      <c r="AP13" s="381"/>
      <c r="AQ13" s="381"/>
      <c r="AR13" s="381"/>
      <c r="AS13" s="381"/>
      <c r="AT13" s="382"/>
      <c r="AU13" s="464" t="s">
        <v>113</v>
      </c>
      <c r="AV13" s="465"/>
      <c r="AW13" s="465"/>
      <c r="AX13" s="465"/>
      <c r="AY13" s="387" t="s">
        <v>136</v>
      </c>
      <c r="AZ13" s="388"/>
      <c r="BA13" s="388"/>
      <c r="BB13" s="388"/>
      <c r="BC13" s="388"/>
      <c r="BD13" s="388"/>
      <c r="BE13" s="388"/>
      <c r="BF13" s="388"/>
      <c r="BG13" s="388"/>
      <c r="BH13" s="388"/>
      <c r="BI13" s="388"/>
      <c r="BJ13" s="388"/>
      <c r="BK13" s="388"/>
      <c r="BL13" s="388"/>
      <c r="BM13" s="389"/>
      <c r="BN13" s="407">
        <v>-1747008</v>
      </c>
      <c r="BO13" s="408"/>
      <c r="BP13" s="408"/>
      <c r="BQ13" s="408"/>
      <c r="BR13" s="408"/>
      <c r="BS13" s="408"/>
      <c r="BT13" s="408"/>
      <c r="BU13" s="409"/>
      <c r="BV13" s="407">
        <v>833513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8.8000000000000007</v>
      </c>
      <c r="CU13" s="378"/>
      <c r="CV13" s="378"/>
      <c r="CW13" s="378"/>
      <c r="CX13" s="378"/>
      <c r="CY13" s="378"/>
      <c r="CZ13" s="378"/>
      <c r="DA13" s="379"/>
      <c r="DB13" s="377">
        <v>8.6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84067</v>
      </c>
      <c r="S14" s="511"/>
      <c r="T14" s="511"/>
      <c r="U14" s="511"/>
      <c r="V14" s="512"/>
      <c r="W14" s="513"/>
      <c r="X14" s="423"/>
      <c r="Y14" s="423"/>
      <c r="Z14" s="423"/>
      <c r="AA14" s="423"/>
      <c r="AB14" s="424"/>
      <c r="AC14" s="503">
        <v>13.5</v>
      </c>
      <c r="AD14" s="504"/>
      <c r="AE14" s="504"/>
      <c r="AF14" s="504"/>
      <c r="AG14" s="505"/>
      <c r="AH14" s="503">
        <v>15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24.4</v>
      </c>
      <c r="CU14" s="515"/>
      <c r="CV14" s="515"/>
      <c r="CW14" s="515"/>
      <c r="CX14" s="515"/>
      <c r="CY14" s="515"/>
      <c r="CZ14" s="515"/>
      <c r="DA14" s="516"/>
      <c r="DB14" s="514">
        <v>20.399999999999999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83852</v>
      </c>
      <c r="S15" s="511"/>
      <c r="T15" s="511"/>
      <c r="U15" s="511"/>
      <c r="V15" s="512"/>
      <c r="W15" s="498" t="s">
        <v>140</v>
      </c>
      <c r="X15" s="420"/>
      <c r="Y15" s="420"/>
      <c r="Z15" s="420"/>
      <c r="AA15" s="420"/>
      <c r="AB15" s="421"/>
      <c r="AC15" s="383">
        <v>6290</v>
      </c>
      <c r="AD15" s="384"/>
      <c r="AE15" s="384"/>
      <c r="AF15" s="384"/>
      <c r="AG15" s="385"/>
      <c r="AH15" s="383">
        <v>6460</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7386218</v>
      </c>
      <c r="BO15" s="403"/>
      <c r="BP15" s="403"/>
      <c r="BQ15" s="403"/>
      <c r="BR15" s="403"/>
      <c r="BS15" s="403"/>
      <c r="BT15" s="403"/>
      <c r="BU15" s="404"/>
      <c r="BV15" s="402">
        <v>7327937</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16.8</v>
      </c>
      <c r="AD16" s="504"/>
      <c r="AE16" s="504"/>
      <c r="AF16" s="504"/>
      <c r="AG16" s="505"/>
      <c r="AH16" s="503">
        <v>16.8</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27066010</v>
      </c>
      <c r="BO16" s="408"/>
      <c r="BP16" s="408"/>
      <c r="BQ16" s="408"/>
      <c r="BR16" s="408"/>
      <c r="BS16" s="408"/>
      <c r="BT16" s="408"/>
      <c r="BU16" s="409"/>
      <c r="BV16" s="407">
        <v>27384550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144</v>
      </c>
      <c r="S17" s="496"/>
      <c r="T17" s="496"/>
      <c r="U17" s="496"/>
      <c r="V17" s="497"/>
      <c r="W17" s="498" t="s">
        <v>147</v>
      </c>
      <c r="X17" s="420"/>
      <c r="Y17" s="420"/>
      <c r="Z17" s="420"/>
      <c r="AA17" s="420"/>
      <c r="AB17" s="421"/>
      <c r="AC17" s="383">
        <v>26079</v>
      </c>
      <c r="AD17" s="384"/>
      <c r="AE17" s="384"/>
      <c r="AF17" s="384"/>
      <c r="AG17" s="385"/>
      <c r="AH17" s="383">
        <v>26292</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9330283</v>
      </c>
      <c r="BO17" s="408"/>
      <c r="BP17" s="408"/>
      <c r="BQ17" s="408"/>
      <c r="BR17" s="408"/>
      <c r="BS17" s="408"/>
      <c r="BT17" s="408"/>
      <c r="BU17" s="409"/>
      <c r="BV17" s="407">
        <v>9213045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683.86</v>
      </c>
      <c r="M18" s="472"/>
      <c r="N18" s="472"/>
      <c r="O18" s="472"/>
      <c r="P18" s="472"/>
      <c r="Q18" s="472"/>
      <c r="R18" s="473"/>
      <c r="S18" s="473"/>
      <c r="T18" s="473"/>
      <c r="U18" s="473"/>
      <c r="V18" s="474"/>
      <c r="W18" s="488"/>
      <c r="X18" s="489"/>
      <c r="Y18" s="489"/>
      <c r="Z18" s="489"/>
      <c r="AA18" s="489"/>
      <c r="AB18" s="499"/>
      <c r="AC18" s="371">
        <v>69.7</v>
      </c>
      <c r="AD18" s="372"/>
      <c r="AE18" s="372"/>
      <c r="AF18" s="372"/>
      <c r="AG18" s="475"/>
      <c r="AH18" s="371">
        <v>68.2</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29793204</v>
      </c>
      <c r="BO18" s="408"/>
      <c r="BP18" s="408"/>
      <c r="BQ18" s="408"/>
      <c r="BR18" s="408"/>
      <c r="BS18" s="408"/>
      <c r="BT18" s="408"/>
      <c r="BU18" s="409"/>
      <c r="BV18" s="407">
        <v>30136418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121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41163485</v>
      </c>
      <c r="BO19" s="408"/>
      <c r="BP19" s="408"/>
      <c r="BQ19" s="408"/>
      <c r="BR19" s="408"/>
      <c r="BS19" s="408"/>
      <c r="BT19" s="408"/>
      <c r="BU19" s="409"/>
      <c r="BV19" s="407">
        <v>39832208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33224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50690142</v>
      </c>
      <c r="BO23" s="408"/>
      <c r="BP23" s="408"/>
      <c r="BQ23" s="408"/>
      <c r="BR23" s="408"/>
      <c r="BS23" s="408"/>
      <c r="BT23" s="408"/>
      <c r="BU23" s="409"/>
      <c r="BV23" s="407">
        <v>51281262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6000</v>
      </c>
      <c r="R24" s="384"/>
      <c r="S24" s="384"/>
      <c r="T24" s="384"/>
      <c r="U24" s="384"/>
      <c r="V24" s="385"/>
      <c r="W24" s="449"/>
      <c r="X24" s="440"/>
      <c r="Y24" s="441"/>
      <c r="Z24" s="380" t="s">
        <v>163</v>
      </c>
      <c r="AA24" s="381"/>
      <c r="AB24" s="381"/>
      <c r="AC24" s="381"/>
      <c r="AD24" s="381"/>
      <c r="AE24" s="381"/>
      <c r="AF24" s="381"/>
      <c r="AG24" s="382"/>
      <c r="AH24" s="383">
        <v>779</v>
      </c>
      <c r="AI24" s="384"/>
      <c r="AJ24" s="384"/>
      <c r="AK24" s="384"/>
      <c r="AL24" s="385"/>
      <c r="AM24" s="383">
        <v>2606534</v>
      </c>
      <c r="AN24" s="384"/>
      <c r="AO24" s="384"/>
      <c r="AP24" s="384"/>
      <c r="AQ24" s="384"/>
      <c r="AR24" s="385"/>
      <c r="AS24" s="383">
        <v>3346</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34803450</v>
      </c>
      <c r="BO24" s="408"/>
      <c r="BP24" s="408"/>
      <c r="BQ24" s="408"/>
      <c r="BR24" s="408"/>
      <c r="BS24" s="408"/>
      <c r="BT24" s="408"/>
      <c r="BU24" s="409"/>
      <c r="BV24" s="407">
        <v>35416877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5653</v>
      </c>
      <c r="R25" s="384"/>
      <c r="S25" s="384"/>
      <c r="T25" s="384"/>
      <c r="U25" s="384"/>
      <c r="V25" s="385"/>
      <c r="W25" s="449"/>
      <c r="X25" s="440"/>
      <c r="Y25" s="441"/>
      <c r="Z25" s="380" t="s">
        <v>166</v>
      </c>
      <c r="AA25" s="381"/>
      <c r="AB25" s="381"/>
      <c r="AC25" s="381"/>
      <c r="AD25" s="381"/>
      <c r="AE25" s="381"/>
      <c r="AF25" s="381"/>
      <c r="AG25" s="382"/>
      <c r="AH25" s="383" t="s">
        <v>132</v>
      </c>
      <c r="AI25" s="384"/>
      <c r="AJ25" s="384"/>
      <c r="AK25" s="384"/>
      <c r="AL25" s="385"/>
      <c r="AM25" s="383" t="s">
        <v>132</v>
      </c>
      <c r="AN25" s="384"/>
      <c r="AO25" s="384"/>
      <c r="AP25" s="384"/>
      <c r="AQ25" s="384"/>
      <c r="AR25" s="385"/>
      <c r="AS25" s="383" t="s">
        <v>132</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8174177</v>
      </c>
      <c r="BO25" s="403"/>
      <c r="BP25" s="403"/>
      <c r="BQ25" s="403"/>
      <c r="BR25" s="403"/>
      <c r="BS25" s="403"/>
      <c r="BT25" s="403"/>
      <c r="BU25" s="404"/>
      <c r="BV25" s="402">
        <v>10143575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6050</v>
      </c>
      <c r="R26" s="384"/>
      <c r="S26" s="384"/>
      <c r="T26" s="384"/>
      <c r="U26" s="384"/>
      <c r="V26" s="385"/>
      <c r="W26" s="449"/>
      <c r="X26" s="440"/>
      <c r="Y26" s="441"/>
      <c r="Z26" s="380" t="s">
        <v>169</v>
      </c>
      <c r="AA26" s="462"/>
      <c r="AB26" s="462"/>
      <c r="AC26" s="462"/>
      <c r="AD26" s="462"/>
      <c r="AE26" s="462"/>
      <c r="AF26" s="462"/>
      <c r="AG26" s="463"/>
      <c r="AH26" s="383">
        <v>57</v>
      </c>
      <c r="AI26" s="384"/>
      <c r="AJ26" s="384"/>
      <c r="AK26" s="384"/>
      <c r="AL26" s="385"/>
      <c r="AM26" s="383">
        <v>197619</v>
      </c>
      <c r="AN26" s="384"/>
      <c r="AO26" s="384"/>
      <c r="AP26" s="384"/>
      <c r="AQ26" s="384"/>
      <c r="AR26" s="385"/>
      <c r="AS26" s="383">
        <v>3467</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4070</v>
      </c>
      <c r="R27" s="384"/>
      <c r="S27" s="384"/>
      <c r="T27" s="384"/>
      <c r="U27" s="384"/>
      <c r="V27" s="385"/>
      <c r="W27" s="449"/>
      <c r="X27" s="440"/>
      <c r="Y27" s="441"/>
      <c r="Z27" s="380" t="s">
        <v>172</v>
      </c>
      <c r="AA27" s="381"/>
      <c r="AB27" s="381"/>
      <c r="AC27" s="381"/>
      <c r="AD27" s="381"/>
      <c r="AE27" s="381"/>
      <c r="AF27" s="381"/>
      <c r="AG27" s="382"/>
      <c r="AH27" s="383">
        <v>32</v>
      </c>
      <c r="AI27" s="384"/>
      <c r="AJ27" s="384"/>
      <c r="AK27" s="384"/>
      <c r="AL27" s="385"/>
      <c r="AM27" s="383">
        <v>109441</v>
      </c>
      <c r="AN27" s="384"/>
      <c r="AO27" s="384"/>
      <c r="AP27" s="384"/>
      <c r="AQ27" s="384"/>
      <c r="AR27" s="385"/>
      <c r="AS27" s="383">
        <v>3420</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50455</v>
      </c>
      <c r="BO27" s="411"/>
      <c r="BP27" s="411"/>
      <c r="BQ27" s="411"/>
      <c r="BR27" s="411"/>
      <c r="BS27" s="411"/>
      <c r="BT27" s="411"/>
      <c r="BU27" s="412"/>
      <c r="BV27" s="410">
        <v>50453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3660</v>
      </c>
      <c r="R28" s="384"/>
      <c r="S28" s="384"/>
      <c r="T28" s="384"/>
      <c r="U28" s="384"/>
      <c r="V28" s="385"/>
      <c r="W28" s="449"/>
      <c r="X28" s="440"/>
      <c r="Y28" s="441"/>
      <c r="Z28" s="380" t="s">
        <v>175</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11940372</v>
      </c>
      <c r="BO28" s="403"/>
      <c r="BP28" s="403"/>
      <c r="BQ28" s="403"/>
      <c r="BR28" s="403"/>
      <c r="BS28" s="403"/>
      <c r="BT28" s="403"/>
      <c r="BU28" s="404"/>
      <c r="BV28" s="402">
        <v>13691798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24</v>
      </c>
      <c r="M29" s="384"/>
      <c r="N29" s="384"/>
      <c r="O29" s="384"/>
      <c r="P29" s="385"/>
      <c r="Q29" s="383">
        <v>3480</v>
      </c>
      <c r="R29" s="384"/>
      <c r="S29" s="384"/>
      <c r="T29" s="384"/>
      <c r="U29" s="384"/>
      <c r="V29" s="385"/>
      <c r="W29" s="450"/>
      <c r="X29" s="451"/>
      <c r="Y29" s="452"/>
      <c r="Z29" s="380" t="s">
        <v>178</v>
      </c>
      <c r="AA29" s="381"/>
      <c r="AB29" s="381"/>
      <c r="AC29" s="381"/>
      <c r="AD29" s="381"/>
      <c r="AE29" s="381"/>
      <c r="AF29" s="381"/>
      <c r="AG29" s="382"/>
      <c r="AH29" s="383">
        <v>811</v>
      </c>
      <c r="AI29" s="384"/>
      <c r="AJ29" s="384"/>
      <c r="AK29" s="384"/>
      <c r="AL29" s="385"/>
      <c r="AM29" s="383">
        <v>2715975</v>
      </c>
      <c r="AN29" s="384"/>
      <c r="AO29" s="384"/>
      <c r="AP29" s="384"/>
      <c r="AQ29" s="384"/>
      <c r="AR29" s="385"/>
      <c r="AS29" s="383">
        <v>3349</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1292970</v>
      </c>
      <c r="BO29" s="408"/>
      <c r="BP29" s="408"/>
      <c r="BQ29" s="408"/>
      <c r="BR29" s="408"/>
      <c r="BS29" s="408"/>
      <c r="BT29" s="408"/>
      <c r="BU29" s="409"/>
      <c r="BV29" s="407">
        <v>574936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4347398</v>
      </c>
      <c r="BO30" s="411"/>
      <c r="BP30" s="411"/>
      <c r="BQ30" s="411"/>
      <c r="BR30" s="411"/>
      <c r="BS30" s="411"/>
      <c r="BT30" s="411"/>
      <c r="BU30" s="412"/>
      <c r="BV30" s="410">
        <v>4785288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187</v>
      </c>
      <c r="CP33" s="370"/>
      <c r="CQ33" s="369" t="s">
        <v>192</v>
      </c>
      <c r="CR33" s="369"/>
      <c r="CS33" s="369"/>
      <c r="CT33" s="369"/>
      <c r="CU33" s="369"/>
      <c r="CV33" s="369"/>
      <c r="CW33" s="369"/>
      <c r="CX33" s="369"/>
      <c r="CY33" s="369"/>
      <c r="CZ33" s="369"/>
      <c r="DA33" s="369"/>
      <c r="DB33" s="369"/>
      <c r="DC33" s="369"/>
      <c r="DD33" s="369"/>
      <c r="DE33" s="369"/>
      <c r="DF33" s="195"/>
      <c r="DG33" s="368" t="s">
        <v>193</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11</v>
      </c>
      <c r="BF34" s="366"/>
      <c r="BG34" s="365" t="str">
        <f>IF('各会計、関係団体の財政状況及び健全化判断比率'!B35="","",'各会計、関係団体の財政状況及び健全化判断比率'!B35)</f>
        <v>浄化槽市町村整備推進事業特別会計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上天草衛生施設組合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天草下島北部地域観光振興公社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歯科診療所特別会計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国民健康保険診療施設特別会計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病院事業会計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上天草・宇城水道企業団</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㈱うしぶか</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斎場事業特別会計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f t="shared" si="0"/>
        <v>10</v>
      </c>
      <c r="AN36" s="366"/>
      <c r="AO36" s="365" t="str">
        <f>IF('各会計、関係団体の財政状況及び健全化判断比率'!B34="","",'各会計、関係団体の財政状況及び健全化判断比率'!B34)</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天草広域連合</v>
      </c>
      <c r="BZ36" s="365"/>
      <c r="CA36" s="365"/>
      <c r="CB36" s="365"/>
      <c r="CC36" s="365"/>
      <c r="CD36" s="365"/>
      <c r="CE36" s="365"/>
      <c r="CF36" s="365"/>
      <c r="CG36" s="365"/>
      <c r="CH36" s="365"/>
      <c r="CI36" s="365"/>
      <c r="CJ36" s="365"/>
      <c r="CK36" s="365"/>
      <c r="CL36" s="365"/>
      <c r="CM36" s="365"/>
      <c r="CN36" s="193"/>
      <c r="CO36" s="366">
        <f t="shared" si="3"/>
        <v>19</v>
      </c>
      <c r="CP36" s="366"/>
      <c r="CQ36" s="365" t="str">
        <f>IF('各会計、関係団体の財政状況及び健全化判断比率'!BS9="","",'各会計、関係団体の財政状況及び健全化判断比率'!BS9)</f>
        <v>㈱くらたけ</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熊本県後期高齢者医療広域連合（一般会計）</v>
      </c>
      <c r="BZ37" s="365"/>
      <c r="CA37" s="365"/>
      <c r="CB37" s="365"/>
      <c r="CC37" s="365"/>
      <c r="CD37" s="365"/>
      <c r="CE37" s="365"/>
      <c r="CF37" s="365"/>
      <c r="CG37" s="365"/>
      <c r="CH37" s="365"/>
      <c r="CI37" s="365"/>
      <c r="CJ37" s="365"/>
      <c r="CK37" s="365"/>
      <c r="CL37" s="365"/>
      <c r="CM37" s="365"/>
      <c r="CN37" s="193"/>
      <c r="CO37" s="366">
        <f t="shared" si="3"/>
        <v>20</v>
      </c>
      <c r="CP37" s="366"/>
      <c r="CQ37" s="365" t="str">
        <f>IF('各会計、関係団体の財政状況及び健全化判断比率'!BS10="","",'各会計、関係団体の財政状況及び健全化判断比率'!BS10)</f>
        <v>㈱プラスファイブ</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熊本県後期高齢者医療広域連合（特別会計）</v>
      </c>
      <c r="BZ38" s="365"/>
      <c r="CA38" s="365"/>
      <c r="CB38" s="365"/>
      <c r="CC38" s="365"/>
      <c r="CD38" s="365"/>
      <c r="CE38" s="365"/>
      <c r="CF38" s="365"/>
      <c r="CG38" s="365"/>
      <c r="CH38" s="365"/>
      <c r="CI38" s="365"/>
      <c r="CJ38" s="365"/>
      <c r="CK38" s="365"/>
      <c r="CL38" s="365"/>
      <c r="CM38" s="365"/>
      <c r="CN38" s="193"/>
      <c r="CO38" s="366">
        <f t="shared" si="3"/>
        <v>21</v>
      </c>
      <c r="CP38" s="366"/>
      <c r="CQ38" s="365" t="str">
        <f>IF('各会計、関係団体の財政状況及び健全化判断比率'!BS11="","",'各会計、関係団体の財政状況及び健全化判断比率'!BS11)</f>
        <v>㈲愛夢里</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X/rO6ZFKcHYgEcfdAmzzv6Ln/Ha/xwkXwO5nk4YCD4PoekhOCW0MCrr+ywLf9X/HsCfaRNcAnNM4l6Rxmg+kAw==" saltValue="G1KwCxxymBBlIZh4/30S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6" t="s">
        <v>552</v>
      </c>
      <c r="D34" s="1186"/>
      <c r="E34" s="1187"/>
      <c r="F34" s="32">
        <v>10.75</v>
      </c>
      <c r="G34" s="33">
        <v>11.39</v>
      </c>
      <c r="H34" s="33">
        <v>8.7799999999999994</v>
      </c>
      <c r="I34" s="33">
        <v>8.52</v>
      </c>
      <c r="J34" s="34">
        <v>8.26</v>
      </c>
      <c r="K34" s="22"/>
      <c r="L34" s="22"/>
      <c r="M34" s="22"/>
      <c r="N34" s="22"/>
      <c r="O34" s="22"/>
      <c r="P34" s="22"/>
    </row>
    <row r="35" spans="1:16" ht="39" customHeight="1">
      <c r="A35" s="22"/>
      <c r="B35" s="35"/>
      <c r="C35" s="1180" t="s">
        <v>553</v>
      </c>
      <c r="D35" s="1181"/>
      <c r="E35" s="1182"/>
      <c r="F35" s="36">
        <v>8.81</v>
      </c>
      <c r="G35" s="37">
        <v>4.53</v>
      </c>
      <c r="H35" s="37">
        <v>6.76</v>
      </c>
      <c r="I35" s="37">
        <v>7.57</v>
      </c>
      <c r="J35" s="38">
        <v>7.85</v>
      </c>
      <c r="K35" s="22"/>
      <c r="L35" s="22"/>
      <c r="M35" s="22"/>
      <c r="N35" s="22"/>
      <c r="O35" s="22"/>
      <c r="P35" s="22"/>
    </row>
    <row r="36" spans="1:16" ht="39" customHeight="1">
      <c r="A36" s="22"/>
      <c r="B36" s="35"/>
      <c r="C36" s="1180" t="s">
        <v>554</v>
      </c>
      <c r="D36" s="1181"/>
      <c r="E36" s="1182"/>
      <c r="F36" s="36">
        <v>3.94</v>
      </c>
      <c r="G36" s="37">
        <v>4.0199999999999996</v>
      </c>
      <c r="H36" s="37">
        <v>4.33</v>
      </c>
      <c r="I36" s="37">
        <v>5.2</v>
      </c>
      <c r="J36" s="38">
        <v>6.13</v>
      </c>
      <c r="K36" s="22"/>
      <c r="L36" s="22"/>
      <c r="M36" s="22"/>
      <c r="N36" s="22"/>
      <c r="O36" s="22"/>
      <c r="P36" s="22"/>
    </row>
    <row r="37" spans="1:16" ht="39" customHeight="1">
      <c r="A37" s="22"/>
      <c r="B37" s="35"/>
      <c r="C37" s="1180" t="s">
        <v>555</v>
      </c>
      <c r="D37" s="1181"/>
      <c r="E37" s="1182"/>
      <c r="F37" s="36">
        <v>1.82</v>
      </c>
      <c r="G37" s="37">
        <v>1.17</v>
      </c>
      <c r="H37" s="37">
        <v>1.5</v>
      </c>
      <c r="I37" s="37">
        <v>1.91</v>
      </c>
      <c r="J37" s="38">
        <v>1.57</v>
      </c>
      <c r="K37" s="22"/>
      <c r="L37" s="22"/>
      <c r="M37" s="22"/>
      <c r="N37" s="22"/>
      <c r="O37" s="22"/>
      <c r="P37" s="22"/>
    </row>
    <row r="38" spans="1:16" ht="39" customHeight="1">
      <c r="A38" s="22"/>
      <c r="B38" s="35"/>
      <c r="C38" s="1180" t="s">
        <v>556</v>
      </c>
      <c r="D38" s="1181"/>
      <c r="E38" s="1182"/>
      <c r="F38" s="36">
        <v>0.94</v>
      </c>
      <c r="G38" s="37">
        <v>0.67</v>
      </c>
      <c r="H38" s="37">
        <v>0.84</v>
      </c>
      <c r="I38" s="37">
        <v>0.92</v>
      </c>
      <c r="J38" s="38">
        <v>1.55</v>
      </c>
      <c r="K38" s="22"/>
      <c r="L38" s="22"/>
      <c r="M38" s="22"/>
      <c r="N38" s="22"/>
      <c r="O38" s="22"/>
      <c r="P38" s="22"/>
    </row>
    <row r="39" spans="1:16" ht="39" customHeight="1">
      <c r="A39" s="22"/>
      <c r="B39" s="35"/>
      <c r="C39" s="1180" t="s">
        <v>557</v>
      </c>
      <c r="D39" s="1181"/>
      <c r="E39" s="1182"/>
      <c r="F39" s="36" t="s">
        <v>503</v>
      </c>
      <c r="G39" s="37" t="s">
        <v>503</v>
      </c>
      <c r="H39" s="37" t="s">
        <v>503</v>
      </c>
      <c r="I39" s="37">
        <v>0.57999999999999996</v>
      </c>
      <c r="J39" s="38">
        <v>0.85</v>
      </c>
      <c r="K39" s="22"/>
      <c r="L39" s="22"/>
      <c r="M39" s="22"/>
      <c r="N39" s="22"/>
      <c r="O39" s="22"/>
      <c r="P39" s="22"/>
    </row>
    <row r="40" spans="1:16" ht="39" customHeight="1">
      <c r="A40" s="22"/>
      <c r="B40" s="35"/>
      <c r="C40" s="1180" t="s">
        <v>558</v>
      </c>
      <c r="D40" s="1181"/>
      <c r="E40" s="1182"/>
      <c r="F40" s="36">
        <v>0.08</v>
      </c>
      <c r="G40" s="37">
        <v>0.05</v>
      </c>
      <c r="H40" s="37">
        <v>0.06</v>
      </c>
      <c r="I40" s="37">
        <v>0.06</v>
      </c>
      <c r="J40" s="38">
        <v>0.04</v>
      </c>
      <c r="K40" s="22"/>
      <c r="L40" s="22"/>
      <c r="M40" s="22"/>
      <c r="N40" s="22"/>
      <c r="O40" s="22"/>
      <c r="P40" s="22"/>
    </row>
    <row r="41" spans="1:16" ht="39" customHeight="1">
      <c r="A41" s="22"/>
      <c r="B41" s="35"/>
      <c r="C41" s="1180" t="s">
        <v>559</v>
      </c>
      <c r="D41" s="1181"/>
      <c r="E41" s="1182"/>
      <c r="F41" s="36">
        <v>0.03</v>
      </c>
      <c r="G41" s="37">
        <v>0.02</v>
      </c>
      <c r="H41" s="37">
        <v>0</v>
      </c>
      <c r="I41" s="37">
        <v>0.03</v>
      </c>
      <c r="J41" s="38">
        <v>0.01</v>
      </c>
      <c r="K41" s="22"/>
      <c r="L41" s="22"/>
      <c r="M41" s="22"/>
      <c r="N41" s="22"/>
      <c r="O41" s="22"/>
      <c r="P41" s="22"/>
    </row>
    <row r="42" spans="1:16" ht="39" customHeight="1">
      <c r="A42" s="22"/>
      <c r="B42" s="39"/>
      <c r="C42" s="1180" t="s">
        <v>560</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561</v>
      </c>
      <c r="D43" s="1184"/>
      <c r="E43" s="1185"/>
      <c r="F43" s="41">
        <v>0.13</v>
      </c>
      <c r="G43" s="42">
        <v>0.04</v>
      </c>
      <c r="H43" s="42">
        <v>0.41</v>
      </c>
      <c r="I43" s="42">
        <v>0.19</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bf3YzX7ZI1Wdw3kW2lzjdsSHbToyFmjew6na5txfMoU6397VePqbD7WaBPKXfeftiE/t+k3kaY8HuReG9AnCg==" saltValue="2BnqGW+d303KoW/NIynI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6" t="s">
        <v>11</v>
      </c>
      <c r="C45" s="1197"/>
      <c r="D45" s="58"/>
      <c r="E45" s="1202" t="s">
        <v>12</v>
      </c>
      <c r="F45" s="1202"/>
      <c r="G45" s="1202"/>
      <c r="H45" s="1202"/>
      <c r="I45" s="1202"/>
      <c r="J45" s="1203"/>
      <c r="K45" s="59">
        <v>7056</v>
      </c>
      <c r="L45" s="60">
        <v>6936</v>
      </c>
      <c r="M45" s="60">
        <v>6807</v>
      </c>
      <c r="N45" s="60">
        <v>7021</v>
      </c>
      <c r="O45" s="61">
        <v>6884</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1795</v>
      </c>
      <c r="L48" s="64">
        <v>1682</v>
      </c>
      <c r="M48" s="64">
        <v>1729</v>
      </c>
      <c r="N48" s="64">
        <v>1746</v>
      </c>
      <c r="O48" s="65">
        <v>1686</v>
      </c>
      <c r="P48" s="48"/>
      <c r="Q48" s="48"/>
      <c r="R48" s="48"/>
      <c r="S48" s="48"/>
      <c r="T48" s="48"/>
      <c r="U48" s="48"/>
    </row>
    <row r="49" spans="1:21" ht="30.75" customHeight="1">
      <c r="A49" s="48"/>
      <c r="B49" s="1198"/>
      <c r="C49" s="1199"/>
      <c r="D49" s="62"/>
      <c r="E49" s="1190" t="s">
        <v>16</v>
      </c>
      <c r="F49" s="1190"/>
      <c r="G49" s="1190"/>
      <c r="H49" s="1190"/>
      <c r="I49" s="1190"/>
      <c r="J49" s="1191"/>
      <c r="K49" s="63">
        <v>324</v>
      </c>
      <c r="L49" s="64">
        <v>192</v>
      </c>
      <c r="M49" s="64">
        <v>85</v>
      </c>
      <c r="N49" s="64">
        <v>71</v>
      </c>
      <c r="O49" s="65">
        <v>70</v>
      </c>
      <c r="P49" s="48"/>
      <c r="Q49" s="48"/>
      <c r="R49" s="48"/>
      <c r="S49" s="48"/>
      <c r="T49" s="48"/>
      <c r="U49" s="48"/>
    </row>
    <row r="50" spans="1:21" ht="30.75" customHeight="1">
      <c r="A50" s="48"/>
      <c r="B50" s="1198"/>
      <c r="C50" s="1199"/>
      <c r="D50" s="62"/>
      <c r="E50" s="1190" t="s">
        <v>17</v>
      </c>
      <c r="F50" s="1190"/>
      <c r="G50" s="1190"/>
      <c r="H50" s="1190"/>
      <c r="I50" s="1190"/>
      <c r="J50" s="1191"/>
      <c r="K50" s="63">
        <v>148</v>
      </c>
      <c r="L50" s="64">
        <v>148</v>
      </c>
      <c r="M50" s="64">
        <v>148</v>
      </c>
      <c r="N50" s="64">
        <v>147</v>
      </c>
      <c r="O50" s="65">
        <v>145</v>
      </c>
      <c r="P50" s="48"/>
      <c r="Q50" s="48"/>
      <c r="R50" s="48"/>
      <c r="S50" s="48"/>
      <c r="T50" s="48"/>
      <c r="U50" s="48"/>
    </row>
    <row r="51" spans="1:21" ht="30.75" customHeight="1">
      <c r="A51" s="48"/>
      <c r="B51" s="1200"/>
      <c r="C51" s="1201"/>
      <c r="D51" s="66"/>
      <c r="E51" s="1190" t="s">
        <v>18</v>
      </c>
      <c r="F51" s="1190"/>
      <c r="G51" s="1190"/>
      <c r="H51" s="1190"/>
      <c r="I51" s="1190"/>
      <c r="J51" s="1191"/>
      <c r="K51" s="63" t="s">
        <v>503</v>
      </c>
      <c r="L51" s="64" t="s">
        <v>503</v>
      </c>
      <c r="M51" s="64" t="s">
        <v>503</v>
      </c>
      <c r="N51" s="64" t="s">
        <v>503</v>
      </c>
      <c r="O51" s="65" t="s">
        <v>503</v>
      </c>
      <c r="P51" s="48"/>
      <c r="Q51" s="48"/>
      <c r="R51" s="48"/>
      <c r="S51" s="48"/>
      <c r="T51" s="48"/>
      <c r="U51" s="48"/>
    </row>
    <row r="52" spans="1:21" ht="30.75" customHeight="1">
      <c r="A52" s="48"/>
      <c r="B52" s="1188" t="s">
        <v>19</v>
      </c>
      <c r="C52" s="1189"/>
      <c r="D52" s="66"/>
      <c r="E52" s="1190" t="s">
        <v>20</v>
      </c>
      <c r="F52" s="1190"/>
      <c r="G52" s="1190"/>
      <c r="H52" s="1190"/>
      <c r="I52" s="1190"/>
      <c r="J52" s="1191"/>
      <c r="K52" s="63">
        <v>6550</v>
      </c>
      <c r="L52" s="64">
        <v>6615</v>
      </c>
      <c r="M52" s="64">
        <v>6453</v>
      </c>
      <c r="N52" s="64">
        <v>6540</v>
      </c>
      <c r="O52" s="65">
        <v>6444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2773</v>
      </c>
      <c r="L53" s="69">
        <v>2343</v>
      </c>
      <c r="M53" s="69">
        <v>2316</v>
      </c>
      <c r="N53" s="69">
        <v>2445</v>
      </c>
      <c r="O53" s="70">
        <v>2341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RQofEY8TJL7dkpJ3bMBhTpQnyYdNMf7XE7P4qyzmEhpf8S792BUOfQV4/oUKnySvXkkAZwKzc84J3fWOnW9vQ==" saltValue="YROlrwQ1tKQ8Joc1TVNm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16" t="s">
        <v>24</v>
      </c>
      <c r="C41" s="1217"/>
      <c r="D41" s="81"/>
      <c r="E41" s="1218" t="s">
        <v>25</v>
      </c>
      <c r="F41" s="1218"/>
      <c r="G41" s="1218"/>
      <c r="H41" s="1219"/>
      <c r="I41" s="82">
        <v>56232</v>
      </c>
      <c r="J41" s="83">
        <v>54069</v>
      </c>
      <c r="K41" s="83">
        <v>53398</v>
      </c>
      <c r="L41" s="83">
        <v>51281</v>
      </c>
      <c r="M41" s="84">
        <v>50690</v>
      </c>
    </row>
    <row r="42" spans="2:13" ht="27.75" customHeight="1">
      <c r="B42" s="1206"/>
      <c r="C42" s="1207"/>
      <c r="D42" s="85"/>
      <c r="E42" s="1210" t="s">
        <v>26</v>
      </c>
      <c r="F42" s="1210"/>
      <c r="G42" s="1210"/>
      <c r="H42" s="1211"/>
      <c r="I42" s="86">
        <v>1338</v>
      </c>
      <c r="J42" s="87">
        <v>1215</v>
      </c>
      <c r="K42" s="87">
        <v>1090</v>
      </c>
      <c r="L42" s="87">
        <v>965</v>
      </c>
      <c r="M42" s="88">
        <v>837</v>
      </c>
    </row>
    <row r="43" spans="2:13" ht="27.75" customHeight="1">
      <c r="B43" s="1206"/>
      <c r="C43" s="1207"/>
      <c r="D43" s="85"/>
      <c r="E43" s="1210" t="s">
        <v>27</v>
      </c>
      <c r="F43" s="1210"/>
      <c r="G43" s="1210"/>
      <c r="H43" s="1211"/>
      <c r="I43" s="86">
        <v>18058</v>
      </c>
      <c r="J43" s="87">
        <v>16966</v>
      </c>
      <c r="K43" s="87">
        <v>15833</v>
      </c>
      <c r="L43" s="87">
        <v>14599</v>
      </c>
      <c r="M43" s="88">
        <v>14224</v>
      </c>
    </row>
    <row r="44" spans="2:13" ht="27.75" customHeight="1">
      <c r="B44" s="1206"/>
      <c r="C44" s="1207"/>
      <c r="D44" s="85"/>
      <c r="E44" s="1210" t="s">
        <v>28</v>
      </c>
      <c r="F44" s="1210"/>
      <c r="G44" s="1210"/>
      <c r="H44" s="1211"/>
      <c r="I44" s="86">
        <v>627</v>
      </c>
      <c r="J44" s="87">
        <v>306</v>
      </c>
      <c r="K44" s="87">
        <v>226</v>
      </c>
      <c r="L44" s="87">
        <v>160</v>
      </c>
      <c r="M44" s="88">
        <v>95</v>
      </c>
    </row>
    <row r="45" spans="2:13" ht="27.75" customHeight="1">
      <c r="B45" s="1206"/>
      <c r="C45" s="1207"/>
      <c r="D45" s="85"/>
      <c r="E45" s="1210" t="s">
        <v>29</v>
      </c>
      <c r="F45" s="1210"/>
      <c r="G45" s="1210"/>
      <c r="H45" s="1211"/>
      <c r="I45" s="86">
        <v>10975</v>
      </c>
      <c r="J45" s="87">
        <v>9889</v>
      </c>
      <c r="K45" s="87">
        <v>9184</v>
      </c>
      <c r="L45" s="87">
        <v>9029</v>
      </c>
      <c r="M45" s="88">
        <v>8566</v>
      </c>
    </row>
    <row r="46" spans="2:13" ht="27.75" customHeight="1">
      <c r="B46" s="1206"/>
      <c r="C46" s="1207"/>
      <c r="D46" s="89"/>
      <c r="E46" s="1210" t="s">
        <v>30</v>
      </c>
      <c r="F46" s="1210"/>
      <c r="G46" s="1210"/>
      <c r="H46" s="1211"/>
      <c r="I46" s="86" t="s">
        <v>503</v>
      </c>
      <c r="J46" s="87" t="s">
        <v>503</v>
      </c>
      <c r="K46" s="87" t="s">
        <v>503</v>
      </c>
      <c r="L46" s="87" t="s">
        <v>503</v>
      </c>
      <c r="M46" s="88" t="s">
        <v>503</v>
      </c>
    </row>
    <row r="47" spans="2:13" ht="27.75" customHeight="1">
      <c r="B47" s="1206"/>
      <c r="C47" s="1207"/>
      <c r="D47" s="90"/>
      <c r="E47" s="1220" t="s">
        <v>31</v>
      </c>
      <c r="F47" s="1221"/>
      <c r="G47" s="1221"/>
      <c r="H47" s="1222"/>
      <c r="I47" s="86" t="s">
        <v>503</v>
      </c>
      <c r="J47" s="87" t="s">
        <v>503</v>
      </c>
      <c r="K47" s="87" t="s">
        <v>503</v>
      </c>
      <c r="L47" s="87" t="s">
        <v>503</v>
      </c>
      <c r="M47" s="88" t="s">
        <v>503</v>
      </c>
    </row>
    <row r="48" spans="2:13" ht="27.75" customHeight="1">
      <c r="B48" s="1206"/>
      <c r="C48" s="1207"/>
      <c r="D48" s="85"/>
      <c r="E48" s="1210" t="s">
        <v>32</v>
      </c>
      <c r="F48" s="1210"/>
      <c r="G48" s="1210"/>
      <c r="H48" s="1211"/>
      <c r="I48" s="86" t="s">
        <v>503</v>
      </c>
      <c r="J48" s="87" t="s">
        <v>503</v>
      </c>
      <c r="K48" s="87" t="s">
        <v>503</v>
      </c>
      <c r="L48" s="87" t="s">
        <v>503</v>
      </c>
      <c r="M48" s="88" t="s">
        <v>503</v>
      </c>
    </row>
    <row r="49" spans="2:13" ht="27.75" customHeight="1">
      <c r="B49" s="1208"/>
      <c r="C49" s="1209"/>
      <c r="D49" s="85"/>
      <c r="E49" s="1210" t="s">
        <v>33</v>
      </c>
      <c r="F49" s="1210"/>
      <c r="G49" s="1210"/>
      <c r="H49" s="1211"/>
      <c r="I49" s="86" t="s">
        <v>503</v>
      </c>
      <c r="J49" s="87" t="s">
        <v>503</v>
      </c>
      <c r="K49" s="87" t="s">
        <v>503</v>
      </c>
      <c r="L49" s="87" t="s">
        <v>503</v>
      </c>
      <c r="M49" s="88" t="s">
        <v>503</v>
      </c>
    </row>
    <row r="50" spans="2:13" ht="27.75" customHeight="1">
      <c r="B50" s="1204" t="s">
        <v>34</v>
      </c>
      <c r="C50" s="1205"/>
      <c r="D50" s="91"/>
      <c r="E50" s="1210" t="s">
        <v>35</v>
      </c>
      <c r="F50" s="1210"/>
      <c r="G50" s="1210"/>
      <c r="H50" s="1211"/>
      <c r="I50" s="86">
        <v>15660</v>
      </c>
      <c r="J50" s="87">
        <v>17862</v>
      </c>
      <c r="K50" s="87">
        <v>17303</v>
      </c>
      <c r="L50" s="87">
        <v>17946</v>
      </c>
      <c r="M50" s="88">
        <v>16635</v>
      </c>
    </row>
    <row r="51" spans="2:13" ht="27.75" customHeight="1">
      <c r="B51" s="1206"/>
      <c r="C51" s="1207"/>
      <c r="D51" s="85"/>
      <c r="E51" s="1210" t="s">
        <v>36</v>
      </c>
      <c r="F51" s="1210"/>
      <c r="G51" s="1210"/>
      <c r="H51" s="1211"/>
      <c r="I51" s="86">
        <v>1862</v>
      </c>
      <c r="J51" s="87">
        <v>1764</v>
      </c>
      <c r="K51" s="87">
        <v>1662</v>
      </c>
      <c r="L51" s="87">
        <v>1906</v>
      </c>
      <c r="M51" s="88">
        <v>1876</v>
      </c>
    </row>
    <row r="52" spans="2:13" ht="27.75" customHeight="1">
      <c r="B52" s="1208"/>
      <c r="C52" s="1209"/>
      <c r="D52" s="85"/>
      <c r="E52" s="1210" t="s">
        <v>37</v>
      </c>
      <c r="F52" s="1210"/>
      <c r="G52" s="1210"/>
      <c r="H52" s="1211"/>
      <c r="I52" s="86">
        <v>54901</v>
      </c>
      <c r="J52" s="87">
        <v>52897</v>
      </c>
      <c r="K52" s="87">
        <v>52264</v>
      </c>
      <c r="L52" s="87">
        <v>50676</v>
      </c>
      <c r="M52" s="88">
        <v>49558</v>
      </c>
    </row>
    <row r="53" spans="2:13" ht="27.75" customHeight="1" thickBot="1">
      <c r="B53" s="1212" t="s">
        <v>38</v>
      </c>
      <c r="C53" s="1213"/>
      <c r="D53" s="92"/>
      <c r="E53" s="1214" t="s">
        <v>39</v>
      </c>
      <c r="F53" s="1214"/>
      <c r="G53" s="1214"/>
      <c r="H53" s="1215"/>
      <c r="I53" s="93">
        <v>14806</v>
      </c>
      <c r="J53" s="94">
        <v>9923</v>
      </c>
      <c r="K53" s="94">
        <v>8502</v>
      </c>
      <c r="L53" s="94">
        <v>5506</v>
      </c>
      <c r="M53" s="95">
        <v>6343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O5mVbqZkPWt/DvuMzxYh3AeVrNX+cp4p82jNFmcQMxu31h9xCpU5Rxod+KrBf2Zc4jfni/9XzZaSxLfYAFoSQ==" saltValue="bFQo8KHbqFaQVz40ipD8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31" t="s">
        <v>42</v>
      </c>
      <c r="D55" s="1231"/>
      <c r="E55" s="1232"/>
      <c r="F55" s="107">
        <v>13083</v>
      </c>
      <c r="G55" s="107">
        <v>13692</v>
      </c>
      <c r="H55" s="108">
        <v>11940</v>
      </c>
    </row>
    <row r="56" spans="2:8" ht="52.5" customHeight="1">
      <c r="B56" s="109"/>
      <c r="C56" s="1233" t="s">
        <v>43</v>
      </c>
      <c r="D56" s="1233"/>
      <c r="E56" s="1234"/>
      <c r="F56" s="110">
        <v>541</v>
      </c>
      <c r="G56" s="110">
        <v>575</v>
      </c>
      <c r="H56" s="111">
        <v>1293</v>
      </c>
    </row>
    <row r="57" spans="2:8" ht="53.25" customHeight="1">
      <c r="B57" s="109"/>
      <c r="C57" s="1235" t="s">
        <v>44</v>
      </c>
      <c r="D57" s="1235"/>
      <c r="E57" s="1236"/>
      <c r="F57" s="112">
        <v>4965</v>
      </c>
      <c r="G57" s="112">
        <v>4785</v>
      </c>
      <c r="H57" s="113">
        <v>4347</v>
      </c>
    </row>
    <row r="58" spans="2:8" ht="45.75" customHeight="1">
      <c r="B58" s="114"/>
      <c r="C58" s="1223" t="s">
        <v>577</v>
      </c>
      <c r="D58" s="1224"/>
      <c r="E58" s="1225"/>
      <c r="F58" s="115">
        <v>3526</v>
      </c>
      <c r="G58" s="115">
        <v>3316</v>
      </c>
      <c r="H58" s="116">
        <v>3107</v>
      </c>
    </row>
    <row r="59" spans="2:8" ht="45.75" customHeight="1">
      <c r="B59" s="114"/>
      <c r="C59" s="1223" t="s">
        <v>578</v>
      </c>
      <c r="D59" s="1224"/>
      <c r="E59" s="1225"/>
      <c r="F59" s="115">
        <v>480</v>
      </c>
      <c r="G59" s="115">
        <v>450</v>
      </c>
      <c r="H59" s="116">
        <v>418</v>
      </c>
    </row>
    <row r="60" spans="2:8" ht="45.75" customHeight="1">
      <c r="B60" s="114"/>
      <c r="C60" s="1223" t="s">
        <v>579</v>
      </c>
      <c r="D60" s="1224"/>
      <c r="E60" s="1225"/>
      <c r="F60" s="115">
        <v>610</v>
      </c>
      <c r="G60" s="115">
        <v>520</v>
      </c>
      <c r="H60" s="116">
        <v>322</v>
      </c>
    </row>
    <row r="61" spans="2:8" ht="45.75" customHeight="1">
      <c r="B61" s="114"/>
      <c r="C61" s="1223" t="s">
        <v>580</v>
      </c>
      <c r="D61" s="1224"/>
      <c r="E61" s="1225"/>
      <c r="F61" s="115">
        <v>84</v>
      </c>
      <c r="G61" s="115">
        <v>230</v>
      </c>
      <c r="H61" s="116">
        <v>231</v>
      </c>
    </row>
    <row r="62" spans="2:8" ht="45.75" customHeight="1" thickBot="1">
      <c r="B62" s="117"/>
      <c r="C62" s="1226" t="s">
        <v>581</v>
      </c>
      <c r="D62" s="1227"/>
      <c r="E62" s="1228"/>
      <c r="F62" s="118">
        <v>103</v>
      </c>
      <c r="G62" s="118">
        <v>103</v>
      </c>
      <c r="H62" s="119">
        <v>103</v>
      </c>
    </row>
    <row r="63" spans="2:8" ht="52.5" customHeight="1" thickBot="1">
      <c r="B63" s="120"/>
      <c r="C63" s="1229" t="s">
        <v>45</v>
      </c>
      <c r="D63" s="1229"/>
      <c r="E63" s="1230"/>
      <c r="F63" s="121">
        <v>18588</v>
      </c>
      <c r="G63" s="121">
        <v>19052</v>
      </c>
      <c r="H63" s="122">
        <v>17581</v>
      </c>
    </row>
    <row r="64" spans="2:8" ht="15" customHeight="1"/>
    <row r="65" ht="0" hidden="1" customHeight="1"/>
    <row r="66" ht="0" hidden="1" customHeight="1"/>
  </sheetData>
  <sheetProtection algorithmName="SHA-512" hashValue="OlUyC2ljiu1zrs2IpOfJgO7q3h4dhn/AuBoLgxrzCfXbTSDFX6XqD371TVciEyBjuvBv56cD6AP7kf7WlbWrZQ==" saltValue="+DM1rtfy0pyRrj7wLbPh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M1" zoomScale="85" zoomScaleNormal="85"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588</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546</v>
      </c>
      <c r="BQ50" s="1271"/>
      <c r="BR50" s="1271"/>
      <c r="BS50" s="1271"/>
      <c r="BT50" s="1271"/>
      <c r="BU50" s="1271"/>
      <c r="BV50" s="1271"/>
      <c r="BW50" s="1271"/>
      <c r="BX50" s="1271" t="s">
        <v>547</v>
      </c>
      <c r="BY50" s="1271"/>
      <c r="BZ50" s="1271"/>
      <c r="CA50" s="1271"/>
      <c r="CB50" s="1271"/>
      <c r="CC50" s="1271"/>
      <c r="CD50" s="1271"/>
      <c r="CE50" s="1271"/>
      <c r="CF50" s="1271" t="s">
        <v>548</v>
      </c>
      <c r="CG50" s="1271"/>
      <c r="CH50" s="1271"/>
      <c r="CI50" s="1271"/>
      <c r="CJ50" s="1271"/>
      <c r="CK50" s="1271"/>
      <c r="CL50" s="1271"/>
      <c r="CM50" s="1271"/>
      <c r="CN50" s="1271" t="s">
        <v>549</v>
      </c>
      <c r="CO50" s="1271"/>
      <c r="CP50" s="1271"/>
      <c r="CQ50" s="1271"/>
      <c r="CR50" s="1271"/>
      <c r="CS50" s="1271"/>
      <c r="CT50" s="1271"/>
      <c r="CU50" s="1271"/>
      <c r="CV50" s="1271" t="s">
        <v>550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589</v>
      </c>
      <c r="AO51" s="1275"/>
      <c r="AP51" s="1275"/>
      <c r="AQ51" s="1275"/>
      <c r="AR51" s="1275"/>
      <c r="AS51" s="1275"/>
      <c r="AT51" s="1275"/>
      <c r="AU51" s="1275"/>
      <c r="AV51" s="1275"/>
      <c r="AW51" s="1275"/>
      <c r="AX51" s="1275"/>
      <c r="AY51" s="1275"/>
      <c r="AZ51" s="1275"/>
      <c r="BA51" s="1275"/>
      <c r="BB51" s="1275" t="s">
        <v>590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20.399999999999999</v>
      </c>
      <c r="CO51" s="1277"/>
      <c r="CP51" s="1277"/>
      <c r="CQ51" s="1277"/>
      <c r="CR51" s="1277"/>
      <c r="CS51" s="1277"/>
      <c r="CT51" s="1277"/>
      <c r="CU51" s="1277"/>
      <c r="CV51" s="1277">
        <v>24.4</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60.1</v>
      </c>
      <c r="CO53" s="1277"/>
      <c r="CP53" s="1277"/>
      <c r="CQ53" s="1277"/>
      <c r="CR53" s="1277"/>
      <c r="CS53" s="1277"/>
      <c r="CT53" s="1277"/>
      <c r="CU53" s="1277"/>
      <c r="CV53" s="1277">
        <v>60.7</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592</v>
      </c>
      <c r="AO55" s="1271"/>
      <c r="AP55" s="1271"/>
      <c r="AQ55" s="1271"/>
      <c r="AR55" s="1271"/>
      <c r="AS55" s="1271"/>
      <c r="AT55" s="1271"/>
      <c r="AU55" s="1271"/>
      <c r="AV55" s="1271"/>
      <c r="AW55" s="1271"/>
      <c r="AX55" s="1271"/>
      <c r="AY55" s="1271"/>
      <c r="AZ55" s="1271"/>
      <c r="BA55" s="1271"/>
      <c r="BB55" s="1275" t="s">
        <v>593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594</v>
      </c>
    </row>
    <row r="64" spans="1:109">
      <c r="B64" s="1246"/>
      <c r="G64" s="1253"/>
      <c r="I64" s="1287"/>
      <c r="J64" s="1287"/>
      <c r="K64" s="1287"/>
      <c r="L64" s="1287"/>
      <c r="M64" s="1287"/>
      <c r="N64" s="1288"/>
      <c r="AM64" s="1253"/>
      <c r="AN64" s="1253" t="s">
        <v>586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588</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546</v>
      </c>
      <c r="BQ72" s="1271"/>
      <c r="BR72" s="1271"/>
      <c r="BS72" s="1271"/>
      <c r="BT72" s="1271"/>
      <c r="BU72" s="1271"/>
      <c r="BV72" s="1271"/>
      <c r="BW72" s="1271"/>
      <c r="BX72" s="1271" t="s">
        <v>547</v>
      </c>
      <c r="BY72" s="1271"/>
      <c r="BZ72" s="1271"/>
      <c r="CA72" s="1271"/>
      <c r="CB72" s="1271"/>
      <c r="CC72" s="1271"/>
      <c r="CD72" s="1271"/>
      <c r="CE72" s="1271"/>
      <c r="CF72" s="1271" t="s">
        <v>548</v>
      </c>
      <c r="CG72" s="1271"/>
      <c r="CH72" s="1271"/>
      <c r="CI72" s="1271"/>
      <c r="CJ72" s="1271"/>
      <c r="CK72" s="1271"/>
      <c r="CL72" s="1271"/>
      <c r="CM72" s="1271"/>
      <c r="CN72" s="1271" t="s">
        <v>549</v>
      </c>
      <c r="CO72" s="1271"/>
      <c r="CP72" s="1271"/>
      <c r="CQ72" s="1271"/>
      <c r="CR72" s="1271"/>
      <c r="CS72" s="1271"/>
      <c r="CT72" s="1271"/>
      <c r="CU72" s="1271"/>
      <c r="CV72" s="1271" t="s">
        <v>550</v>
      </c>
      <c r="CW72" s="1271"/>
      <c r="CX72" s="1271"/>
      <c r="CY72" s="1271"/>
      <c r="CZ72" s="1271"/>
      <c r="DA72" s="1271"/>
      <c r="DB72" s="1271"/>
      <c r="DC72" s="1271"/>
    </row>
    <row r="73" spans="2:107">
      <c r="B73" s="1246"/>
      <c r="G73" s="1272"/>
      <c r="H73" s="1272"/>
      <c r="I73" s="1272"/>
      <c r="J73" s="1272"/>
      <c r="K73" s="1294"/>
      <c r="L73" s="1294"/>
      <c r="M73" s="1294"/>
      <c r="N73" s="1294"/>
      <c r="AM73" s="1264"/>
      <c r="AN73" s="1275" t="s">
        <v>589</v>
      </c>
      <c r="AO73" s="1275"/>
      <c r="AP73" s="1275"/>
      <c r="AQ73" s="1275"/>
      <c r="AR73" s="1275"/>
      <c r="AS73" s="1275"/>
      <c r="AT73" s="1275"/>
      <c r="AU73" s="1275"/>
      <c r="AV73" s="1275"/>
      <c r="AW73" s="1275"/>
      <c r="AX73" s="1275"/>
      <c r="AY73" s="1275"/>
      <c r="AZ73" s="1275"/>
      <c r="BA73" s="1275"/>
      <c r="BB73" s="1275" t="s">
        <v>593</v>
      </c>
      <c r="BC73" s="1275"/>
      <c r="BD73" s="1275"/>
      <c r="BE73" s="1275"/>
      <c r="BF73" s="1275"/>
      <c r="BG73" s="1275"/>
      <c r="BH73" s="1275"/>
      <c r="BI73" s="1275"/>
      <c r="BJ73" s="1275"/>
      <c r="BK73" s="1275"/>
      <c r="BL73" s="1275"/>
      <c r="BM73" s="1275"/>
      <c r="BN73" s="1275"/>
      <c r="BO73" s="1275"/>
      <c r="BP73" s="1277">
        <v>53.6</v>
      </c>
      <c r="BQ73" s="1277"/>
      <c r="BR73" s="1277"/>
      <c r="BS73" s="1277"/>
      <c r="BT73" s="1277"/>
      <c r="BU73" s="1277"/>
      <c r="BV73" s="1277"/>
      <c r="BW73" s="1277"/>
      <c r="BX73" s="1277">
        <v>36.200000000000003</v>
      </c>
      <c r="BY73" s="1277"/>
      <c r="BZ73" s="1277"/>
      <c r="CA73" s="1277"/>
      <c r="CB73" s="1277"/>
      <c r="CC73" s="1277"/>
      <c r="CD73" s="1277"/>
      <c r="CE73" s="1277"/>
      <c r="CF73" s="1277">
        <v>30.5</v>
      </c>
      <c r="CG73" s="1277"/>
      <c r="CH73" s="1277"/>
      <c r="CI73" s="1277"/>
      <c r="CJ73" s="1277"/>
      <c r="CK73" s="1277"/>
      <c r="CL73" s="1277"/>
      <c r="CM73" s="1277"/>
      <c r="CN73" s="1277">
        <v>20.399999999999999</v>
      </c>
      <c r="CO73" s="1277"/>
      <c r="CP73" s="1277"/>
      <c r="CQ73" s="1277"/>
      <c r="CR73" s="1277"/>
      <c r="CS73" s="1277"/>
      <c r="CT73" s="1277"/>
      <c r="CU73" s="1277"/>
      <c r="CV73" s="1277">
        <v>24.4</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596</v>
      </c>
      <c r="BC75" s="1275"/>
      <c r="BD75" s="1275"/>
      <c r="BE75" s="1275"/>
      <c r="BF75" s="1275"/>
      <c r="BG75" s="1275"/>
      <c r="BH75" s="1275"/>
      <c r="BI75" s="1275"/>
      <c r="BJ75" s="1275"/>
      <c r="BK75" s="1275"/>
      <c r="BL75" s="1275"/>
      <c r="BM75" s="1275"/>
      <c r="BN75" s="1275"/>
      <c r="BO75" s="1275"/>
      <c r="BP75" s="1277">
        <v>10.5</v>
      </c>
      <c r="BQ75" s="1277"/>
      <c r="BR75" s="1277"/>
      <c r="BS75" s="1277"/>
      <c r="BT75" s="1277"/>
      <c r="BU75" s="1277"/>
      <c r="BV75" s="1277"/>
      <c r="BW75" s="1277"/>
      <c r="BX75" s="1277">
        <v>9.8000000000000007</v>
      </c>
      <c r="BY75" s="1277"/>
      <c r="BZ75" s="1277"/>
      <c r="CA75" s="1277"/>
      <c r="CB75" s="1277"/>
      <c r="CC75" s="1277"/>
      <c r="CD75" s="1277"/>
      <c r="CE75" s="1277"/>
      <c r="CF75" s="1277">
        <v>8.9</v>
      </c>
      <c r="CG75" s="1277"/>
      <c r="CH75" s="1277"/>
      <c r="CI75" s="1277"/>
      <c r="CJ75" s="1277"/>
      <c r="CK75" s="1277"/>
      <c r="CL75" s="1277"/>
      <c r="CM75" s="1277"/>
      <c r="CN75" s="1277">
        <v>8.6</v>
      </c>
      <c r="CO75" s="1277"/>
      <c r="CP75" s="1277"/>
      <c r="CQ75" s="1277"/>
      <c r="CR75" s="1277"/>
      <c r="CS75" s="1277"/>
      <c r="CT75" s="1277"/>
      <c r="CU75" s="1277"/>
      <c r="CV75" s="1277">
        <v>8.8000000000000007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592</v>
      </c>
      <c r="AO77" s="1271"/>
      <c r="AP77" s="1271"/>
      <c r="AQ77" s="1271"/>
      <c r="AR77" s="1271"/>
      <c r="AS77" s="1271"/>
      <c r="AT77" s="1271"/>
      <c r="AU77" s="1271"/>
      <c r="AV77" s="1271"/>
      <c r="AW77" s="1271"/>
      <c r="AX77" s="1271"/>
      <c r="AY77" s="1271"/>
      <c r="AZ77" s="1271"/>
      <c r="BA77" s="1271"/>
      <c r="BB77" s="1275" t="s">
        <v>593</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596</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l/jgpnL+MuWqz1DfP4SPAw3SGOsggvuXfPFqTatt1zJPVduyPwtTnL08JEXFyVQsbXM+q8DZMZi0SweJmfYpg==" saltValue="mliZyZLOkR1FAUL470dT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3" zoomScale="160" zoomScaleNormal="16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5AcU2Fmxzbr/hxoQg0gebCa4rKeXGcGSphkAmEGLDSXx/DOksc1Vhl2Wk4rr53GKS8pDna5UT21vcb5OoiW8g==" saltValue="I0k+eoabqK/bWu1VtDI6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8"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9eCVpGfPCKJI5ShM4DREbgRY8PPCK4veoTVqNsJ+w3GD9qNo423UCgGwe58KbKjA88oQGrgNwB4dCjBjOO6BA==" saltValue="UJfeaM7CrHkz3alpK1tV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105794</v>
      </c>
      <c r="E3" s="141"/>
      <c r="F3" s="142">
        <v>63956</v>
      </c>
      <c r="G3" s="143"/>
      <c r="H3" s="144"/>
    </row>
    <row r="4" spans="1:8">
      <c r="A4" s="145"/>
      <c r="B4" s="146"/>
      <c r="C4" s="147"/>
      <c r="D4" s="148">
        <v>53995</v>
      </c>
      <c r="E4" s="149"/>
      <c r="F4" s="150">
        <v>29239</v>
      </c>
      <c r="G4" s="151"/>
      <c r="H4" s="152"/>
    </row>
    <row r="5" spans="1:8">
      <c r="A5" s="133" t="s">
        <v>538</v>
      </c>
      <c r="B5" s="138"/>
      <c r="C5" s="139"/>
      <c r="D5" s="140">
        <v>59476</v>
      </c>
      <c r="E5" s="141"/>
      <c r="F5" s="142">
        <v>66255</v>
      </c>
      <c r="G5" s="143"/>
      <c r="H5" s="144"/>
    </row>
    <row r="6" spans="1:8">
      <c r="A6" s="145"/>
      <c r="B6" s="146"/>
      <c r="C6" s="147"/>
      <c r="D6" s="148">
        <v>37051</v>
      </c>
      <c r="E6" s="149"/>
      <c r="F6" s="150">
        <v>31822</v>
      </c>
      <c r="G6" s="151"/>
      <c r="H6" s="152"/>
    </row>
    <row r="7" spans="1:8">
      <c r="A7" s="133" t="s">
        <v>539</v>
      </c>
      <c r="B7" s="138"/>
      <c r="C7" s="139"/>
      <c r="D7" s="140">
        <v>93307</v>
      </c>
      <c r="E7" s="141"/>
      <c r="F7" s="142">
        <v>92247</v>
      </c>
      <c r="G7" s="143"/>
      <c r="H7" s="144"/>
    </row>
    <row r="8" spans="1:8">
      <c r="A8" s="145"/>
      <c r="B8" s="146"/>
      <c r="C8" s="147"/>
      <c r="D8" s="148">
        <v>74057</v>
      </c>
      <c r="E8" s="149"/>
      <c r="F8" s="150">
        <v>37204</v>
      </c>
      <c r="G8" s="151"/>
      <c r="H8" s="152"/>
    </row>
    <row r="9" spans="1:8">
      <c r="A9" s="133" t="s">
        <v>540</v>
      </c>
      <c r="B9" s="138"/>
      <c r="C9" s="139"/>
      <c r="D9" s="140">
        <v>81518</v>
      </c>
      <c r="E9" s="141"/>
      <c r="F9" s="142">
        <v>67319</v>
      </c>
      <c r="G9" s="143"/>
      <c r="H9" s="144"/>
    </row>
    <row r="10" spans="1:8">
      <c r="A10" s="145"/>
      <c r="B10" s="146"/>
      <c r="C10" s="147"/>
      <c r="D10" s="148">
        <v>40112</v>
      </c>
      <c r="E10" s="149"/>
      <c r="F10" s="150">
        <v>38101</v>
      </c>
      <c r="G10" s="151"/>
      <c r="H10" s="152"/>
    </row>
    <row r="11" spans="1:8">
      <c r="A11" s="133" t="s">
        <v>541</v>
      </c>
      <c r="B11" s="138"/>
      <c r="C11" s="139"/>
      <c r="D11" s="140">
        <v>116501</v>
      </c>
      <c r="E11" s="141"/>
      <c r="F11" s="142">
        <v>70615</v>
      </c>
      <c r="G11" s="143"/>
      <c r="H11" s="144"/>
    </row>
    <row r="12" spans="1:8">
      <c r="A12" s="145"/>
      <c r="B12" s="146"/>
      <c r="C12" s="153"/>
      <c r="D12" s="148">
        <v>66455</v>
      </c>
      <c r="E12" s="149"/>
      <c r="F12" s="150">
        <v>37382</v>
      </c>
      <c r="G12" s="151"/>
      <c r="H12" s="152"/>
    </row>
    <row r="13" spans="1:8">
      <c r="A13" s="133"/>
      <c r="B13" s="138"/>
      <c r="C13" s="154"/>
      <c r="D13" s="155">
        <v>91319</v>
      </c>
      <c r="E13" s="156"/>
      <c r="F13" s="157">
        <v>72078</v>
      </c>
      <c r="G13" s="158"/>
      <c r="H13" s="144"/>
    </row>
    <row r="14" spans="1:8">
      <c r="A14" s="145"/>
      <c r="B14" s="146"/>
      <c r="C14" s="147"/>
      <c r="D14" s="148">
        <v>54334</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8.86</v>
      </c>
      <c r="C19" s="159">
        <f>ROUND(VALUE(SUBSTITUTE(実質収支比率等に係る経年分析!G$48,"▲","-")),2)</f>
        <v>4.58</v>
      </c>
      <c r="D19" s="159">
        <f>ROUND(VALUE(SUBSTITUTE(実質収支比率等に係る経年分析!H$48,"▲","-")),2)</f>
        <v>6.79</v>
      </c>
      <c r="E19" s="159">
        <f>ROUND(VALUE(SUBSTITUTE(実質収支比率等に係る経年分析!I$48,"▲","-")),2)</f>
        <v>7.62</v>
      </c>
      <c r="F19" s="159">
        <f>ROUND(VALUE(SUBSTITUTE(実質収支比率等に係る経年分析!J$48,"▲","-")),2)</f>
        <v>7.88</v>
      </c>
    </row>
    <row r="20" spans="1:11">
      <c r="A20" s="159" t="s">
        <v>49</v>
      </c>
      <c r="B20" s="159">
        <f>ROUND(VALUE(SUBSTITUTE(実質収支比率等に係る経年分析!F$47,"▲","-")),2)</f>
        <v>35.72</v>
      </c>
      <c r="C20" s="159">
        <f>ROUND(VALUE(SUBSTITUTE(実質収支比率等に係る経年分析!G$47,"▲","-")),2)</f>
        <v>40.380000000000003</v>
      </c>
      <c r="D20" s="159">
        <f>ROUND(VALUE(SUBSTITUTE(実質収支比率等に係る経年分析!H$47,"▲","-")),2)</f>
        <v>38.479999999999997</v>
      </c>
      <c r="E20" s="159">
        <f>ROUND(VALUE(SUBSTITUTE(実質収支比率等に係る経年分析!I$47,"▲","-")),2)</f>
        <v>41.22</v>
      </c>
      <c r="F20" s="159">
        <f>ROUND(VALUE(SUBSTITUTE(実質収支比率等に係る経年分析!J$47,"▲","-")),2)</f>
        <v>37.130000000000003</v>
      </c>
    </row>
    <row r="21" spans="1:11">
      <c r="A21" s="159" t="s">
        <v>50</v>
      </c>
      <c r="B21" s="159">
        <f>IF(ISNUMBER(VALUE(SUBSTITUTE(実質収支比率等に係る経年分析!F$49,"▲","-"))),ROUND(VALUE(SUBSTITUTE(実質収支比率等に係る経年分析!F$49,"▲","-")),2),NA())</f>
        <v>0.48</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0.7</v>
      </c>
      <c r="E21" s="159">
        <f>IF(ISNUMBER(VALUE(SUBSTITUTE(実質収支比率等に係る経年分析!I$49,"▲","-"))),ROUND(VALUE(SUBSTITUTE(実質収支比率等に係る経年分析!I$49,"▲","-")),2),NA())</f>
        <v>2.5099999999999998</v>
      </c>
      <c r="F21" s="159">
        <f>IF(ISNUMBER(VALUE(SUBSTITUTE(実質収支比率等に係る経年分析!J$49,"▲","-"))),ROUND(VALUE(SUBSTITUTE(実質収支比率等に係る経年分析!J$49,"▲","-")),2),NA())</f>
        <v>-5.43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歯科診療所特別会計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国民健康保険診療施設特別会計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0.85</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1.55</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4.0199999999999996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6.13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8.7799999999999994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6550</v>
      </c>
      <c r="E42" s="161"/>
      <c r="F42" s="161"/>
      <c r="G42" s="161">
        <f>'実質公債費比率（分子）の構造'!L$52</f>
        <v>6615</v>
      </c>
      <c r="H42" s="161"/>
      <c r="I42" s="161"/>
      <c r="J42" s="161">
        <f>'実質公債費比率（分子）の構造'!M$52</f>
        <v>6453</v>
      </c>
      <c r="K42" s="161"/>
      <c r="L42" s="161"/>
      <c r="M42" s="161">
        <f>'実質公債費比率（分子）の構造'!N$52</f>
        <v>6540</v>
      </c>
      <c r="N42" s="161"/>
      <c r="O42" s="161"/>
      <c r="P42" s="161">
        <f>'実質公債費比率（分子）の構造'!O$52</f>
        <v>6444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148</v>
      </c>
      <c r="C44" s="161"/>
      <c r="D44" s="161"/>
      <c r="E44" s="161">
        <f>'実質公債費比率（分子）の構造'!L$50</f>
        <v>148</v>
      </c>
      <c r="F44" s="161"/>
      <c r="G44" s="161"/>
      <c r="H44" s="161">
        <f>'実質公債費比率（分子）の構造'!M$50</f>
        <v>148</v>
      </c>
      <c r="I44" s="161"/>
      <c r="J44" s="161"/>
      <c r="K44" s="161">
        <f>'実質公債費比率（分子）の構造'!N$50</f>
        <v>147</v>
      </c>
      <c r="L44" s="161"/>
      <c r="M44" s="161"/>
      <c r="N44" s="161">
        <f>'実質公債費比率（分子）の構造'!O$50</f>
        <v>145</v>
      </c>
      <c r="O44" s="161"/>
      <c r="P44" s="161"/>
    </row>
    <row r="45" spans="1:16">
      <c r="A45" s="161" t="s">
        <v>60</v>
      </c>
      <c r="B45" s="161">
        <f>'実質公債費比率（分子）の構造'!K$49</f>
        <v>324</v>
      </c>
      <c r="C45" s="161"/>
      <c r="D45" s="161"/>
      <c r="E45" s="161">
        <f>'実質公債費比率（分子）の構造'!L$49</f>
        <v>192</v>
      </c>
      <c r="F45" s="161"/>
      <c r="G45" s="161"/>
      <c r="H45" s="161">
        <f>'実質公債費比率（分子）の構造'!M$49</f>
        <v>85</v>
      </c>
      <c r="I45" s="161"/>
      <c r="J45" s="161"/>
      <c r="K45" s="161">
        <f>'実質公債費比率（分子）の構造'!N$49</f>
        <v>71</v>
      </c>
      <c r="L45" s="161"/>
      <c r="M45" s="161"/>
      <c r="N45" s="161">
        <f>'実質公債費比率（分子）の構造'!O$49</f>
        <v>70</v>
      </c>
      <c r="O45" s="161"/>
      <c r="P45" s="161"/>
    </row>
    <row r="46" spans="1:16">
      <c r="A46" s="161" t="s">
        <v>61</v>
      </c>
      <c r="B46" s="161">
        <f>'実質公債費比率（分子）の構造'!K$48</f>
        <v>1795</v>
      </c>
      <c r="C46" s="161"/>
      <c r="D46" s="161"/>
      <c r="E46" s="161">
        <f>'実質公債費比率（分子）の構造'!L$48</f>
        <v>1682</v>
      </c>
      <c r="F46" s="161"/>
      <c r="G46" s="161"/>
      <c r="H46" s="161">
        <f>'実質公債費比率（分子）の構造'!M$48</f>
        <v>1729</v>
      </c>
      <c r="I46" s="161"/>
      <c r="J46" s="161"/>
      <c r="K46" s="161">
        <f>'実質公債費比率（分子）の構造'!N$48</f>
        <v>1746</v>
      </c>
      <c r="L46" s="161"/>
      <c r="M46" s="161"/>
      <c r="N46" s="161">
        <f>'実質公債費比率（分子）の構造'!O$48</f>
        <v>1686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7056</v>
      </c>
      <c r="C49" s="161"/>
      <c r="D49" s="161"/>
      <c r="E49" s="161">
        <f>'実質公債費比率（分子）の構造'!L$45</f>
        <v>6936</v>
      </c>
      <c r="F49" s="161"/>
      <c r="G49" s="161"/>
      <c r="H49" s="161">
        <f>'実質公債費比率（分子）の構造'!M$45</f>
        <v>6807</v>
      </c>
      <c r="I49" s="161"/>
      <c r="J49" s="161"/>
      <c r="K49" s="161">
        <f>'実質公債費比率（分子）の構造'!N$45</f>
        <v>7021</v>
      </c>
      <c r="L49" s="161"/>
      <c r="M49" s="161"/>
      <c r="N49" s="161">
        <f>'実質公債費比率（分子）の構造'!O$45</f>
        <v>6884</v>
      </c>
      <c r="O49" s="161"/>
      <c r="P49" s="161"/>
    </row>
    <row r="50" spans="1:16">
      <c r="A50" s="161" t="s">
        <v>65</v>
      </c>
      <c r="B50" s="161" t="e">
        <f>NA()</f>
        <v>#N/A</v>
      </c>
      <c r="C50" s="161">
        <f>IF(ISNUMBER('実質公債費比率（分子）の構造'!K$53),'実質公債費比率（分子）の構造'!K$53,NA())</f>
        <v>2773</v>
      </c>
      <c r="D50" s="161" t="e">
        <f>NA()</f>
        <v>#N/A</v>
      </c>
      <c r="E50" s="161" t="e">
        <f>NA()</f>
        <v>#N/A</v>
      </c>
      <c r="F50" s="161">
        <f>IF(ISNUMBER('実質公債費比率（分子）の構造'!L$53),'実質公債費比率（分子）の構造'!L$53,NA())</f>
        <v>2343</v>
      </c>
      <c r="G50" s="161" t="e">
        <f>NA()</f>
        <v>#N/A</v>
      </c>
      <c r="H50" s="161" t="e">
        <f>NA()</f>
        <v>#N/A</v>
      </c>
      <c r="I50" s="161">
        <f>IF(ISNUMBER('実質公債費比率（分子）の構造'!M$53),'実質公債費比率（分子）の構造'!M$53,NA())</f>
        <v>2316</v>
      </c>
      <c r="J50" s="161" t="e">
        <f>NA()</f>
        <v>#N/A</v>
      </c>
      <c r="K50" s="161" t="e">
        <f>NA()</f>
        <v>#N/A</v>
      </c>
      <c r="L50" s="161">
        <f>IF(ISNUMBER('実質公債費比率（分子）の構造'!N$53),'実質公債費比率（分子）の構造'!N$53,NA())</f>
        <v>2445</v>
      </c>
      <c r="M50" s="161" t="e">
        <f>NA()</f>
        <v>#N/A</v>
      </c>
      <c r="N50" s="161" t="e">
        <f>NA()</f>
        <v>#N/A</v>
      </c>
      <c r="O50" s="161">
        <f>IF(ISNUMBER('実質公債費比率（分子）の構造'!O$53),'実質公債費比率（分子）の構造'!O$53,NA())</f>
        <v>2341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54901</v>
      </c>
      <c r="E56" s="160"/>
      <c r="F56" s="160"/>
      <c r="G56" s="160">
        <f>'将来負担比率（分子）の構造'!J$52</f>
        <v>52897</v>
      </c>
      <c r="H56" s="160"/>
      <c r="I56" s="160"/>
      <c r="J56" s="160">
        <f>'将来負担比率（分子）の構造'!K$52</f>
        <v>52264</v>
      </c>
      <c r="K56" s="160"/>
      <c r="L56" s="160"/>
      <c r="M56" s="160">
        <f>'将来負担比率（分子）の構造'!L$52</f>
        <v>50676</v>
      </c>
      <c r="N56" s="160"/>
      <c r="O56" s="160"/>
      <c r="P56" s="160">
        <f>'将来負担比率（分子）の構造'!M$52</f>
        <v>49558</v>
      </c>
    </row>
    <row r="57" spans="1:16">
      <c r="A57" s="160" t="s">
        <v>36</v>
      </c>
      <c r="B57" s="160"/>
      <c r="C57" s="160"/>
      <c r="D57" s="160">
        <f>'将来負担比率（分子）の構造'!I$51</f>
        <v>1862</v>
      </c>
      <c r="E57" s="160"/>
      <c r="F57" s="160"/>
      <c r="G57" s="160">
        <f>'将来負担比率（分子）の構造'!J$51</f>
        <v>1764</v>
      </c>
      <c r="H57" s="160"/>
      <c r="I57" s="160"/>
      <c r="J57" s="160">
        <f>'将来負担比率（分子）の構造'!K$51</f>
        <v>1662</v>
      </c>
      <c r="K57" s="160"/>
      <c r="L57" s="160"/>
      <c r="M57" s="160">
        <f>'将来負担比率（分子）の構造'!L$51</f>
        <v>1906</v>
      </c>
      <c r="N57" s="160"/>
      <c r="O57" s="160"/>
      <c r="P57" s="160">
        <f>'将来負担比率（分子）の構造'!M$51</f>
        <v>1876</v>
      </c>
    </row>
    <row r="58" spans="1:16">
      <c r="A58" s="160" t="s">
        <v>35</v>
      </c>
      <c r="B58" s="160"/>
      <c r="C58" s="160"/>
      <c r="D58" s="160">
        <f>'将来負担比率（分子）の構造'!I$50</f>
        <v>15660</v>
      </c>
      <c r="E58" s="160"/>
      <c r="F58" s="160"/>
      <c r="G58" s="160">
        <f>'将来負担比率（分子）の構造'!J$50</f>
        <v>17862</v>
      </c>
      <c r="H58" s="160"/>
      <c r="I58" s="160"/>
      <c r="J58" s="160">
        <f>'将来負担比率（分子）の構造'!K$50</f>
        <v>17303</v>
      </c>
      <c r="K58" s="160"/>
      <c r="L58" s="160"/>
      <c r="M58" s="160">
        <f>'将来負担比率（分子）の構造'!L$50</f>
        <v>17946</v>
      </c>
      <c r="N58" s="160"/>
      <c r="O58" s="160"/>
      <c r="P58" s="160">
        <f>'将来負担比率（分子）の構造'!M$50</f>
        <v>16635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10975</v>
      </c>
      <c r="C62" s="160"/>
      <c r="D62" s="160"/>
      <c r="E62" s="160">
        <f>'将来負担比率（分子）の構造'!J$45</f>
        <v>9889</v>
      </c>
      <c r="F62" s="160"/>
      <c r="G62" s="160"/>
      <c r="H62" s="160">
        <f>'将来負担比率（分子）の構造'!K$45</f>
        <v>9184</v>
      </c>
      <c r="I62" s="160"/>
      <c r="J62" s="160"/>
      <c r="K62" s="160">
        <f>'将来負担比率（分子）の構造'!L$45</f>
        <v>9029</v>
      </c>
      <c r="L62" s="160"/>
      <c r="M62" s="160"/>
      <c r="N62" s="160">
        <f>'将来負担比率（分子）の構造'!M$45</f>
        <v>8566</v>
      </c>
      <c r="O62" s="160"/>
      <c r="P62" s="160"/>
    </row>
    <row r="63" spans="1:16">
      <c r="A63" s="160" t="s">
        <v>28</v>
      </c>
      <c r="B63" s="160">
        <f>'将来負担比率（分子）の構造'!I$44</f>
        <v>627</v>
      </c>
      <c r="C63" s="160"/>
      <c r="D63" s="160"/>
      <c r="E63" s="160">
        <f>'将来負担比率（分子）の構造'!J$44</f>
        <v>306</v>
      </c>
      <c r="F63" s="160"/>
      <c r="G63" s="160"/>
      <c r="H63" s="160">
        <f>'将来負担比率（分子）の構造'!K$44</f>
        <v>226</v>
      </c>
      <c r="I63" s="160"/>
      <c r="J63" s="160"/>
      <c r="K63" s="160">
        <f>'将来負担比率（分子）の構造'!L$44</f>
        <v>160</v>
      </c>
      <c r="L63" s="160"/>
      <c r="M63" s="160"/>
      <c r="N63" s="160">
        <f>'将来負担比率（分子）の構造'!M$44</f>
        <v>95</v>
      </c>
      <c r="O63" s="160"/>
      <c r="P63" s="160"/>
    </row>
    <row r="64" spans="1:16">
      <c r="A64" s="160" t="s">
        <v>27</v>
      </c>
      <c r="B64" s="160">
        <f>'将来負担比率（分子）の構造'!I$43</f>
        <v>18058</v>
      </c>
      <c r="C64" s="160"/>
      <c r="D64" s="160"/>
      <c r="E64" s="160">
        <f>'将来負担比率（分子）の構造'!J$43</f>
        <v>16966</v>
      </c>
      <c r="F64" s="160"/>
      <c r="G64" s="160"/>
      <c r="H64" s="160">
        <f>'将来負担比率（分子）の構造'!K$43</f>
        <v>15833</v>
      </c>
      <c r="I64" s="160"/>
      <c r="J64" s="160"/>
      <c r="K64" s="160">
        <f>'将来負担比率（分子）の構造'!L$43</f>
        <v>14599</v>
      </c>
      <c r="L64" s="160"/>
      <c r="M64" s="160"/>
      <c r="N64" s="160">
        <f>'将来負担比率（分子）の構造'!M$43</f>
        <v>14224</v>
      </c>
      <c r="O64" s="160"/>
      <c r="P64" s="160"/>
    </row>
    <row r="65" spans="1:16">
      <c r="A65" s="160" t="s">
        <v>26</v>
      </c>
      <c r="B65" s="160">
        <f>'将来負担比率（分子）の構造'!I$42</f>
        <v>1338</v>
      </c>
      <c r="C65" s="160"/>
      <c r="D65" s="160"/>
      <c r="E65" s="160">
        <f>'将来負担比率（分子）の構造'!J$42</f>
        <v>1215</v>
      </c>
      <c r="F65" s="160"/>
      <c r="G65" s="160"/>
      <c r="H65" s="160">
        <f>'将来負担比率（分子）の構造'!K$42</f>
        <v>1090</v>
      </c>
      <c r="I65" s="160"/>
      <c r="J65" s="160"/>
      <c r="K65" s="160">
        <f>'将来負担比率（分子）の構造'!L$42</f>
        <v>965</v>
      </c>
      <c r="L65" s="160"/>
      <c r="M65" s="160"/>
      <c r="N65" s="160">
        <f>'将来負担比率（分子）の構造'!M$42</f>
        <v>837</v>
      </c>
      <c r="O65" s="160"/>
      <c r="P65" s="160"/>
    </row>
    <row r="66" spans="1:16">
      <c r="A66" s="160" t="s">
        <v>25</v>
      </c>
      <c r="B66" s="160">
        <f>'将来負担比率（分子）の構造'!I$41</f>
        <v>56232</v>
      </c>
      <c r="C66" s="160"/>
      <c r="D66" s="160"/>
      <c r="E66" s="160">
        <f>'将来負担比率（分子）の構造'!J$41</f>
        <v>54069</v>
      </c>
      <c r="F66" s="160"/>
      <c r="G66" s="160"/>
      <c r="H66" s="160">
        <f>'将来負担比率（分子）の構造'!K$41</f>
        <v>53398</v>
      </c>
      <c r="I66" s="160"/>
      <c r="J66" s="160"/>
      <c r="K66" s="160">
        <f>'将来負担比率（分子）の構造'!L$41</f>
        <v>51281</v>
      </c>
      <c r="L66" s="160"/>
      <c r="M66" s="160"/>
      <c r="N66" s="160">
        <f>'将来負担比率（分子）の構造'!M$41</f>
        <v>50690</v>
      </c>
      <c r="O66" s="160"/>
      <c r="P66" s="160"/>
    </row>
    <row r="67" spans="1:16">
      <c r="A67" s="160" t="s">
        <v>69</v>
      </c>
      <c r="B67" s="160" t="e">
        <f>NA()</f>
        <v>#N/A</v>
      </c>
      <c r="C67" s="160">
        <f>IF(ISNUMBER('将来負担比率（分子）の構造'!I$53), IF('将来負担比率（分子）の構造'!I$53 &lt; 0, 0, '将来負担比率（分子）の構造'!I$53), NA())</f>
        <v>14806</v>
      </c>
      <c r="D67" s="160" t="e">
        <f>NA()</f>
        <v>#N/A</v>
      </c>
      <c r="E67" s="160" t="e">
        <f>NA()</f>
        <v>#N/A</v>
      </c>
      <c r="F67" s="160">
        <f>IF(ISNUMBER('将来負担比率（分子）の構造'!J$53), IF('将来負担比率（分子）の構造'!J$53 &lt; 0, 0, '将来負担比率（分子）の構造'!J$53), NA())</f>
        <v>9923</v>
      </c>
      <c r="G67" s="160" t="e">
        <f>NA()</f>
        <v>#N/A</v>
      </c>
      <c r="H67" s="160" t="e">
        <f>NA()</f>
        <v>#N/A</v>
      </c>
      <c r="I67" s="160">
        <f>IF(ISNUMBER('将来負担比率（分子）の構造'!K$53), IF('将来負担比率（分子）の構造'!K$53 &lt; 0, 0, '将来負担比率（分子）の構造'!K$53), NA())</f>
        <v>8502</v>
      </c>
      <c r="J67" s="160" t="e">
        <f>NA()</f>
        <v>#N/A</v>
      </c>
      <c r="K67" s="160" t="e">
        <f>NA()</f>
        <v>#N/A</v>
      </c>
      <c r="L67" s="160">
        <f>IF(ISNUMBER('将来負担比率（分子）の構造'!L$53), IF('将来負担比率（分子）の構造'!L$53 &lt; 0, 0, '将来負担比率（分子）の構造'!L$53), NA())</f>
        <v>5506</v>
      </c>
      <c r="M67" s="160" t="e">
        <f>NA()</f>
        <v>#N/A</v>
      </c>
      <c r="N67" s="160" t="e">
        <f>NA()</f>
        <v>#N/A</v>
      </c>
      <c r="O67" s="160">
        <f>IF(ISNUMBER('将来負担比率（分子）の構造'!M$53), IF('将来負担比率（分子）の構造'!M$53 &lt; 0, 0, '将来負担比率（分子）の構造'!M$53), NA())</f>
        <v>6343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13083</v>
      </c>
      <c r="C72" s="164">
        <f>基金残高に係る経年分析!G55</f>
        <v>13692</v>
      </c>
      <c r="D72" s="164">
        <f>基金残高に係る経年分析!H55</f>
        <v>11940</v>
      </c>
    </row>
    <row r="73" spans="1:16">
      <c r="A73" s="163" t="s">
        <v>72</v>
      </c>
      <c r="B73" s="164">
        <f>基金残高に係る経年分析!F56</f>
        <v>541</v>
      </c>
      <c r="C73" s="164">
        <f>基金残高に係る経年分析!G56</f>
        <v>575</v>
      </c>
      <c r="D73" s="164">
        <f>基金残高に係る経年分析!H56</f>
        <v>1293</v>
      </c>
    </row>
    <row r="74" spans="1:16">
      <c r="A74" s="163" t="s">
        <v>73</v>
      </c>
      <c r="B74" s="164">
        <f>基金残高に係る経年分析!F57</f>
        <v>4965</v>
      </c>
      <c r="C74" s="164">
        <f>基金残高に係る経年分析!G57</f>
        <v>4785</v>
      </c>
      <c r="D74" s="164">
        <f>基金残高に係る経年分析!H57</f>
        <v>4347</v>
      </c>
    </row>
  </sheetData>
  <sheetProtection algorithmName="SHA-512" hashValue="zW5LoRQ5+IFz7J9xXDX/WFjyXUykL3E0FZqv8euy7JOhE5uyXMdWtd1E97sEi8YD58Xk3SCmSIjnMUEUGpNjpw==" saltValue="6oJiaI7fejop33EaV2tg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203</v>
      </c>
      <c r="DI1" s="736"/>
      <c r="DJ1" s="736"/>
      <c r="DK1" s="736"/>
      <c r="DL1" s="736"/>
      <c r="DM1" s="736"/>
      <c r="DN1" s="737"/>
      <c r="DO1" s="205"/>
      <c r="DP1" s="735" t="s">
        <v>204</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209</v>
      </c>
      <c r="S4" s="678"/>
      <c r="T4" s="678"/>
      <c r="U4" s="678"/>
      <c r="V4" s="678"/>
      <c r="W4" s="678"/>
      <c r="X4" s="678"/>
      <c r="Y4" s="679"/>
      <c r="Z4" s="677" t="s">
        <v>210</v>
      </c>
      <c r="AA4" s="678"/>
      <c r="AB4" s="678"/>
      <c r="AC4" s="679"/>
      <c r="AD4" s="677" t="s">
        <v>211</v>
      </c>
      <c r="AE4" s="678"/>
      <c r="AF4" s="678"/>
      <c r="AG4" s="678"/>
      <c r="AH4" s="678"/>
      <c r="AI4" s="678"/>
      <c r="AJ4" s="678"/>
      <c r="AK4" s="679"/>
      <c r="AL4" s="677" t="s">
        <v>210</v>
      </c>
      <c r="AM4" s="678"/>
      <c r="AN4" s="678"/>
      <c r="AO4" s="679"/>
      <c r="AP4" s="738" t="s">
        <v>212</v>
      </c>
      <c r="AQ4" s="738"/>
      <c r="AR4" s="738"/>
      <c r="AS4" s="738"/>
      <c r="AT4" s="738"/>
      <c r="AU4" s="738"/>
      <c r="AV4" s="738"/>
      <c r="AW4" s="738"/>
      <c r="AX4" s="738"/>
      <c r="AY4" s="738"/>
      <c r="AZ4" s="738"/>
      <c r="BA4" s="738"/>
      <c r="BB4" s="738"/>
      <c r="BC4" s="738"/>
      <c r="BD4" s="738"/>
      <c r="BE4" s="738"/>
      <c r="BF4" s="738"/>
      <c r="BG4" s="738" t="s">
        <v>213</v>
      </c>
      <c r="BH4" s="738"/>
      <c r="BI4" s="738"/>
      <c r="BJ4" s="738"/>
      <c r="BK4" s="738"/>
      <c r="BL4" s="738"/>
      <c r="BM4" s="738"/>
      <c r="BN4" s="738"/>
      <c r="BO4" s="738" t="s">
        <v>210</v>
      </c>
      <c r="BP4" s="738"/>
      <c r="BQ4" s="738"/>
      <c r="BR4" s="738"/>
      <c r="BS4" s="738" t="s">
        <v>214</v>
      </c>
      <c r="BT4" s="738"/>
      <c r="BU4" s="738"/>
      <c r="BV4" s="738"/>
      <c r="BW4" s="738"/>
      <c r="BX4" s="738"/>
      <c r="BY4" s="738"/>
      <c r="BZ4" s="738"/>
      <c r="CA4" s="738"/>
      <c r="CB4" s="738"/>
      <c r="CD4" s="720" t="s">
        <v>215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216</v>
      </c>
      <c r="C5" s="703"/>
      <c r="D5" s="703"/>
      <c r="E5" s="703"/>
      <c r="F5" s="703"/>
      <c r="G5" s="703"/>
      <c r="H5" s="703"/>
      <c r="I5" s="703"/>
      <c r="J5" s="703"/>
      <c r="K5" s="703"/>
      <c r="L5" s="703"/>
      <c r="M5" s="703"/>
      <c r="N5" s="703"/>
      <c r="O5" s="703"/>
      <c r="P5" s="703"/>
      <c r="Q5" s="704"/>
      <c r="R5" s="668">
        <v>7582979</v>
      </c>
      <c r="S5" s="669"/>
      <c r="T5" s="669"/>
      <c r="U5" s="669"/>
      <c r="V5" s="669"/>
      <c r="W5" s="669"/>
      <c r="X5" s="669"/>
      <c r="Y5" s="715"/>
      <c r="Z5" s="733">
        <v>12.8</v>
      </c>
      <c r="AA5" s="733"/>
      <c r="AB5" s="733"/>
      <c r="AC5" s="733"/>
      <c r="AD5" s="734">
        <v>7272395</v>
      </c>
      <c r="AE5" s="734"/>
      <c r="AF5" s="734"/>
      <c r="AG5" s="734"/>
      <c r="AH5" s="734"/>
      <c r="AI5" s="734"/>
      <c r="AJ5" s="734"/>
      <c r="AK5" s="734"/>
      <c r="AL5" s="716">
        <v>23.5</v>
      </c>
      <c r="AM5" s="685"/>
      <c r="AN5" s="685"/>
      <c r="AO5" s="717"/>
      <c r="AP5" s="702" t="s">
        <v>217</v>
      </c>
      <c r="AQ5" s="703"/>
      <c r="AR5" s="703"/>
      <c r="AS5" s="703"/>
      <c r="AT5" s="703"/>
      <c r="AU5" s="703"/>
      <c r="AV5" s="703"/>
      <c r="AW5" s="703"/>
      <c r="AX5" s="703"/>
      <c r="AY5" s="703"/>
      <c r="AZ5" s="703"/>
      <c r="BA5" s="703"/>
      <c r="BB5" s="703"/>
      <c r="BC5" s="703"/>
      <c r="BD5" s="703"/>
      <c r="BE5" s="703"/>
      <c r="BF5" s="704"/>
      <c r="BG5" s="603">
        <v>7239941</v>
      </c>
      <c r="BH5" s="606"/>
      <c r="BI5" s="606"/>
      <c r="BJ5" s="606"/>
      <c r="BK5" s="606"/>
      <c r="BL5" s="606"/>
      <c r="BM5" s="606"/>
      <c r="BN5" s="607"/>
      <c r="BO5" s="665">
        <v>95.5</v>
      </c>
      <c r="BP5" s="665"/>
      <c r="BQ5" s="665"/>
      <c r="BR5" s="665"/>
      <c r="BS5" s="666">
        <v>76825</v>
      </c>
      <c r="BT5" s="666"/>
      <c r="BU5" s="666"/>
      <c r="BV5" s="666"/>
      <c r="BW5" s="666"/>
      <c r="BX5" s="666"/>
      <c r="BY5" s="666"/>
      <c r="BZ5" s="666"/>
      <c r="CA5" s="666"/>
      <c r="CB5" s="707"/>
      <c r="CD5" s="720" t="s">
        <v>212</v>
      </c>
      <c r="CE5" s="721"/>
      <c r="CF5" s="721"/>
      <c r="CG5" s="721"/>
      <c r="CH5" s="721"/>
      <c r="CI5" s="721"/>
      <c r="CJ5" s="721"/>
      <c r="CK5" s="721"/>
      <c r="CL5" s="721"/>
      <c r="CM5" s="721"/>
      <c r="CN5" s="721"/>
      <c r="CO5" s="721"/>
      <c r="CP5" s="721"/>
      <c r="CQ5" s="722"/>
      <c r="CR5" s="720" t="s">
        <v>218</v>
      </c>
      <c r="CS5" s="721"/>
      <c r="CT5" s="721"/>
      <c r="CU5" s="721"/>
      <c r="CV5" s="721"/>
      <c r="CW5" s="721"/>
      <c r="CX5" s="721"/>
      <c r="CY5" s="722"/>
      <c r="CZ5" s="720" t="s">
        <v>210</v>
      </c>
      <c r="DA5" s="721"/>
      <c r="DB5" s="721"/>
      <c r="DC5" s="722"/>
      <c r="DD5" s="720" t="s">
        <v>219</v>
      </c>
      <c r="DE5" s="721"/>
      <c r="DF5" s="721"/>
      <c r="DG5" s="721"/>
      <c r="DH5" s="721"/>
      <c r="DI5" s="721"/>
      <c r="DJ5" s="721"/>
      <c r="DK5" s="721"/>
      <c r="DL5" s="721"/>
      <c r="DM5" s="721"/>
      <c r="DN5" s="721"/>
      <c r="DO5" s="721"/>
      <c r="DP5" s="722"/>
      <c r="DQ5" s="720" t="s">
        <v>220</v>
      </c>
      <c r="DR5" s="721"/>
      <c r="DS5" s="721"/>
      <c r="DT5" s="721"/>
      <c r="DU5" s="721"/>
      <c r="DV5" s="721"/>
      <c r="DW5" s="721"/>
      <c r="DX5" s="721"/>
      <c r="DY5" s="721"/>
      <c r="DZ5" s="721"/>
      <c r="EA5" s="721"/>
      <c r="EB5" s="721"/>
      <c r="EC5" s="722"/>
    </row>
    <row r="6" spans="2:143" ht="11.25" customHeight="1">
      <c r="B6" s="600" t="s">
        <v>221</v>
      </c>
      <c r="C6" s="601"/>
      <c r="D6" s="601"/>
      <c r="E6" s="601"/>
      <c r="F6" s="601"/>
      <c r="G6" s="601"/>
      <c r="H6" s="601"/>
      <c r="I6" s="601"/>
      <c r="J6" s="601"/>
      <c r="K6" s="601"/>
      <c r="L6" s="601"/>
      <c r="M6" s="601"/>
      <c r="N6" s="601"/>
      <c r="O6" s="601"/>
      <c r="P6" s="601"/>
      <c r="Q6" s="602"/>
      <c r="R6" s="603">
        <v>475965</v>
      </c>
      <c r="S6" s="606"/>
      <c r="T6" s="606"/>
      <c r="U6" s="606"/>
      <c r="V6" s="606"/>
      <c r="W6" s="606"/>
      <c r="X6" s="606"/>
      <c r="Y6" s="607"/>
      <c r="Z6" s="665">
        <v>0.8</v>
      </c>
      <c r="AA6" s="665"/>
      <c r="AB6" s="665"/>
      <c r="AC6" s="665"/>
      <c r="AD6" s="666">
        <v>475965</v>
      </c>
      <c r="AE6" s="666"/>
      <c r="AF6" s="666"/>
      <c r="AG6" s="666"/>
      <c r="AH6" s="666"/>
      <c r="AI6" s="666"/>
      <c r="AJ6" s="666"/>
      <c r="AK6" s="666"/>
      <c r="AL6" s="608">
        <v>1.5</v>
      </c>
      <c r="AM6" s="609"/>
      <c r="AN6" s="609"/>
      <c r="AO6" s="667"/>
      <c r="AP6" s="600" t="s">
        <v>222</v>
      </c>
      <c r="AQ6" s="601"/>
      <c r="AR6" s="601"/>
      <c r="AS6" s="601"/>
      <c r="AT6" s="601"/>
      <c r="AU6" s="601"/>
      <c r="AV6" s="601"/>
      <c r="AW6" s="601"/>
      <c r="AX6" s="601"/>
      <c r="AY6" s="601"/>
      <c r="AZ6" s="601"/>
      <c r="BA6" s="601"/>
      <c r="BB6" s="601"/>
      <c r="BC6" s="601"/>
      <c r="BD6" s="601"/>
      <c r="BE6" s="601"/>
      <c r="BF6" s="602"/>
      <c r="BG6" s="603">
        <v>7239941</v>
      </c>
      <c r="BH6" s="606"/>
      <c r="BI6" s="606"/>
      <c r="BJ6" s="606"/>
      <c r="BK6" s="606"/>
      <c r="BL6" s="606"/>
      <c r="BM6" s="606"/>
      <c r="BN6" s="607"/>
      <c r="BO6" s="665">
        <v>95.5</v>
      </c>
      <c r="BP6" s="665"/>
      <c r="BQ6" s="665"/>
      <c r="BR6" s="665"/>
      <c r="BS6" s="666">
        <v>76825</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255715</v>
      </c>
      <c r="CS6" s="606"/>
      <c r="CT6" s="606"/>
      <c r="CU6" s="606"/>
      <c r="CV6" s="606"/>
      <c r="CW6" s="606"/>
      <c r="CX6" s="606"/>
      <c r="CY6" s="607"/>
      <c r="CZ6" s="716">
        <v>0.5</v>
      </c>
      <c r="DA6" s="685"/>
      <c r="DB6" s="685"/>
      <c r="DC6" s="719"/>
      <c r="DD6" s="611" t="s">
        <v>122</v>
      </c>
      <c r="DE6" s="606"/>
      <c r="DF6" s="606"/>
      <c r="DG6" s="606"/>
      <c r="DH6" s="606"/>
      <c r="DI6" s="606"/>
      <c r="DJ6" s="606"/>
      <c r="DK6" s="606"/>
      <c r="DL6" s="606"/>
      <c r="DM6" s="606"/>
      <c r="DN6" s="606"/>
      <c r="DO6" s="606"/>
      <c r="DP6" s="607"/>
      <c r="DQ6" s="611">
        <v>255115</v>
      </c>
      <c r="DR6" s="606"/>
      <c r="DS6" s="606"/>
      <c r="DT6" s="606"/>
      <c r="DU6" s="606"/>
      <c r="DV6" s="606"/>
      <c r="DW6" s="606"/>
      <c r="DX6" s="606"/>
      <c r="DY6" s="606"/>
      <c r="DZ6" s="606"/>
      <c r="EA6" s="606"/>
      <c r="EB6" s="606"/>
      <c r="EC6" s="646"/>
    </row>
    <row r="7" spans="2:143" ht="11.25" customHeight="1">
      <c r="B7" s="600" t="s">
        <v>224</v>
      </c>
      <c r="C7" s="601"/>
      <c r="D7" s="601"/>
      <c r="E7" s="601"/>
      <c r="F7" s="601"/>
      <c r="G7" s="601"/>
      <c r="H7" s="601"/>
      <c r="I7" s="601"/>
      <c r="J7" s="601"/>
      <c r="K7" s="601"/>
      <c r="L7" s="601"/>
      <c r="M7" s="601"/>
      <c r="N7" s="601"/>
      <c r="O7" s="601"/>
      <c r="P7" s="601"/>
      <c r="Q7" s="602"/>
      <c r="R7" s="603">
        <v>11581</v>
      </c>
      <c r="S7" s="606"/>
      <c r="T7" s="606"/>
      <c r="U7" s="606"/>
      <c r="V7" s="606"/>
      <c r="W7" s="606"/>
      <c r="X7" s="606"/>
      <c r="Y7" s="607"/>
      <c r="Z7" s="665">
        <v>0</v>
      </c>
      <c r="AA7" s="665"/>
      <c r="AB7" s="665"/>
      <c r="AC7" s="665"/>
      <c r="AD7" s="666">
        <v>11581</v>
      </c>
      <c r="AE7" s="666"/>
      <c r="AF7" s="666"/>
      <c r="AG7" s="666"/>
      <c r="AH7" s="666"/>
      <c r="AI7" s="666"/>
      <c r="AJ7" s="666"/>
      <c r="AK7" s="666"/>
      <c r="AL7" s="608">
        <v>0</v>
      </c>
      <c r="AM7" s="609"/>
      <c r="AN7" s="609"/>
      <c r="AO7" s="667"/>
      <c r="AP7" s="600" t="s">
        <v>225</v>
      </c>
      <c r="AQ7" s="601"/>
      <c r="AR7" s="601"/>
      <c r="AS7" s="601"/>
      <c r="AT7" s="601"/>
      <c r="AU7" s="601"/>
      <c r="AV7" s="601"/>
      <c r="AW7" s="601"/>
      <c r="AX7" s="601"/>
      <c r="AY7" s="601"/>
      <c r="AZ7" s="601"/>
      <c r="BA7" s="601"/>
      <c r="BB7" s="601"/>
      <c r="BC7" s="601"/>
      <c r="BD7" s="601"/>
      <c r="BE7" s="601"/>
      <c r="BF7" s="602"/>
      <c r="BG7" s="603">
        <v>2979102</v>
      </c>
      <c r="BH7" s="606"/>
      <c r="BI7" s="606"/>
      <c r="BJ7" s="606"/>
      <c r="BK7" s="606"/>
      <c r="BL7" s="606"/>
      <c r="BM7" s="606"/>
      <c r="BN7" s="607"/>
      <c r="BO7" s="665">
        <v>39.299999999999997</v>
      </c>
      <c r="BP7" s="665"/>
      <c r="BQ7" s="665"/>
      <c r="BR7" s="665"/>
      <c r="BS7" s="666">
        <v>76825</v>
      </c>
      <c r="BT7" s="666"/>
      <c r="BU7" s="666"/>
      <c r="BV7" s="666"/>
      <c r="BW7" s="666"/>
      <c r="BX7" s="666"/>
      <c r="BY7" s="666"/>
      <c r="BZ7" s="666"/>
      <c r="CA7" s="666"/>
      <c r="CB7" s="707"/>
      <c r="CD7" s="647" t="s">
        <v>226</v>
      </c>
      <c r="CE7" s="644"/>
      <c r="CF7" s="644"/>
      <c r="CG7" s="644"/>
      <c r="CH7" s="644"/>
      <c r="CI7" s="644"/>
      <c r="CJ7" s="644"/>
      <c r="CK7" s="644"/>
      <c r="CL7" s="644"/>
      <c r="CM7" s="644"/>
      <c r="CN7" s="644"/>
      <c r="CO7" s="644"/>
      <c r="CP7" s="644"/>
      <c r="CQ7" s="645"/>
      <c r="CR7" s="603">
        <v>9874975</v>
      </c>
      <c r="CS7" s="606"/>
      <c r="CT7" s="606"/>
      <c r="CU7" s="606"/>
      <c r="CV7" s="606"/>
      <c r="CW7" s="606"/>
      <c r="CX7" s="606"/>
      <c r="CY7" s="607"/>
      <c r="CZ7" s="665">
        <v>17.5</v>
      </c>
      <c r="DA7" s="665"/>
      <c r="DB7" s="665"/>
      <c r="DC7" s="665"/>
      <c r="DD7" s="611">
        <v>1368324</v>
      </c>
      <c r="DE7" s="606"/>
      <c r="DF7" s="606"/>
      <c r="DG7" s="606"/>
      <c r="DH7" s="606"/>
      <c r="DI7" s="606"/>
      <c r="DJ7" s="606"/>
      <c r="DK7" s="606"/>
      <c r="DL7" s="606"/>
      <c r="DM7" s="606"/>
      <c r="DN7" s="606"/>
      <c r="DO7" s="606"/>
      <c r="DP7" s="607"/>
      <c r="DQ7" s="611">
        <v>7711809</v>
      </c>
      <c r="DR7" s="606"/>
      <c r="DS7" s="606"/>
      <c r="DT7" s="606"/>
      <c r="DU7" s="606"/>
      <c r="DV7" s="606"/>
      <c r="DW7" s="606"/>
      <c r="DX7" s="606"/>
      <c r="DY7" s="606"/>
      <c r="DZ7" s="606"/>
      <c r="EA7" s="606"/>
      <c r="EB7" s="606"/>
      <c r="EC7" s="646"/>
    </row>
    <row r="8" spans="2:143" ht="11.25" customHeight="1">
      <c r="B8" s="600" t="s">
        <v>227</v>
      </c>
      <c r="C8" s="601"/>
      <c r="D8" s="601"/>
      <c r="E8" s="601"/>
      <c r="F8" s="601"/>
      <c r="G8" s="601"/>
      <c r="H8" s="601"/>
      <c r="I8" s="601"/>
      <c r="J8" s="601"/>
      <c r="K8" s="601"/>
      <c r="L8" s="601"/>
      <c r="M8" s="601"/>
      <c r="N8" s="601"/>
      <c r="O8" s="601"/>
      <c r="P8" s="601"/>
      <c r="Q8" s="602"/>
      <c r="R8" s="603">
        <v>16184</v>
      </c>
      <c r="S8" s="606"/>
      <c r="T8" s="606"/>
      <c r="U8" s="606"/>
      <c r="V8" s="606"/>
      <c r="W8" s="606"/>
      <c r="X8" s="606"/>
      <c r="Y8" s="607"/>
      <c r="Z8" s="665">
        <v>0</v>
      </c>
      <c r="AA8" s="665"/>
      <c r="AB8" s="665"/>
      <c r="AC8" s="665"/>
      <c r="AD8" s="666">
        <v>16184</v>
      </c>
      <c r="AE8" s="666"/>
      <c r="AF8" s="666"/>
      <c r="AG8" s="666"/>
      <c r="AH8" s="666"/>
      <c r="AI8" s="666"/>
      <c r="AJ8" s="666"/>
      <c r="AK8" s="666"/>
      <c r="AL8" s="608">
        <v>0.1</v>
      </c>
      <c r="AM8" s="609"/>
      <c r="AN8" s="609"/>
      <c r="AO8" s="667"/>
      <c r="AP8" s="600" t="s">
        <v>228</v>
      </c>
      <c r="AQ8" s="601"/>
      <c r="AR8" s="601"/>
      <c r="AS8" s="601"/>
      <c r="AT8" s="601"/>
      <c r="AU8" s="601"/>
      <c r="AV8" s="601"/>
      <c r="AW8" s="601"/>
      <c r="AX8" s="601"/>
      <c r="AY8" s="601"/>
      <c r="AZ8" s="601"/>
      <c r="BA8" s="601"/>
      <c r="BB8" s="601"/>
      <c r="BC8" s="601"/>
      <c r="BD8" s="601"/>
      <c r="BE8" s="601"/>
      <c r="BF8" s="602"/>
      <c r="BG8" s="603">
        <v>120782</v>
      </c>
      <c r="BH8" s="606"/>
      <c r="BI8" s="606"/>
      <c r="BJ8" s="606"/>
      <c r="BK8" s="606"/>
      <c r="BL8" s="606"/>
      <c r="BM8" s="606"/>
      <c r="BN8" s="607"/>
      <c r="BO8" s="665">
        <v>1.6</v>
      </c>
      <c r="BP8" s="665"/>
      <c r="BQ8" s="665"/>
      <c r="BR8" s="665"/>
      <c r="BS8" s="611" t="s">
        <v>122</v>
      </c>
      <c r="BT8" s="606"/>
      <c r="BU8" s="606"/>
      <c r="BV8" s="606"/>
      <c r="BW8" s="606"/>
      <c r="BX8" s="606"/>
      <c r="BY8" s="606"/>
      <c r="BZ8" s="606"/>
      <c r="CA8" s="606"/>
      <c r="CB8" s="646"/>
      <c r="CD8" s="647" t="s">
        <v>229</v>
      </c>
      <c r="CE8" s="644"/>
      <c r="CF8" s="644"/>
      <c r="CG8" s="644"/>
      <c r="CH8" s="644"/>
      <c r="CI8" s="644"/>
      <c r="CJ8" s="644"/>
      <c r="CK8" s="644"/>
      <c r="CL8" s="644"/>
      <c r="CM8" s="644"/>
      <c r="CN8" s="644"/>
      <c r="CO8" s="644"/>
      <c r="CP8" s="644"/>
      <c r="CQ8" s="645"/>
      <c r="CR8" s="603">
        <v>17190632</v>
      </c>
      <c r="CS8" s="606"/>
      <c r="CT8" s="606"/>
      <c r="CU8" s="606"/>
      <c r="CV8" s="606"/>
      <c r="CW8" s="606"/>
      <c r="CX8" s="606"/>
      <c r="CY8" s="607"/>
      <c r="CZ8" s="665">
        <v>30.4</v>
      </c>
      <c r="DA8" s="665"/>
      <c r="DB8" s="665"/>
      <c r="DC8" s="665"/>
      <c r="DD8" s="611">
        <v>358222</v>
      </c>
      <c r="DE8" s="606"/>
      <c r="DF8" s="606"/>
      <c r="DG8" s="606"/>
      <c r="DH8" s="606"/>
      <c r="DI8" s="606"/>
      <c r="DJ8" s="606"/>
      <c r="DK8" s="606"/>
      <c r="DL8" s="606"/>
      <c r="DM8" s="606"/>
      <c r="DN8" s="606"/>
      <c r="DO8" s="606"/>
      <c r="DP8" s="607"/>
      <c r="DQ8" s="611">
        <v>8403022</v>
      </c>
      <c r="DR8" s="606"/>
      <c r="DS8" s="606"/>
      <c r="DT8" s="606"/>
      <c r="DU8" s="606"/>
      <c r="DV8" s="606"/>
      <c r="DW8" s="606"/>
      <c r="DX8" s="606"/>
      <c r="DY8" s="606"/>
      <c r="DZ8" s="606"/>
      <c r="EA8" s="606"/>
      <c r="EB8" s="606"/>
      <c r="EC8" s="646"/>
    </row>
    <row r="9" spans="2:143" ht="11.25" customHeight="1">
      <c r="B9" s="600" t="s">
        <v>230</v>
      </c>
      <c r="C9" s="601"/>
      <c r="D9" s="601"/>
      <c r="E9" s="601"/>
      <c r="F9" s="601"/>
      <c r="G9" s="601"/>
      <c r="H9" s="601"/>
      <c r="I9" s="601"/>
      <c r="J9" s="601"/>
      <c r="K9" s="601"/>
      <c r="L9" s="601"/>
      <c r="M9" s="601"/>
      <c r="N9" s="601"/>
      <c r="O9" s="601"/>
      <c r="P9" s="601"/>
      <c r="Q9" s="602"/>
      <c r="R9" s="603">
        <v>23326</v>
      </c>
      <c r="S9" s="606"/>
      <c r="T9" s="606"/>
      <c r="U9" s="606"/>
      <c r="V9" s="606"/>
      <c r="W9" s="606"/>
      <c r="X9" s="606"/>
      <c r="Y9" s="607"/>
      <c r="Z9" s="665">
        <v>0</v>
      </c>
      <c r="AA9" s="665"/>
      <c r="AB9" s="665"/>
      <c r="AC9" s="665"/>
      <c r="AD9" s="666">
        <v>23326</v>
      </c>
      <c r="AE9" s="666"/>
      <c r="AF9" s="666"/>
      <c r="AG9" s="666"/>
      <c r="AH9" s="666"/>
      <c r="AI9" s="666"/>
      <c r="AJ9" s="666"/>
      <c r="AK9" s="666"/>
      <c r="AL9" s="608">
        <v>0.1</v>
      </c>
      <c r="AM9" s="609"/>
      <c r="AN9" s="609"/>
      <c r="AO9" s="667"/>
      <c r="AP9" s="600" t="s">
        <v>231</v>
      </c>
      <c r="AQ9" s="601"/>
      <c r="AR9" s="601"/>
      <c r="AS9" s="601"/>
      <c r="AT9" s="601"/>
      <c r="AU9" s="601"/>
      <c r="AV9" s="601"/>
      <c r="AW9" s="601"/>
      <c r="AX9" s="601"/>
      <c r="AY9" s="601"/>
      <c r="AZ9" s="601"/>
      <c r="BA9" s="601"/>
      <c r="BB9" s="601"/>
      <c r="BC9" s="601"/>
      <c r="BD9" s="601"/>
      <c r="BE9" s="601"/>
      <c r="BF9" s="602"/>
      <c r="BG9" s="603">
        <v>2437238</v>
      </c>
      <c r="BH9" s="606"/>
      <c r="BI9" s="606"/>
      <c r="BJ9" s="606"/>
      <c r="BK9" s="606"/>
      <c r="BL9" s="606"/>
      <c r="BM9" s="606"/>
      <c r="BN9" s="607"/>
      <c r="BO9" s="665">
        <v>32.1</v>
      </c>
      <c r="BP9" s="665"/>
      <c r="BQ9" s="665"/>
      <c r="BR9" s="665"/>
      <c r="BS9" s="611" t="s">
        <v>122</v>
      </c>
      <c r="BT9" s="606"/>
      <c r="BU9" s="606"/>
      <c r="BV9" s="606"/>
      <c r="BW9" s="606"/>
      <c r="BX9" s="606"/>
      <c r="BY9" s="606"/>
      <c r="BZ9" s="606"/>
      <c r="CA9" s="606"/>
      <c r="CB9" s="646"/>
      <c r="CD9" s="647" t="s">
        <v>232</v>
      </c>
      <c r="CE9" s="644"/>
      <c r="CF9" s="644"/>
      <c r="CG9" s="644"/>
      <c r="CH9" s="644"/>
      <c r="CI9" s="644"/>
      <c r="CJ9" s="644"/>
      <c r="CK9" s="644"/>
      <c r="CL9" s="644"/>
      <c r="CM9" s="644"/>
      <c r="CN9" s="644"/>
      <c r="CO9" s="644"/>
      <c r="CP9" s="644"/>
      <c r="CQ9" s="645"/>
      <c r="CR9" s="603">
        <v>5189767</v>
      </c>
      <c r="CS9" s="606"/>
      <c r="CT9" s="606"/>
      <c r="CU9" s="606"/>
      <c r="CV9" s="606"/>
      <c r="CW9" s="606"/>
      <c r="CX9" s="606"/>
      <c r="CY9" s="607"/>
      <c r="CZ9" s="665">
        <v>9.1999999999999993</v>
      </c>
      <c r="DA9" s="665"/>
      <c r="DB9" s="665"/>
      <c r="DC9" s="665"/>
      <c r="DD9" s="611">
        <v>330701</v>
      </c>
      <c r="DE9" s="606"/>
      <c r="DF9" s="606"/>
      <c r="DG9" s="606"/>
      <c r="DH9" s="606"/>
      <c r="DI9" s="606"/>
      <c r="DJ9" s="606"/>
      <c r="DK9" s="606"/>
      <c r="DL9" s="606"/>
      <c r="DM9" s="606"/>
      <c r="DN9" s="606"/>
      <c r="DO9" s="606"/>
      <c r="DP9" s="607"/>
      <c r="DQ9" s="611">
        <v>4824202</v>
      </c>
      <c r="DR9" s="606"/>
      <c r="DS9" s="606"/>
      <c r="DT9" s="606"/>
      <c r="DU9" s="606"/>
      <c r="DV9" s="606"/>
      <c r="DW9" s="606"/>
      <c r="DX9" s="606"/>
      <c r="DY9" s="606"/>
      <c r="DZ9" s="606"/>
      <c r="EA9" s="606"/>
      <c r="EB9" s="606"/>
      <c r="EC9" s="646"/>
    </row>
    <row r="10" spans="2:143" ht="11.25" customHeight="1">
      <c r="B10" s="600" t="s">
        <v>233</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122</v>
      </c>
      <c r="AA10" s="665"/>
      <c r="AB10" s="665"/>
      <c r="AC10" s="665"/>
      <c r="AD10" s="666" t="s">
        <v>234</v>
      </c>
      <c r="AE10" s="666"/>
      <c r="AF10" s="666"/>
      <c r="AG10" s="666"/>
      <c r="AH10" s="666"/>
      <c r="AI10" s="666"/>
      <c r="AJ10" s="666"/>
      <c r="AK10" s="666"/>
      <c r="AL10" s="608" t="s">
        <v>122</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205137</v>
      </c>
      <c r="BH10" s="606"/>
      <c r="BI10" s="606"/>
      <c r="BJ10" s="606"/>
      <c r="BK10" s="606"/>
      <c r="BL10" s="606"/>
      <c r="BM10" s="606"/>
      <c r="BN10" s="607"/>
      <c r="BO10" s="665">
        <v>2.7</v>
      </c>
      <c r="BP10" s="665"/>
      <c r="BQ10" s="665"/>
      <c r="BR10" s="665"/>
      <c r="BS10" s="611">
        <v>34114</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t="s">
        <v>122</v>
      </c>
      <c r="CS10" s="606"/>
      <c r="CT10" s="606"/>
      <c r="CU10" s="606"/>
      <c r="CV10" s="606"/>
      <c r="CW10" s="606"/>
      <c r="CX10" s="606"/>
      <c r="CY10" s="607"/>
      <c r="CZ10" s="665" t="s">
        <v>122</v>
      </c>
      <c r="DA10" s="665"/>
      <c r="DB10" s="665"/>
      <c r="DC10" s="665"/>
      <c r="DD10" s="611" t="s">
        <v>234</v>
      </c>
      <c r="DE10" s="606"/>
      <c r="DF10" s="606"/>
      <c r="DG10" s="606"/>
      <c r="DH10" s="606"/>
      <c r="DI10" s="606"/>
      <c r="DJ10" s="606"/>
      <c r="DK10" s="606"/>
      <c r="DL10" s="606"/>
      <c r="DM10" s="606"/>
      <c r="DN10" s="606"/>
      <c r="DO10" s="606"/>
      <c r="DP10" s="607"/>
      <c r="DQ10" s="611" t="s">
        <v>122</v>
      </c>
      <c r="DR10" s="606"/>
      <c r="DS10" s="606"/>
      <c r="DT10" s="606"/>
      <c r="DU10" s="606"/>
      <c r="DV10" s="606"/>
      <c r="DW10" s="606"/>
      <c r="DX10" s="606"/>
      <c r="DY10" s="606"/>
      <c r="DZ10" s="606"/>
      <c r="EA10" s="606"/>
      <c r="EB10" s="606"/>
      <c r="EC10" s="646"/>
    </row>
    <row r="11" spans="2:143" ht="11.25" customHeight="1">
      <c r="B11" s="600" t="s">
        <v>237</v>
      </c>
      <c r="C11" s="601"/>
      <c r="D11" s="601"/>
      <c r="E11" s="601"/>
      <c r="F11" s="601"/>
      <c r="G11" s="601"/>
      <c r="H11" s="601"/>
      <c r="I11" s="601"/>
      <c r="J11" s="601"/>
      <c r="K11" s="601"/>
      <c r="L11" s="601"/>
      <c r="M11" s="601"/>
      <c r="N11" s="601"/>
      <c r="O11" s="601"/>
      <c r="P11" s="601"/>
      <c r="Q11" s="602"/>
      <c r="R11" s="603" t="s">
        <v>234</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122</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215945</v>
      </c>
      <c r="BH11" s="606"/>
      <c r="BI11" s="606"/>
      <c r="BJ11" s="606"/>
      <c r="BK11" s="606"/>
      <c r="BL11" s="606"/>
      <c r="BM11" s="606"/>
      <c r="BN11" s="607"/>
      <c r="BO11" s="665">
        <v>2.8</v>
      </c>
      <c r="BP11" s="665"/>
      <c r="BQ11" s="665"/>
      <c r="BR11" s="665"/>
      <c r="BS11" s="611">
        <v>42711</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3091779</v>
      </c>
      <c r="CS11" s="606"/>
      <c r="CT11" s="606"/>
      <c r="CU11" s="606"/>
      <c r="CV11" s="606"/>
      <c r="CW11" s="606"/>
      <c r="CX11" s="606"/>
      <c r="CY11" s="607"/>
      <c r="CZ11" s="665">
        <v>5.5</v>
      </c>
      <c r="DA11" s="665"/>
      <c r="DB11" s="665"/>
      <c r="DC11" s="665"/>
      <c r="DD11" s="611">
        <v>1260654</v>
      </c>
      <c r="DE11" s="606"/>
      <c r="DF11" s="606"/>
      <c r="DG11" s="606"/>
      <c r="DH11" s="606"/>
      <c r="DI11" s="606"/>
      <c r="DJ11" s="606"/>
      <c r="DK11" s="606"/>
      <c r="DL11" s="606"/>
      <c r="DM11" s="606"/>
      <c r="DN11" s="606"/>
      <c r="DO11" s="606"/>
      <c r="DP11" s="607"/>
      <c r="DQ11" s="611">
        <v>1587669</v>
      </c>
      <c r="DR11" s="606"/>
      <c r="DS11" s="606"/>
      <c r="DT11" s="606"/>
      <c r="DU11" s="606"/>
      <c r="DV11" s="606"/>
      <c r="DW11" s="606"/>
      <c r="DX11" s="606"/>
      <c r="DY11" s="606"/>
      <c r="DZ11" s="606"/>
      <c r="EA11" s="606"/>
      <c r="EB11" s="606"/>
      <c r="EC11" s="646"/>
    </row>
    <row r="12" spans="2:143" ht="11.25" customHeight="1">
      <c r="B12" s="600" t="s">
        <v>240</v>
      </c>
      <c r="C12" s="601"/>
      <c r="D12" s="601"/>
      <c r="E12" s="601"/>
      <c r="F12" s="601"/>
      <c r="G12" s="601"/>
      <c r="H12" s="601"/>
      <c r="I12" s="601"/>
      <c r="J12" s="601"/>
      <c r="K12" s="601"/>
      <c r="L12" s="601"/>
      <c r="M12" s="601"/>
      <c r="N12" s="601"/>
      <c r="O12" s="601"/>
      <c r="P12" s="601"/>
      <c r="Q12" s="602"/>
      <c r="R12" s="603">
        <v>1493994</v>
      </c>
      <c r="S12" s="606"/>
      <c r="T12" s="606"/>
      <c r="U12" s="606"/>
      <c r="V12" s="606"/>
      <c r="W12" s="606"/>
      <c r="X12" s="606"/>
      <c r="Y12" s="607"/>
      <c r="Z12" s="665">
        <v>2.5</v>
      </c>
      <c r="AA12" s="665"/>
      <c r="AB12" s="665"/>
      <c r="AC12" s="665"/>
      <c r="AD12" s="666">
        <v>1493994</v>
      </c>
      <c r="AE12" s="666"/>
      <c r="AF12" s="666"/>
      <c r="AG12" s="666"/>
      <c r="AH12" s="666"/>
      <c r="AI12" s="666"/>
      <c r="AJ12" s="666"/>
      <c r="AK12" s="666"/>
      <c r="AL12" s="608">
        <v>4.8</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3468350</v>
      </c>
      <c r="BH12" s="606"/>
      <c r="BI12" s="606"/>
      <c r="BJ12" s="606"/>
      <c r="BK12" s="606"/>
      <c r="BL12" s="606"/>
      <c r="BM12" s="606"/>
      <c r="BN12" s="607"/>
      <c r="BO12" s="665">
        <v>45.7</v>
      </c>
      <c r="BP12" s="665"/>
      <c r="BQ12" s="665"/>
      <c r="BR12" s="665"/>
      <c r="BS12" s="611" t="s">
        <v>122</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1530612</v>
      </c>
      <c r="CS12" s="606"/>
      <c r="CT12" s="606"/>
      <c r="CU12" s="606"/>
      <c r="CV12" s="606"/>
      <c r="CW12" s="606"/>
      <c r="CX12" s="606"/>
      <c r="CY12" s="607"/>
      <c r="CZ12" s="665">
        <v>2.7</v>
      </c>
      <c r="DA12" s="665"/>
      <c r="DB12" s="665"/>
      <c r="DC12" s="665"/>
      <c r="DD12" s="611">
        <v>433312</v>
      </c>
      <c r="DE12" s="606"/>
      <c r="DF12" s="606"/>
      <c r="DG12" s="606"/>
      <c r="DH12" s="606"/>
      <c r="DI12" s="606"/>
      <c r="DJ12" s="606"/>
      <c r="DK12" s="606"/>
      <c r="DL12" s="606"/>
      <c r="DM12" s="606"/>
      <c r="DN12" s="606"/>
      <c r="DO12" s="606"/>
      <c r="DP12" s="607"/>
      <c r="DQ12" s="611">
        <v>1164407</v>
      </c>
      <c r="DR12" s="606"/>
      <c r="DS12" s="606"/>
      <c r="DT12" s="606"/>
      <c r="DU12" s="606"/>
      <c r="DV12" s="606"/>
      <c r="DW12" s="606"/>
      <c r="DX12" s="606"/>
      <c r="DY12" s="606"/>
      <c r="DZ12" s="606"/>
      <c r="EA12" s="606"/>
      <c r="EB12" s="606"/>
      <c r="EC12" s="646"/>
    </row>
    <row r="13" spans="2:143" ht="11.25" customHeight="1">
      <c r="B13" s="600" t="s">
        <v>243</v>
      </c>
      <c r="C13" s="601"/>
      <c r="D13" s="601"/>
      <c r="E13" s="601"/>
      <c r="F13" s="601"/>
      <c r="G13" s="601"/>
      <c r="H13" s="601"/>
      <c r="I13" s="601"/>
      <c r="J13" s="601"/>
      <c r="K13" s="601"/>
      <c r="L13" s="601"/>
      <c r="M13" s="601"/>
      <c r="N13" s="601"/>
      <c r="O13" s="601"/>
      <c r="P13" s="601"/>
      <c r="Q13" s="602"/>
      <c r="R13" s="603">
        <v>10875</v>
      </c>
      <c r="S13" s="606"/>
      <c r="T13" s="606"/>
      <c r="U13" s="606"/>
      <c r="V13" s="606"/>
      <c r="W13" s="606"/>
      <c r="X13" s="606"/>
      <c r="Y13" s="607"/>
      <c r="Z13" s="665">
        <v>0</v>
      </c>
      <c r="AA13" s="665"/>
      <c r="AB13" s="665"/>
      <c r="AC13" s="665"/>
      <c r="AD13" s="666">
        <v>10875</v>
      </c>
      <c r="AE13" s="666"/>
      <c r="AF13" s="666"/>
      <c r="AG13" s="666"/>
      <c r="AH13" s="666"/>
      <c r="AI13" s="666"/>
      <c r="AJ13" s="666"/>
      <c r="AK13" s="666"/>
      <c r="AL13" s="608">
        <v>0</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3445823</v>
      </c>
      <c r="BH13" s="606"/>
      <c r="BI13" s="606"/>
      <c r="BJ13" s="606"/>
      <c r="BK13" s="606"/>
      <c r="BL13" s="606"/>
      <c r="BM13" s="606"/>
      <c r="BN13" s="607"/>
      <c r="BO13" s="665">
        <v>45.4</v>
      </c>
      <c r="BP13" s="665"/>
      <c r="BQ13" s="665"/>
      <c r="BR13" s="665"/>
      <c r="BS13" s="611" t="s">
        <v>122</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3243601</v>
      </c>
      <c r="CS13" s="606"/>
      <c r="CT13" s="606"/>
      <c r="CU13" s="606"/>
      <c r="CV13" s="606"/>
      <c r="CW13" s="606"/>
      <c r="CX13" s="606"/>
      <c r="CY13" s="607"/>
      <c r="CZ13" s="665">
        <v>5.7</v>
      </c>
      <c r="DA13" s="665"/>
      <c r="DB13" s="665"/>
      <c r="DC13" s="665"/>
      <c r="DD13" s="611">
        <v>1843895</v>
      </c>
      <c r="DE13" s="606"/>
      <c r="DF13" s="606"/>
      <c r="DG13" s="606"/>
      <c r="DH13" s="606"/>
      <c r="DI13" s="606"/>
      <c r="DJ13" s="606"/>
      <c r="DK13" s="606"/>
      <c r="DL13" s="606"/>
      <c r="DM13" s="606"/>
      <c r="DN13" s="606"/>
      <c r="DO13" s="606"/>
      <c r="DP13" s="607"/>
      <c r="DQ13" s="611">
        <v>2461776</v>
      </c>
      <c r="DR13" s="606"/>
      <c r="DS13" s="606"/>
      <c r="DT13" s="606"/>
      <c r="DU13" s="606"/>
      <c r="DV13" s="606"/>
      <c r="DW13" s="606"/>
      <c r="DX13" s="606"/>
      <c r="DY13" s="606"/>
      <c r="DZ13" s="606"/>
      <c r="EA13" s="606"/>
      <c r="EB13" s="606"/>
      <c r="EC13" s="646"/>
    </row>
    <row r="14" spans="2:143" ht="11.25" customHeight="1">
      <c r="B14" s="600" t="s">
        <v>246</v>
      </c>
      <c r="C14" s="601"/>
      <c r="D14" s="601"/>
      <c r="E14" s="601"/>
      <c r="F14" s="601"/>
      <c r="G14" s="601"/>
      <c r="H14" s="601"/>
      <c r="I14" s="601"/>
      <c r="J14" s="601"/>
      <c r="K14" s="601"/>
      <c r="L14" s="601"/>
      <c r="M14" s="601"/>
      <c r="N14" s="601"/>
      <c r="O14" s="601"/>
      <c r="P14" s="601"/>
      <c r="Q14" s="602"/>
      <c r="R14" s="603" t="s">
        <v>234</v>
      </c>
      <c r="S14" s="606"/>
      <c r="T14" s="606"/>
      <c r="U14" s="606"/>
      <c r="V14" s="606"/>
      <c r="W14" s="606"/>
      <c r="X14" s="606"/>
      <c r="Y14" s="607"/>
      <c r="Z14" s="665" t="s">
        <v>122</v>
      </c>
      <c r="AA14" s="665"/>
      <c r="AB14" s="665"/>
      <c r="AC14" s="665"/>
      <c r="AD14" s="666" t="s">
        <v>122</v>
      </c>
      <c r="AE14" s="666"/>
      <c r="AF14" s="666"/>
      <c r="AG14" s="666"/>
      <c r="AH14" s="666"/>
      <c r="AI14" s="666"/>
      <c r="AJ14" s="666"/>
      <c r="AK14" s="666"/>
      <c r="AL14" s="608" t="s">
        <v>122</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273850</v>
      </c>
      <c r="BH14" s="606"/>
      <c r="BI14" s="606"/>
      <c r="BJ14" s="606"/>
      <c r="BK14" s="606"/>
      <c r="BL14" s="606"/>
      <c r="BM14" s="606"/>
      <c r="BN14" s="607"/>
      <c r="BO14" s="665">
        <v>3.6</v>
      </c>
      <c r="BP14" s="665"/>
      <c r="BQ14" s="665"/>
      <c r="BR14" s="665"/>
      <c r="BS14" s="611" t="s">
        <v>122</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2968041</v>
      </c>
      <c r="CS14" s="606"/>
      <c r="CT14" s="606"/>
      <c r="CU14" s="606"/>
      <c r="CV14" s="606"/>
      <c r="CW14" s="606"/>
      <c r="CX14" s="606"/>
      <c r="CY14" s="607"/>
      <c r="CZ14" s="665">
        <v>5.3</v>
      </c>
      <c r="DA14" s="665"/>
      <c r="DB14" s="665"/>
      <c r="DC14" s="665"/>
      <c r="DD14" s="611">
        <v>1015270</v>
      </c>
      <c r="DE14" s="606"/>
      <c r="DF14" s="606"/>
      <c r="DG14" s="606"/>
      <c r="DH14" s="606"/>
      <c r="DI14" s="606"/>
      <c r="DJ14" s="606"/>
      <c r="DK14" s="606"/>
      <c r="DL14" s="606"/>
      <c r="DM14" s="606"/>
      <c r="DN14" s="606"/>
      <c r="DO14" s="606"/>
      <c r="DP14" s="607"/>
      <c r="DQ14" s="611">
        <v>1696621</v>
      </c>
      <c r="DR14" s="606"/>
      <c r="DS14" s="606"/>
      <c r="DT14" s="606"/>
      <c r="DU14" s="606"/>
      <c r="DV14" s="606"/>
      <c r="DW14" s="606"/>
      <c r="DX14" s="606"/>
      <c r="DY14" s="606"/>
      <c r="DZ14" s="606"/>
      <c r="EA14" s="606"/>
      <c r="EB14" s="606"/>
      <c r="EC14" s="646"/>
    </row>
    <row r="15" spans="2:143" ht="11.25" customHeight="1">
      <c r="B15" s="600" t="s">
        <v>249</v>
      </c>
      <c r="C15" s="601"/>
      <c r="D15" s="601"/>
      <c r="E15" s="601"/>
      <c r="F15" s="601"/>
      <c r="G15" s="601"/>
      <c r="H15" s="601"/>
      <c r="I15" s="601"/>
      <c r="J15" s="601"/>
      <c r="K15" s="601"/>
      <c r="L15" s="601"/>
      <c r="M15" s="601"/>
      <c r="N15" s="601"/>
      <c r="O15" s="601"/>
      <c r="P15" s="601"/>
      <c r="Q15" s="602"/>
      <c r="R15" s="603">
        <v>115831</v>
      </c>
      <c r="S15" s="606"/>
      <c r="T15" s="606"/>
      <c r="U15" s="606"/>
      <c r="V15" s="606"/>
      <c r="W15" s="606"/>
      <c r="X15" s="606"/>
      <c r="Y15" s="607"/>
      <c r="Z15" s="665">
        <v>0.2</v>
      </c>
      <c r="AA15" s="665"/>
      <c r="AB15" s="665"/>
      <c r="AC15" s="665"/>
      <c r="AD15" s="666">
        <v>115831</v>
      </c>
      <c r="AE15" s="666"/>
      <c r="AF15" s="666"/>
      <c r="AG15" s="666"/>
      <c r="AH15" s="666"/>
      <c r="AI15" s="666"/>
      <c r="AJ15" s="666"/>
      <c r="AK15" s="666"/>
      <c r="AL15" s="608">
        <v>0.4</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518639</v>
      </c>
      <c r="BH15" s="606"/>
      <c r="BI15" s="606"/>
      <c r="BJ15" s="606"/>
      <c r="BK15" s="606"/>
      <c r="BL15" s="606"/>
      <c r="BM15" s="606"/>
      <c r="BN15" s="607"/>
      <c r="BO15" s="665">
        <v>6.8</v>
      </c>
      <c r="BP15" s="665"/>
      <c r="BQ15" s="665"/>
      <c r="BR15" s="665"/>
      <c r="BS15" s="611" t="s">
        <v>234</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5996096</v>
      </c>
      <c r="CS15" s="606"/>
      <c r="CT15" s="606"/>
      <c r="CU15" s="606"/>
      <c r="CV15" s="606"/>
      <c r="CW15" s="606"/>
      <c r="CX15" s="606"/>
      <c r="CY15" s="607"/>
      <c r="CZ15" s="665">
        <v>10.6</v>
      </c>
      <c r="DA15" s="665"/>
      <c r="DB15" s="665"/>
      <c r="DC15" s="665"/>
      <c r="DD15" s="611">
        <v>3007969</v>
      </c>
      <c r="DE15" s="606"/>
      <c r="DF15" s="606"/>
      <c r="DG15" s="606"/>
      <c r="DH15" s="606"/>
      <c r="DI15" s="606"/>
      <c r="DJ15" s="606"/>
      <c r="DK15" s="606"/>
      <c r="DL15" s="606"/>
      <c r="DM15" s="606"/>
      <c r="DN15" s="606"/>
      <c r="DO15" s="606"/>
      <c r="DP15" s="607"/>
      <c r="DQ15" s="611">
        <v>3124548</v>
      </c>
      <c r="DR15" s="606"/>
      <c r="DS15" s="606"/>
      <c r="DT15" s="606"/>
      <c r="DU15" s="606"/>
      <c r="DV15" s="606"/>
      <c r="DW15" s="606"/>
      <c r="DX15" s="606"/>
      <c r="DY15" s="606"/>
      <c r="DZ15" s="606"/>
      <c r="EA15" s="606"/>
      <c r="EB15" s="606"/>
      <c r="EC15" s="646"/>
    </row>
    <row r="16" spans="2:143" ht="11.25" customHeight="1">
      <c r="B16" s="600" t="s">
        <v>252</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234</v>
      </c>
      <c r="AA16" s="665"/>
      <c r="AB16" s="665"/>
      <c r="AC16" s="665"/>
      <c r="AD16" s="666" t="s">
        <v>234</v>
      </c>
      <c r="AE16" s="666"/>
      <c r="AF16" s="666"/>
      <c r="AG16" s="666"/>
      <c r="AH16" s="666"/>
      <c r="AI16" s="666"/>
      <c r="AJ16" s="666"/>
      <c r="AK16" s="666"/>
      <c r="AL16" s="608" t="s">
        <v>122</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234</v>
      </c>
      <c r="BP16" s="665"/>
      <c r="BQ16" s="665"/>
      <c r="BR16" s="665"/>
      <c r="BS16" s="611" t="s">
        <v>122</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v>237214</v>
      </c>
      <c r="CS16" s="606"/>
      <c r="CT16" s="606"/>
      <c r="CU16" s="606"/>
      <c r="CV16" s="606"/>
      <c r="CW16" s="606"/>
      <c r="CX16" s="606"/>
      <c r="CY16" s="607"/>
      <c r="CZ16" s="665">
        <v>0.4</v>
      </c>
      <c r="DA16" s="665"/>
      <c r="DB16" s="665"/>
      <c r="DC16" s="665"/>
      <c r="DD16" s="611" t="s">
        <v>234</v>
      </c>
      <c r="DE16" s="606"/>
      <c r="DF16" s="606"/>
      <c r="DG16" s="606"/>
      <c r="DH16" s="606"/>
      <c r="DI16" s="606"/>
      <c r="DJ16" s="606"/>
      <c r="DK16" s="606"/>
      <c r="DL16" s="606"/>
      <c r="DM16" s="606"/>
      <c r="DN16" s="606"/>
      <c r="DO16" s="606"/>
      <c r="DP16" s="607"/>
      <c r="DQ16" s="611">
        <v>109812</v>
      </c>
      <c r="DR16" s="606"/>
      <c r="DS16" s="606"/>
      <c r="DT16" s="606"/>
      <c r="DU16" s="606"/>
      <c r="DV16" s="606"/>
      <c r="DW16" s="606"/>
      <c r="DX16" s="606"/>
      <c r="DY16" s="606"/>
      <c r="DZ16" s="606"/>
      <c r="EA16" s="606"/>
      <c r="EB16" s="606"/>
      <c r="EC16" s="646"/>
    </row>
    <row r="17" spans="2:133" ht="11.25" customHeight="1">
      <c r="B17" s="600" t="s">
        <v>255</v>
      </c>
      <c r="C17" s="601"/>
      <c r="D17" s="601"/>
      <c r="E17" s="601"/>
      <c r="F17" s="601"/>
      <c r="G17" s="601"/>
      <c r="H17" s="601"/>
      <c r="I17" s="601"/>
      <c r="J17" s="601"/>
      <c r="K17" s="601"/>
      <c r="L17" s="601"/>
      <c r="M17" s="601"/>
      <c r="N17" s="601"/>
      <c r="O17" s="601"/>
      <c r="P17" s="601"/>
      <c r="Q17" s="602"/>
      <c r="R17" s="603">
        <v>19432</v>
      </c>
      <c r="S17" s="606"/>
      <c r="T17" s="606"/>
      <c r="U17" s="606"/>
      <c r="V17" s="606"/>
      <c r="W17" s="606"/>
      <c r="X17" s="606"/>
      <c r="Y17" s="607"/>
      <c r="Z17" s="665">
        <v>0</v>
      </c>
      <c r="AA17" s="665"/>
      <c r="AB17" s="665"/>
      <c r="AC17" s="665"/>
      <c r="AD17" s="666">
        <v>19432</v>
      </c>
      <c r="AE17" s="666"/>
      <c r="AF17" s="666"/>
      <c r="AG17" s="666"/>
      <c r="AH17" s="666"/>
      <c r="AI17" s="666"/>
      <c r="AJ17" s="666"/>
      <c r="AK17" s="666"/>
      <c r="AL17" s="608">
        <v>0.1</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234</v>
      </c>
      <c r="BH17" s="606"/>
      <c r="BI17" s="606"/>
      <c r="BJ17" s="606"/>
      <c r="BK17" s="606"/>
      <c r="BL17" s="606"/>
      <c r="BM17" s="606"/>
      <c r="BN17" s="607"/>
      <c r="BO17" s="665" t="s">
        <v>234</v>
      </c>
      <c r="BP17" s="665"/>
      <c r="BQ17" s="665"/>
      <c r="BR17" s="665"/>
      <c r="BS17" s="611" t="s">
        <v>122</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6883749</v>
      </c>
      <c r="CS17" s="606"/>
      <c r="CT17" s="606"/>
      <c r="CU17" s="606"/>
      <c r="CV17" s="606"/>
      <c r="CW17" s="606"/>
      <c r="CX17" s="606"/>
      <c r="CY17" s="607"/>
      <c r="CZ17" s="665">
        <v>12.2</v>
      </c>
      <c r="DA17" s="665"/>
      <c r="DB17" s="665"/>
      <c r="DC17" s="665"/>
      <c r="DD17" s="611" t="s">
        <v>122</v>
      </c>
      <c r="DE17" s="606"/>
      <c r="DF17" s="606"/>
      <c r="DG17" s="606"/>
      <c r="DH17" s="606"/>
      <c r="DI17" s="606"/>
      <c r="DJ17" s="606"/>
      <c r="DK17" s="606"/>
      <c r="DL17" s="606"/>
      <c r="DM17" s="606"/>
      <c r="DN17" s="606"/>
      <c r="DO17" s="606"/>
      <c r="DP17" s="607"/>
      <c r="DQ17" s="611">
        <v>6883749</v>
      </c>
      <c r="DR17" s="606"/>
      <c r="DS17" s="606"/>
      <c r="DT17" s="606"/>
      <c r="DU17" s="606"/>
      <c r="DV17" s="606"/>
      <c r="DW17" s="606"/>
      <c r="DX17" s="606"/>
      <c r="DY17" s="606"/>
      <c r="DZ17" s="606"/>
      <c r="EA17" s="606"/>
      <c r="EB17" s="606"/>
      <c r="EC17" s="646"/>
    </row>
    <row r="18" spans="2:133" ht="11.25" customHeight="1">
      <c r="B18" s="600" t="s">
        <v>258</v>
      </c>
      <c r="C18" s="601"/>
      <c r="D18" s="601"/>
      <c r="E18" s="601"/>
      <c r="F18" s="601"/>
      <c r="G18" s="601"/>
      <c r="H18" s="601"/>
      <c r="I18" s="601"/>
      <c r="J18" s="601"/>
      <c r="K18" s="601"/>
      <c r="L18" s="601"/>
      <c r="M18" s="601"/>
      <c r="N18" s="601"/>
      <c r="O18" s="601"/>
      <c r="P18" s="601"/>
      <c r="Q18" s="602"/>
      <c r="R18" s="603">
        <v>23843882</v>
      </c>
      <c r="S18" s="606"/>
      <c r="T18" s="606"/>
      <c r="U18" s="606"/>
      <c r="V18" s="606"/>
      <c r="W18" s="606"/>
      <c r="X18" s="606"/>
      <c r="Y18" s="607"/>
      <c r="Z18" s="665">
        <v>40.1</v>
      </c>
      <c r="AA18" s="665"/>
      <c r="AB18" s="665"/>
      <c r="AC18" s="665"/>
      <c r="AD18" s="666">
        <v>21479424</v>
      </c>
      <c r="AE18" s="666"/>
      <c r="AF18" s="666"/>
      <c r="AG18" s="666"/>
      <c r="AH18" s="666"/>
      <c r="AI18" s="666"/>
      <c r="AJ18" s="666"/>
      <c r="AK18" s="666"/>
      <c r="AL18" s="608">
        <v>69.3</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234</v>
      </c>
      <c r="BP18" s="665"/>
      <c r="BQ18" s="665"/>
      <c r="BR18" s="665"/>
      <c r="BS18" s="611" t="s">
        <v>122</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234</v>
      </c>
      <c r="CS18" s="606"/>
      <c r="CT18" s="606"/>
      <c r="CU18" s="606"/>
      <c r="CV18" s="606"/>
      <c r="CW18" s="606"/>
      <c r="CX18" s="606"/>
      <c r="CY18" s="607"/>
      <c r="CZ18" s="665" t="s">
        <v>234</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261</v>
      </c>
      <c r="C19" s="601"/>
      <c r="D19" s="601"/>
      <c r="E19" s="601"/>
      <c r="F19" s="601"/>
      <c r="G19" s="601"/>
      <c r="H19" s="601"/>
      <c r="I19" s="601"/>
      <c r="J19" s="601"/>
      <c r="K19" s="601"/>
      <c r="L19" s="601"/>
      <c r="M19" s="601"/>
      <c r="N19" s="601"/>
      <c r="O19" s="601"/>
      <c r="P19" s="601"/>
      <c r="Q19" s="602"/>
      <c r="R19" s="603">
        <v>21479424</v>
      </c>
      <c r="S19" s="606"/>
      <c r="T19" s="606"/>
      <c r="U19" s="606"/>
      <c r="V19" s="606"/>
      <c r="W19" s="606"/>
      <c r="X19" s="606"/>
      <c r="Y19" s="607"/>
      <c r="Z19" s="665">
        <v>36.1</v>
      </c>
      <c r="AA19" s="665"/>
      <c r="AB19" s="665"/>
      <c r="AC19" s="665"/>
      <c r="AD19" s="666">
        <v>21479424</v>
      </c>
      <c r="AE19" s="666"/>
      <c r="AF19" s="666"/>
      <c r="AG19" s="666"/>
      <c r="AH19" s="666"/>
      <c r="AI19" s="666"/>
      <c r="AJ19" s="666"/>
      <c r="AK19" s="666"/>
      <c r="AL19" s="608">
        <v>69.3</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343038</v>
      </c>
      <c r="BH19" s="606"/>
      <c r="BI19" s="606"/>
      <c r="BJ19" s="606"/>
      <c r="BK19" s="606"/>
      <c r="BL19" s="606"/>
      <c r="BM19" s="606"/>
      <c r="BN19" s="607"/>
      <c r="BO19" s="665">
        <v>4.5</v>
      </c>
      <c r="BP19" s="665"/>
      <c r="BQ19" s="665"/>
      <c r="BR19" s="665"/>
      <c r="BS19" s="611" t="s">
        <v>122</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234</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264</v>
      </c>
      <c r="C20" s="601"/>
      <c r="D20" s="601"/>
      <c r="E20" s="601"/>
      <c r="F20" s="601"/>
      <c r="G20" s="601"/>
      <c r="H20" s="601"/>
      <c r="I20" s="601"/>
      <c r="J20" s="601"/>
      <c r="K20" s="601"/>
      <c r="L20" s="601"/>
      <c r="M20" s="601"/>
      <c r="N20" s="601"/>
      <c r="O20" s="601"/>
      <c r="P20" s="601"/>
      <c r="Q20" s="602"/>
      <c r="R20" s="603">
        <v>2364458</v>
      </c>
      <c r="S20" s="606"/>
      <c r="T20" s="606"/>
      <c r="U20" s="606"/>
      <c r="V20" s="606"/>
      <c r="W20" s="606"/>
      <c r="X20" s="606"/>
      <c r="Y20" s="607"/>
      <c r="Z20" s="665">
        <v>4</v>
      </c>
      <c r="AA20" s="665"/>
      <c r="AB20" s="665"/>
      <c r="AC20" s="665"/>
      <c r="AD20" s="666" t="s">
        <v>122</v>
      </c>
      <c r="AE20" s="666"/>
      <c r="AF20" s="666"/>
      <c r="AG20" s="666"/>
      <c r="AH20" s="666"/>
      <c r="AI20" s="666"/>
      <c r="AJ20" s="666"/>
      <c r="AK20" s="666"/>
      <c r="AL20" s="608" t="s">
        <v>234</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343038</v>
      </c>
      <c r="BH20" s="606"/>
      <c r="BI20" s="606"/>
      <c r="BJ20" s="606"/>
      <c r="BK20" s="606"/>
      <c r="BL20" s="606"/>
      <c r="BM20" s="606"/>
      <c r="BN20" s="607"/>
      <c r="BO20" s="665">
        <v>4.5</v>
      </c>
      <c r="BP20" s="665"/>
      <c r="BQ20" s="665"/>
      <c r="BR20" s="665"/>
      <c r="BS20" s="611" t="s">
        <v>122</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56462181</v>
      </c>
      <c r="CS20" s="606"/>
      <c r="CT20" s="606"/>
      <c r="CU20" s="606"/>
      <c r="CV20" s="606"/>
      <c r="CW20" s="606"/>
      <c r="CX20" s="606"/>
      <c r="CY20" s="607"/>
      <c r="CZ20" s="665">
        <v>100</v>
      </c>
      <c r="DA20" s="665"/>
      <c r="DB20" s="665"/>
      <c r="DC20" s="665"/>
      <c r="DD20" s="611">
        <v>9618347</v>
      </c>
      <c r="DE20" s="606"/>
      <c r="DF20" s="606"/>
      <c r="DG20" s="606"/>
      <c r="DH20" s="606"/>
      <c r="DI20" s="606"/>
      <c r="DJ20" s="606"/>
      <c r="DK20" s="606"/>
      <c r="DL20" s="606"/>
      <c r="DM20" s="606"/>
      <c r="DN20" s="606"/>
      <c r="DO20" s="606"/>
      <c r="DP20" s="607"/>
      <c r="DQ20" s="611">
        <v>38222730</v>
      </c>
      <c r="DR20" s="606"/>
      <c r="DS20" s="606"/>
      <c r="DT20" s="606"/>
      <c r="DU20" s="606"/>
      <c r="DV20" s="606"/>
      <c r="DW20" s="606"/>
      <c r="DX20" s="606"/>
      <c r="DY20" s="606"/>
      <c r="DZ20" s="606"/>
      <c r="EA20" s="606"/>
      <c r="EB20" s="606"/>
      <c r="EC20" s="646"/>
    </row>
    <row r="21" spans="2:133" ht="11.25" customHeight="1">
      <c r="B21" s="600" t="s">
        <v>267</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234</v>
      </c>
      <c r="AE21" s="666"/>
      <c r="AF21" s="666"/>
      <c r="AG21" s="666"/>
      <c r="AH21" s="666"/>
      <c r="AI21" s="666"/>
      <c r="AJ21" s="666"/>
      <c r="AK21" s="666"/>
      <c r="AL21" s="608" t="s">
        <v>122</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v>32454</v>
      </c>
      <c r="BH21" s="606"/>
      <c r="BI21" s="606"/>
      <c r="BJ21" s="606"/>
      <c r="BK21" s="606"/>
      <c r="BL21" s="606"/>
      <c r="BM21" s="606"/>
      <c r="BN21" s="607"/>
      <c r="BO21" s="665">
        <v>0.4</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269</v>
      </c>
      <c r="C22" s="601"/>
      <c r="D22" s="601"/>
      <c r="E22" s="601"/>
      <c r="F22" s="601"/>
      <c r="G22" s="601"/>
      <c r="H22" s="601"/>
      <c r="I22" s="601"/>
      <c r="J22" s="601"/>
      <c r="K22" s="601"/>
      <c r="L22" s="601"/>
      <c r="M22" s="601"/>
      <c r="N22" s="601"/>
      <c r="O22" s="601"/>
      <c r="P22" s="601"/>
      <c r="Q22" s="602"/>
      <c r="R22" s="603">
        <v>33594049</v>
      </c>
      <c r="S22" s="606"/>
      <c r="T22" s="606"/>
      <c r="U22" s="606"/>
      <c r="V22" s="606"/>
      <c r="W22" s="606"/>
      <c r="X22" s="606"/>
      <c r="Y22" s="607"/>
      <c r="Z22" s="665">
        <v>56.5</v>
      </c>
      <c r="AA22" s="665"/>
      <c r="AB22" s="665"/>
      <c r="AC22" s="665"/>
      <c r="AD22" s="666">
        <v>30919007</v>
      </c>
      <c r="AE22" s="666"/>
      <c r="AF22" s="666"/>
      <c r="AG22" s="666"/>
      <c r="AH22" s="666"/>
      <c r="AI22" s="666"/>
      <c r="AJ22" s="666"/>
      <c r="AK22" s="666"/>
      <c r="AL22" s="608">
        <v>99.7</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272</v>
      </c>
      <c r="C23" s="601"/>
      <c r="D23" s="601"/>
      <c r="E23" s="601"/>
      <c r="F23" s="601"/>
      <c r="G23" s="601"/>
      <c r="H23" s="601"/>
      <c r="I23" s="601"/>
      <c r="J23" s="601"/>
      <c r="K23" s="601"/>
      <c r="L23" s="601"/>
      <c r="M23" s="601"/>
      <c r="N23" s="601"/>
      <c r="O23" s="601"/>
      <c r="P23" s="601"/>
      <c r="Q23" s="602"/>
      <c r="R23" s="603">
        <v>7228</v>
      </c>
      <c r="S23" s="606"/>
      <c r="T23" s="606"/>
      <c r="U23" s="606"/>
      <c r="V23" s="606"/>
      <c r="W23" s="606"/>
      <c r="X23" s="606"/>
      <c r="Y23" s="607"/>
      <c r="Z23" s="665">
        <v>0</v>
      </c>
      <c r="AA23" s="665"/>
      <c r="AB23" s="665"/>
      <c r="AC23" s="665"/>
      <c r="AD23" s="666">
        <v>7228</v>
      </c>
      <c r="AE23" s="666"/>
      <c r="AF23" s="666"/>
      <c r="AG23" s="666"/>
      <c r="AH23" s="666"/>
      <c r="AI23" s="666"/>
      <c r="AJ23" s="666"/>
      <c r="AK23" s="666"/>
      <c r="AL23" s="608">
        <v>0</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v>310584</v>
      </c>
      <c r="BH23" s="606"/>
      <c r="BI23" s="606"/>
      <c r="BJ23" s="606"/>
      <c r="BK23" s="606"/>
      <c r="BL23" s="606"/>
      <c r="BM23" s="606"/>
      <c r="BN23" s="607"/>
      <c r="BO23" s="665">
        <v>4.0999999999999996</v>
      </c>
      <c r="BP23" s="665"/>
      <c r="BQ23" s="665"/>
      <c r="BR23" s="665"/>
      <c r="BS23" s="611" t="s">
        <v>122</v>
      </c>
      <c r="BT23" s="606"/>
      <c r="BU23" s="606"/>
      <c r="BV23" s="606"/>
      <c r="BW23" s="606"/>
      <c r="BX23" s="606"/>
      <c r="BY23" s="606"/>
      <c r="BZ23" s="606"/>
      <c r="CA23" s="606"/>
      <c r="CB23" s="646"/>
      <c r="CD23" s="720" t="s">
        <v>212</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c r="B24" s="600" t="s">
        <v>279</v>
      </c>
      <c r="C24" s="601"/>
      <c r="D24" s="601"/>
      <c r="E24" s="601"/>
      <c r="F24" s="601"/>
      <c r="G24" s="601"/>
      <c r="H24" s="601"/>
      <c r="I24" s="601"/>
      <c r="J24" s="601"/>
      <c r="K24" s="601"/>
      <c r="L24" s="601"/>
      <c r="M24" s="601"/>
      <c r="N24" s="601"/>
      <c r="O24" s="601"/>
      <c r="P24" s="601"/>
      <c r="Q24" s="602"/>
      <c r="R24" s="603">
        <v>580256</v>
      </c>
      <c r="S24" s="606"/>
      <c r="T24" s="606"/>
      <c r="U24" s="606"/>
      <c r="V24" s="606"/>
      <c r="W24" s="606"/>
      <c r="X24" s="606"/>
      <c r="Y24" s="607"/>
      <c r="Z24" s="665">
        <v>1</v>
      </c>
      <c r="AA24" s="665"/>
      <c r="AB24" s="665"/>
      <c r="AC24" s="665"/>
      <c r="AD24" s="666" t="s">
        <v>234</v>
      </c>
      <c r="AE24" s="666"/>
      <c r="AF24" s="666"/>
      <c r="AG24" s="666"/>
      <c r="AH24" s="666"/>
      <c r="AI24" s="666"/>
      <c r="AJ24" s="666"/>
      <c r="AK24" s="666"/>
      <c r="AL24" s="608" t="s">
        <v>122</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26179706</v>
      </c>
      <c r="CS24" s="669"/>
      <c r="CT24" s="669"/>
      <c r="CU24" s="669"/>
      <c r="CV24" s="669"/>
      <c r="CW24" s="669"/>
      <c r="CX24" s="669"/>
      <c r="CY24" s="715"/>
      <c r="CZ24" s="716">
        <v>46.4</v>
      </c>
      <c r="DA24" s="685"/>
      <c r="DB24" s="685"/>
      <c r="DC24" s="719"/>
      <c r="DD24" s="714">
        <v>18087234</v>
      </c>
      <c r="DE24" s="669"/>
      <c r="DF24" s="669"/>
      <c r="DG24" s="669"/>
      <c r="DH24" s="669"/>
      <c r="DI24" s="669"/>
      <c r="DJ24" s="669"/>
      <c r="DK24" s="715"/>
      <c r="DL24" s="714">
        <v>17586386</v>
      </c>
      <c r="DM24" s="669"/>
      <c r="DN24" s="669"/>
      <c r="DO24" s="669"/>
      <c r="DP24" s="669"/>
      <c r="DQ24" s="669"/>
      <c r="DR24" s="669"/>
      <c r="DS24" s="669"/>
      <c r="DT24" s="669"/>
      <c r="DU24" s="669"/>
      <c r="DV24" s="715"/>
      <c r="DW24" s="716">
        <v>54.3</v>
      </c>
      <c r="DX24" s="685"/>
      <c r="DY24" s="685"/>
      <c r="DZ24" s="685"/>
      <c r="EA24" s="685"/>
      <c r="EB24" s="685"/>
      <c r="EC24" s="717"/>
    </row>
    <row r="25" spans="2:133" ht="11.25" customHeight="1">
      <c r="B25" s="600" t="s">
        <v>282</v>
      </c>
      <c r="C25" s="601"/>
      <c r="D25" s="601"/>
      <c r="E25" s="601"/>
      <c r="F25" s="601"/>
      <c r="G25" s="601"/>
      <c r="H25" s="601"/>
      <c r="I25" s="601"/>
      <c r="J25" s="601"/>
      <c r="K25" s="601"/>
      <c r="L25" s="601"/>
      <c r="M25" s="601"/>
      <c r="N25" s="601"/>
      <c r="O25" s="601"/>
      <c r="P25" s="601"/>
      <c r="Q25" s="602"/>
      <c r="R25" s="603">
        <v>500548</v>
      </c>
      <c r="S25" s="606"/>
      <c r="T25" s="606"/>
      <c r="U25" s="606"/>
      <c r="V25" s="606"/>
      <c r="W25" s="606"/>
      <c r="X25" s="606"/>
      <c r="Y25" s="607"/>
      <c r="Z25" s="665">
        <v>0.8</v>
      </c>
      <c r="AA25" s="665"/>
      <c r="AB25" s="665"/>
      <c r="AC25" s="665"/>
      <c r="AD25" s="666">
        <v>28847</v>
      </c>
      <c r="AE25" s="666"/>
      <c r="AF25" s="666"/>
      <c r="AG25" s="666"/>
      <c r="AH25" s="666"/>
      <c r="AI25" s="666"/>
      <c r="AJ25" s="666"/>
      <c r="AK25" s="666"/>
      <c r="AL25" s="608">
        <v>0.1</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122</v>
      </c>
      <c r="BP25" s="665"/>
      <c r="BQ25" s="665"/>
      <c r="BR25" s="665"/>
      <c r="BS25" s="611" t="s">
        <v>234</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8302245</v>
      </c>
      <c r="CS25" s="604"/>
      <c r="CT25" s="604"/>
      <c r="CU25" s="604"/>
      <c r="CV25" s="604"/>
      <c r="CW25" s="604"/>
      <c r="CX25" s="604"/>
      <c r="CY25" s="605"/>
      <c r="CZ25" s="608">
        <v>14.7</v>
      </c>
      <c r="DA25" s="637"/>
      <c r="DB25" s="637"/>
      <c r="DC25" s="638"/>
      <c r="DD25" s="611">
        <v>7826158</v>
      </c>
      <c r="DE25" s="604"/>
      <c r="DF25" s="604"/>
      <c r="DG25" s="604"/>
      <c r="DH25" s="604"/>
      <c r="DI25" s="604"/>
      <c r="DJ25" s="604"/>
      <c r="DK25" s="605"/>
      <c r="DL25" s="611">
        <v>7355024</v>
      </c>
      <c r="DM25" s="604"/>
      <c r="DN25" s="604"/>
      <c r="DO25" s="604"/>
      <c r="DP25" s="604"/>
      <c r="DQ25" s="604"/>
      <c r="DR25" s="604"/>
      <c r="DS25" s="604"/>
      <c r="DT25" s="604"/>
      <c r="DU25" s="604"/>
      <c r="DV25" s="605"/>
      <c r="DW25" s="608">
        <v>22.7</v>
      </c>
      <c r="DX25" s="637"/>
      <c r="DY25" s="637"/>
      <c r="DZ25" s="637"/>
      <c r="EA25" s="637"/>
      <c r="EB25" s="637"/>
      <c r="EC25" s="639"/>
    </row>
    <row r="26" spans="2:133" ht="11.25" customHeight="1">
      <c r="B26" s="600" t="s">
        <v>285</v>
      </c>
      <c r="C26" s="601"/>
      <c r="D26" s="601"/>
      <c r="E26" s="601"/>
      <c r="F26" s="601"/>
      <c r="G26" s="601"/>
      <c r="H26" s="601"/>
      <c r="I26" s="601"/>
      <c r="J26" s="601"/>
      <c r="K26" s="601"/>
      <c r="L26" s="601"/>
      <c r="M26" s="601"/>
      <c r="N26" s="601"/>
      <c r="O26" s="601"/>
      <c r="P26" s="601"/>
      <c r="Q26" s="602"/>
      <c r="R26" s="603">
        <v>184441</v>
      </c>
      <c r="S26" s="606"/>
      <c r="T26" s="606"/>
      <c r="U26" s="606"/>
      <c r="V26" s="606"/>
      <c r="W26" s="606"/>
      <c r="X26" s="606"/>
      <c r="Y26" s="607"/>
      <c r="Z26" s="665">
        <v>0.3</v>
      </c>
      <c r="AA26" s="665"/>
      <c r="AB26" s="665"/>
      <c r="AC26" s="665"/>
      <c r="AD26" s="666">
        <v>4535</v>
      </c>
      <c r="AE26" s="666"/>
      <c r="AF26" s="666"/>
      <c r="AG26" s="666"/>
      <c r="AH26" s="666"/>
      <c r="AI26" s="666"/>
      <c r="AJ26" s="666"/>
      <c r="AK26" s="666"/>
      <c r="AL26" s="608">
        <v>0</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234</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4847689</v>
      </c>
      <c r="CS26" s="606"/>
      <c r="CT26" s="606"/>
      <c r="CU26" s="606"/>
      <c r="CV26" s="606"/>
      <c r="CW26" s="606"/>
      <c r="CX26" s="606"/>
      <c r="CY26" s="607"/>
      <c r="CZ26" s="608">
        <v>8.6</v>
      </c>
      <c r="DA26" s="637"/>
      <c r="DB26" s="637"/>
      <c r="DC26" s="638"/>
      <c r="DD26" s="611">
        <v>4531434</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288</v>
      </c>
      <c r="C27" s="601"/>
      <c r="D27" s="601"/>
      <c r="E27" s="601"/>
      <c r="F27" s="601"/>
      <c r="G27" s="601"/>
      <c r="H27" s="601"/>
      <c r="I27" s="601"/>
      <c r="J27" s="601"/>
      <c r="K27" s="601"/>
      <c r="L27" s="601"/>
      <c r="M27" s="601"/>
      <c r="N27" s="601"/>
      <c r="O27" s="601"/>
      <c r="P27" s="601"/>
      <c r="Q27" s="602"/>
      <c r="R27" s="603">
        <v>7003539</v>
      </c>
      <c r="S27" s="606"/>
      <c r="T27" s="606"/>
      <c r="U27" s="606"/>
      <c r="V27" s="606"/>
      <c r="W27" s="606"/>
      <c r="X27" s="606"/>
      <c r="Y27" s="607"/>
      <c r="Z27" s="665">
        <v>11.8</v>
      </c>
      <c r="AA27" s="665"/>
      <c r="AB27" s="665"/>
      <c r="AC27" s="665"/>
      <c r="AD27" s="666" t="s">
        <v>234</v>
      </c>
      <c r="AE27" s="666"/>
      <c r="AF27" s="666"/>
      <c r="AG27" s="666"/>
      <c r="AH27" s="666"/>
      <c r="AI27" s="666"/>
      <c r="AJ27" s="666"/>
      <c r="AK27" s="666"/>
      <c r="AL27" s="608" t="s">
        <v>234</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7582979</v>
      </c>
      <c r="BH27" s="606"/>
      <c r="BI27" s="606"/>
      <c r="BJ27" s="606"/>
      <c r="BK27" s="606"/>
      <c r="BL27" s="606"/>
      <c r="BM27" s="606"/>
      <c r="BN27" s="607"/>
      <c r="BO27" s="665">
        <v>100</v>
      </c>
      <c r="BP27" s="665"/>
      <c r="BQ27" s="665"/>
      <c r="BR27" s="665"/>
      <c r="BS27" s="611">
        <v>76825</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10993712</v>
      </c>
      <c r="CS27" s="604"/>
      <c r="CT27" s="604"/>
      <c r="CU27" s="604"/>
      <c r="CV27" s="604"/>
      <c r="CW27" s="604"/>
      <c r="CX27" s="604"/>
      <c r="CY27" s="605"/>
      <c r="CZ27" s="608">
        <v>19.5</v>
      </c>
      <c r="DA27" s="637"/>
      <c r="DB27" s="637"/>
      <c r="DC27" s="638"/>
      <c r="DD27" s="611">
        <v>3377327</v>
      </c>
      <c r="DE27" s="604"/>
      <c r="DF27" s="604"/>
      <c r="DG27" s="604"/>
      <c r="DH27" s="604"/>
      <c r="DI27" s="604"/>
      <c r="DJ27" s="604"/>
      <c r="DK27" s="605"/>
      <c r="DL27" s="611">
        <v>3347613</v>
      </c>
      <c r="DM27" s="604"/>
      <c r="DN27" s="604"/>
      <c r="DO27" s="604"/>
      <c r="DP27" s="604"/>
      <c r="DQ27" s="604"/>
      <c r="DR27" s="604"/>
      <c r="DS27" s="604"/>
      <c r="DT27" s="604"/>
      <c r="DU27" s="604"/>
      <c r="DV27" s="605"/>
      <c r="DW27" s="608">
        <v>10.3</v>
      </c>
      <c r="DX27" s="637"/>
      <c r="DY27" s="637"/>
      <c r="DZ27" s="637"/>
      <c r="EA27" s="637"/>
      <c r="EB27" s="637"/>
      <c r="EC27" s="639"/>
    </row>
    <row r="28" spans="2:133" ht="11.25" customHeight="1">
      <c r="B28" s="708" t="s">
        <v>291</v>
      </c>
      <c r="C28" s="709"/>
      <c r="D28" s="709"/>
      <c r="E28" s="709"/>
      <c r="F28" s="709"/>
      <c r="G28" s="709"/>
      <c r="H28" s="709"/>
      <c r="I28" s="709"/>
      <c r="J28" s="709"/>
      <c r="K28" s="709"/>
      <c r="L28" s="709"/>
      <c r="M28" s="709"/>
      <c r="N28" s="709"/>
      <c r="O28" s="709"/>
      <c r="P28" s="709"/>
      <c r="Q28" s="710"/>
      <c r="R28" s="603" t="s">
        <v>234</v>
      </c>
      <c r="S28" s="606"/>
      <c r="T28" s="606"/>
      <c r="U28" s="606"/>
      <c r="V28" s="606"/>
      <c r="W28" s="606"/>
      <c r="X28" s="606"/>
      <c r="Y28" s="607"/>
      <c r="Z28" s="665" t="s">
        <v>234</v>
      </c>
      <c r="AA28" s="665"/>
      <c r="AB28" s="665"/>
      <c r="AC28" s="665"/>
      <c r="AD28" s="666" t="s">
        <v>234</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6883749</v>
      </c>
      <c r="CS28" s="606"/>
      <c r="CT28" s="606"/>
      <c r="CU28" s="606"/>
      <c r="CV28" s="606"/>
      <c r="CW28" s="606"/>
      <c r="CX28" s="606"/>
      <c r="CY28" s="607"/>
      <c r="CZ28" s="608">
        <v>12.2</v>
      </c>
      <c r="DA28" s="637"/>
      <c r="DB28" s="637"/>
      <c r="DC28" s="638"/>
      <c r="DD28" s="611">
        <v>6883749</v>
      </c>
      <c r="DE28" s="606"/>
      <c r="DF28" s="606"/>
      <c r="DG28" s="606"/>
      <c r="DH28" s="606"/>
      <c r="DI28" s="606"/>
      <c r="DJ28" s="606"/>
      <c r="DK28" s="607"/>
      <c r="DL28" s="611">
        <v>6883749</v>
      </c>
      <c r="DM28" s="606"/>
      <c r="DN28" s="606"/>
      <c r="DO28" s="606"/>
      <c r="DP28" s="606"/>
      <c r="DQ28" s="606"/>
      <c r="DR28" s="606"/>
      <c r="DS28" s="606"/>
      <c r="DT28" s="606"/>
      <c r="DU28" s="606"/>
      <c r="DV28" s="607"/>
      <c r="DW28" s="608">
        <v>21.3</v>
      </c>
      <c r="DX28" s="637"/>
      <c r="DY28" s="637"/>
      <c r="DZ28" s="637"/>
      <c r="EA28" s="637"/>
      <c r="EB28" s="637"/>
      <c r="EC28" s="639"/>
    </row>
    <row r="29" spans="2:133" ht="11.25" customHeight="1">
      <c r="B29" s="600" t="s">
        <v>293</v>
      </c>
      <c r="C29" s="601"/>
      <c r="D29" s="601"/>
      <c r="E29" s="601"/>
      <c r="F29" s="601"/>
      <c r="G29" s="601"/>
      <c r="H29" s="601"/>
      <c r="I29" s="601"/>
      <c r="J29" s="601"/>
      <c r="K29" s="601"/>
      <c r="L29" s="601"/>
      <c r="M29" s="601"/>
      <c r="N29" s="601"/>
      <c r="O29" s="601"/>
      <c r="P29" s="601"/>
      <c r="Q29" s="602"/>
      <c r="R29" s="603">
        <v>4211038</v>
      </c>
      <c r="S29" s="606"/>
      <c r="T29" s="606"/>
      <c r="U29" s="606"/>
      <c r="V29" s="606"/>
      <c r="W29" s="606"/>
      <c r="X29" s="606"/>
      <c r="Y29" s="607"/>
      <c r="Z29" s="665">
        <v>7.1</v>
      </c>
      <c r="AA29" s="665"/>
      <c r="AB29" s="665"/>
      <c r="AC29" s="665"/>
      <c r="AD29" s="666" t="s">
        <v>234</v>
      </c>
      <c r="AE29" s="666"/>
      <c r="AF29" s="666"/>
      <c r="AG29" s="666"/>
      <c r="AH29" s="666"/>
      <c r="AI29" s="666"/>
      <c r="AJ29" s="666"/>
      <c r="AK29" s="666"/>
      <c r="AL29" s="608" t="s">
        <v>122</v>
      </c>
      <c r="AM29" s="609"/>
      <c r="AN29" s="609"/>
      <c r="AO29" s="667"/>
      <c r="AP29" s="677" t="s">
        <v>212</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297</v>
      </c>
      <c r="CG29" s="644"/>
      <c r="CH29" s="644"/>
      <c r="CI29" s="644"/>
      <c r="CJ29" s="644"/>
      <c r="CK29" s="644"/>
      <c r="CL29" s="644"/>
      <c r="CM29" s="644"/>
      <c r="CN29" s="644"/>
      <c r="CO29" s="644"/>
      <c r="CP29" s="644"/>
      <c r="CQ29" s="645"/>
      <c r="CR29" s="603">
        <v>6883749</v>
      </c>
      <c r="CS29" s="604"/>
      <c r="CT29" s="604"/>
      <c r="CU29" s="604"/>
      <c r="CV29" s="604"/>
      <c r="CW29" s="604"/>
      <c r="CX29" s="604"/>
      <c r="CY29" s="605"/>
      <c r="CZ29" s="608">
        <v>12.2</v>
      </c>
      <c r="DA29" s="637"/>
      <c r="DB29" s="637"/>
      <c r="DC29" s="638"/>
      <c r="DD29" s="611">
        <v>6883749</v>
      </c>
      <c r="DE29" s="604"/>
      <c r="DF29" s="604"/>
      <c r="DG29" s="604"/>
      <c r="DH29" s="604"/>
      <c r="DI29" s="604"/>
      <c r="DJ29" s="604"/>
      <c r="DK29" s="605"/>
      <c r="DL29" s="611">
        <v>6883749</v>
      </c>
      <c r="DM29" s="604"/>
      <c r="DN29" s="604"/>
      <c r="DO29" s="604"/>
      <c r="DP29" s="604"/>
      <c r="DQ29" s="604"/>
      <c r="DR29" s="604"/>
      <c r="DS29" s="604"/>
      <c r="DT29" s="604"/>
      <c r="DU29" s="604"/>
      <c r="DV29" s="605"/>
      <c r="DW29" s="608">
        <v>21.3</v>
      </c>
      <c r="DX29" s="637"/>
      <c r="DY29" s="637"/>
      <c r="DZ29" s="637"/>
      <c r="EA29" s="637"/>
      <c r="EB29" s="637"/>
      <c r="EC29" s="639"/>
    </row>
    <row r="30" spans="2:133" ht="11.25" customHeight="1">
      <c r="B30" s="600" t="s">
        <v>298</v>
      </c>
      <c r="C30" s="601"/>
      <c r="D30" s="601"/>
      <c r="E30" s="601"/>
      <c r="F30" s="601"/>
      <c r="G30" s="601"/>
      <c r="H30" s="601"/>
      <c r="I30" s="601"/>
      <c r="J30" s="601"/>
      <c r="K30" s="601"/>
      <c r="L30" s="601"/>
      <c r="M30" s="601"/>
      <c r="N30" s="601"/>
      <c r="O30" s="601"/>
      <c r="P30" s="601"/>
      <c r="Q30" s="602"/>
      <c r="R30" s="603">
        <v>168147</v>
      </c>
      <c r="S30" s="606"/>
      <c r="T30" s="606"/>
      <c r="U30" s="606"/>
      <c r="V30" s="606"/>
      <c r="W30" s="606"/>
      <c r="X30" s="606"/>
      <c r="Y30" s="607"/>
      <c r="Z30" s="665">
        <v>0.3</v>
      </c>
      <c r="AA30" s="665"/>
      <c r="AB30" s="665"/>
      <c r="AC30" s="665"/>
      <c r="AD30" s="666">
        <v>45327</v>
      </c>
      <c r="AE30" s="666"/>
      <c r="AF30" s="666"/>
      <c r="AG30" s="666"/>
      <c r="AH30" s="666"/>
      <c r="AI30" s="666"/>
      <c r="AJ30" s="666"/>
      <c r="AK30" s="666"/>
      <c r="AL30" s="608">
        <v>0.1</v>
      </c>
      <c r="AM30" s="609"/>
      <c r="AN30" s="609"/>
      <c r="AO30" s="667"/>
      <c r="AP30" s="693" t="s">
        <v>299</v>
      </c>
      <c r="AQ30" s="694"/>
      <c r="AR30" s="694"/>
      <c r="AS30" s="694"/>
      <c r="AT30" s="699" t="s">
        <v>300</v>
      </c>
      <c r="AU30" s="210"/>
      <c r="AV30" s="210"/>
      <c r="AW30" s="210"/>
      <c r="AX30" s="702" t="s">
        <v>178</v>
      </c>
      <c r="AY30" s="703"/>
      <c r="AZ30" s="703"/>
      <c r="BA30" s="703"/>
      <c r="BB30" s="703"/>
      <c r="BC30" s="703"/>
      <c r="BD30" s="703"/>
      <c r="BE30" s="703"/>
      <c r="BF30" s="704"/>
      <c r="BG30" s="683">
        <v>99.3</v>
      </c>
      <c r="BH30" s="684"/>
      <c r="BI30" s="684"/>
      <c r="BJ30" s="684"/>
      <c r="BK30" s="684"/>
      <c r="BL30" s="684"/>
      <c r="BM30" s="685">
        <v>96.7</v>
      </c>
      <c r="BN30" s="684"/>
      <c r="BO30" s="684"/>
      <c r="BP30" s="684"/>
      <c r="BQ30" s="686"/>
      <c r="BR30" s="683">
        <v>99.3</v>
      </c>
      <c r="BS30" s="684"/>
      <c r="BT30" s="684"/>
      <c r="BU30" s="684"/>
      <c r="BV30" s="684"/>
      <c r="BW30" s="684"/>
      <c r="BX30" s="685">
        <v>96.5</v>
      </c>
      <c r="BY30" s="684"/>
      <c r="BZ30" s="684"/>
      <c r="CA30" s="684"/>
      <c r="CB30" s="686"/>
      <c r="CD30" s="689"/>
      <c r="CE30" s="690"/>
      <c r="CF30" s="647" t="s">
        <v>301</v>
      </c>
      <c r="CG30" s="644"/>
      <c r="CH30" s="644"/>
      <c r="CI30" s="644"/>
      <c r="CJ30" s="644"/>
      <c r="CK30" s="644"/>
      <c r="CL30" s="644"/>
      <c r="CM30" s="644"/>
      <c r="CN30" s="644"/>
      <c r="CO30" s="644"/>
      <c r="CP30" s="644"/>
      <c r="CQ30" s="645"/>
      <c r="CR30" s="603">
        <v>6495320</v>
      </c>
      <c r="CS30" s="606"/>
      <c r="CT30" s="606"/>
      <c r="CU30" s="606"/>
      <c r="CV30" s="606"/>
      <c r="CW30" s="606"/>
      <c r="CX30" s="606"/>
      <c r="CY30" s="607"/>
      <c r="CZ30" s="608">
        <v>11.5</v>
      </c>
      <c r="DA30" s="637"/>
      <c r="DB30" s="637"/>
      <c r="DC30" s="638"/>
      <c r="DD30" s="611">
        <v>6495320</v>
      </c>
      <c r="DE30" s="606"/>
      <c r="DF30" s="606"/>
      <c r="DG30" s="606"/>
      <c r="DH30" s="606"/>
      <c r="DI30" s="606"/>
      <c r="DJ30" s="606"/>
      <c r="DK30" s="607"/>
      <c r="DL30" s="611">
        <v>6495320</v>
      </c>
      <c r="DM30" s="606"/>
      <c r="DN30" s="606"/>
      <c r="DO30" s="606"/>
      <c r="DP30" s="606"/>
      <c r="DQ30" s="606"/>
      <c r="DR30" s="606"/>
      <c r="DS30" s="606"/>
      <c r="DT30" s="606"/>
      <c r="DU30" s="606"/>
      <c r="DV30" s="607"/>
      <c r="DW30" s="608">
        <v>20.100000000000001</v>
      </c>
      <c r="DX30" s="637"/>
      <c r="DY30" s="637"/>
      <c r="DZ30" s="637"/>
      <c r="EA30" s="637"/>
      <c r="EB30" s="637"/>
      <c r="EC30" s="639"/>
    </row>
    <row r="31" spans="2:133" ht="11.25" customHeight="1">
      <c r="B31" s="600" t="s">
        <v>302</v>
      </c>
      <c r="C31" s="601"/>
      <c r="D31" s="601"/>
      <c r="E31" s="601"/>
      <c r="F31" s="601"/>
      <c r="G31" s="601"/>
      <c r="H31" s="601"/>
      <c r="I31" s="601"/>
      <c r="J31" s="601"/>
      <c r="K31" s="601"/>
      <c r="L31" s="601"/>
      <c r="M31" s="601"/>
      <c r="N31" s="601"/>
      <c r="O31" s="601"/>
      <c r="P31" s="601"/>
      <c r="Q31" s="602"/>
      <c r="R31" s="603">
        <v>207294</v>
      </c>
      <c r="S31" s="606"/>
      <c r="T31" s="606"/>
      <c r="U31" s="606"/>
      <c r="V31" s="606"/>
      <c r="W31" s="606"/>
      <c r="X31" s="606"/>
      <c r="Y31" s="607"/>
      <c r="Z31" s="665">
        <v>0.3</v>
      </c>
      <c r="AA31" s="665"/>
      <c r="AB31" s="665"/>
      <c r="AC31" s="665"/>
      <c r="AD31" s="666" t="s">
        <v>122</v>
      </c>
      <c r="AE31" s="666"/>
      <c r="AF31" s="666"/>
      <c r="AG31" s="666"/>
      <c r="AH31" s="666"/>
      <c r="AI31" s="666"/>
      <c r="AJ31" s="666"/>
      <c r="AK31" s="666"/>
      <c r="AL31" s="608" t="s">
        <v>234</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99.5</v>
      </c>
      <c r="BH31" s="604"/>
      <c r="BI31" s="604"/>
      <c r="BJ31" s="604"/>
      <c r="BK31" s="604"/>
      <c r="BL31" s="604"/>
      <c r="BM31" s="609">
        <v>98</v>
      </c>
      <c r="BN31" s="682"/>
      <c r="BO31" s="682"/>
      <c r="BP31" s="682"/>
      <c r="BQ31" s="643"/>
      <c r="BR31" s="681">
        <v>99.5</v>
      </c>
      <c r="BS31" s="604"/>
      <c r="BT31" s="604"/>
      <c r="BU31" s="604"/>
      <c r="BV31" s="604"/>
      <c r="BW31" s="604"/>
      <c r="BX31" s="609">
        <v>97.5</v>
      </c>
      <c r="BY31" s="682"/>
      <c r="BZ31" s="682"/>
      <c r="CA31" s="682"/>
      <c r="CB31" s="643"/>
      <c r="CD31" s="689"/>
      <c r="CE31" s="690"/>
      <c r="CF31" s="647" t="s">
        <v>305</v>
      </c>
      <c r="CG31" s="644"/>
      <c r="CH31" s="644"/>
      <c r="CI31" s="644"/>
      <c r="CJ31" s="644"/>
      <c r="CK31" s="644"/>
      <c r="CL31" s="644"/>
      <c r="CM31" s="644"/>
      <c r="CN31" s="644"/>
      <c r="CO31" s="644"/>
      <c r="CP31" s="644"/>
      <c r="CQ31" s="645"/>
      <c r="CR31" s="603">
        <v>388429</v>
      </c>
      <c r="CS31" s="604"/>
      <c r="CT31" s="604"/>
      <c r="CU31" s="604"/>
      <c r="CV31" s="604"/>
      <c r="CW31" s="604"/>
      <c r="CX31" s="604"/>
      <c r="CY31" s="605"/>
      <c r="CZ31" s="608">
        <v>0.7</v>
      </c>
      <c r="DA31" s="637"/>
      <c r="DB31" s="637"/>
      <c r="DC31" s="638"/>
      <c r="DD31" s="611">
        <v>388429</v>
      </c>
      <c r="DE31" s="604"/>
      <c r="DF31" s="604"/>
      <c r="DG31" s="604"/>
      <c r="DH31" s="604"/>
      <c r="DI31" s="604"/>
      <c r="DJ31" s="604"/>
      <c r="DK31" s="605"/>
      <c r="DL31" s="611">
        <v>388429</v>
      </c>
      <c r="DM31" s="604"/>
      <c r="DN31" s="604"/>
      <c r="DO31" s="604"/>
      <c r="DP31" s="604"/>
      <c r="DQ31" s="604"/>
      <c r="DR31" s="604"/>
      <c r="DS31" s="604"/>
      <c r="DT31" s="604"/>
      <c r="DU31" s="604"/>
      <c r="DV31" s="605"/>
      <c r="DW31" s="608">
        <v>1.2</v>
      </c>
      <c r="DX31" s="637"/>
      <c r="DY31" s="637"/>
      <c r="DZ31" s="637"/>
      <c r="EA31" s="637"/>
      <c r="EB31" s="637"/>
      <c r="EC31" s="639"/>
    </row>
    <row r="32" spans="2:133" ht="11.25" customHeight="1">
      <c r="B32" s="600" t="s">
        <v>306</v>
      </c>
      <c r="C32" s="601"/>
      <c r="D32" s="601"/>
      <c r="E32" s="601"/>
      <c r="F32" s="601"/>
      <c r="G32" s="601"/>
      <c r="H32" s="601"/>
      <c r="I32" s="601"/>
      <c r="J32" s="601"/>
      <c r="K32" s="601"/>
      <c r="L32" s="601"/>
      <c r="M32" s="601"/>
      <c r="N32" s="601"/>
      <c r="O32" s="601"/>
      <c r="P32" s="601"/>
      <c r="Q32" s="602"/>
      <c r="R32" s="603">
        <v>3765921</v>
      </c>
      <c r="S32" s="606"/>
      <c r="T32" s="606"/>
      <c r="U32" s="606"/>
      <c r="V32" s="606"/>
      <c r="W32" s="606"/>
      <c r="X32" s="606"/>
      <c r="Y32" s="607"/>
      <c r="Z32" s="665">
        <v>6.3</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99.1</v>
      </c>
      <c r="BH32" s="619"/>
      <c r="BI32" s="619"/>
      <c r="BJ32" s="619"/>
      <c r="BK32" s="619"/>
      <c r="BL32" s="619"/>
      <c r="BM32" s="663">
        <v>95.3</v>
      </c>
      <c r="BN32" s="619"/>
      <c r="BO32" s="619"/>
      <c r="BP32" s="619"/>
      <c r="BQ32" s="656"/>
      <c r="BR32" s="680">
        <v>99.1</v>
      </c>
      <c r="BS32" s="619"/>
      <c r="BT32" s="619"/>
      <c r="BU32" s="619"/>
      <c r="BV32" s="619"/>
      <c r="BW32" s="619"/>
      <c r="BX32" s="663">
        <v>95</v>
      </c>
      <c r="BY32" s="619"/>
      <c r="BZ32" s="619"/>
      <c r="CA32" s="619"/>
      <c r="CB32" s="656"/>
      <c r="CD32" s="691"/>
      <c r="CE32" s="692"/>
      <c r="CF32" s="647" t="s">
        <v>308</v>
      </c>
      <c r="CG32" s="644"/>
      <c r="CH32" s="644"/>
      <c r="CI32" s="644"/>
      <c r="CJ32" s="644"/>
      <c r="CK32" s="644"/>
      <c r="CL32" s="644"/>
      <c r="CM32" s="644"/>
      <c r="CN32" s="644"/>
      <c r="CO32" s="644"/>
      <c r="CP32" s="644"/>
      <c r="CQ32" s="645"/>
      <c r="CR32" s="603" t="s">
        <v>234</v>
      </c>
      <c r="CS32" s="606"/>
      <c r="CT32" s="606"/>
      <c r="CU32" s="606"/>
      <c r="CV32" s="606"/>
      <c r="CW32" s="606"/>
      <c r="CX32" s="606"/>
      <c r="CY32" s="607"/>
      <c r="CZ32" s="608" t="s">
        <v>234</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122</v>
      </c>
      <c r="DX32" s="637"/>
      <c r="DY32" s="637"/>
      <c r="DZ32" s="637"/>
      <c r="EA32" s="637"/>
      <c r="EB32" s="637"/>
      <c r="EC32" s="639"/>
    </row>
    <row r="33" spans="2:133" ht="11.25" customHeight="1">
      <c r="B33" s="600" t="s">
        <v>309</v>
      </c>
      <c r="C33" s="601"/>
      <c r="D33" s="601"/>
      <c r="E33" s="601"/>
      <c r="F33" s="601"/>
      <c r="G33" s="601"/>
      <c r="H33" s="601"/>
      <c r="I33" s="601"/>
      <c r="J33" s="601"/>
      <c r="K33" s="601"/>
      <c r="L33" s="601"/>
      <c r="M33" s="601"/>
      <c r="N33" s="601"/>
      <c r="O33" s="601"/>
      <c r="P33" s="601"/>
      <c r="Q33" s="602"/>
      <c r="R33" s="603">
        <v>2904030</v>
      </c>
      <c r="S33" s="606"/>
      <c r="T33" s="606"/>
      <c r="U33" s="606"/>
      <c r="V33" s="606"/>
      <c r="W33" s="606"/>
      <c r="X33" s="606"/>
      <c r="Y33" s="607"/>
      <c r="Z33" s="665">
        <v>4.9000000000000004</v>
      </c>
      <c r="AA33" s="665"/>
      <c r="AB33" s="665"/>
      <c r="AC33" s="665"/>
      <c r="AD33" s="666" t="s">
        <v>234</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20426914</v>
      </c>
      <c r="CS33" s="604"/>
      <c r="CT33" s="604"/>
      <c r="CU33" s="604"/>
      <c r="CV33" s="604"/>
      <c r="CW33" s="604"/>
      <c r="CX33" s="604"/>
      <c r="CY33" s="605"/>
      <c r="CZ33" s="608">
        <v>36.200000000000003</v>
      </c>
      <c r="DA33" s="637"/>
      <c r="DB33" s="637"/>
      <c r="DC33" s="638"/>
      <c r="DD33" s="611">
        <v>17240510</v>
      </c>
      <c r="DE33" s="604"/>
      <c r="DF33" s="604"/>
      <c r="DG33" s="604"/>
      <c r="DH33" s="604"/>
      <c r="DI33" s="604"/>
      <c r="DJ33" s="604"/>
      <c r="DK33" s="605"/>
      <c r="DL33" s="611">
        <v>12206818</v>
      </c>
      <c r="DM33" s="604"/>
      <c r="DN33" s="604"/>
      <c r="DO33" s="604"/>
      <c r="DP33" s="604"/>
      <c r="DQ33" s="604"/>
      <c r="DR33" s="604"/>
      <c r="DS33" s="604"/>
      <c r="DT33" s="604"/>
      <c r="DU33" s="604"/>
      <c r="DV33" s="605"/>
      <c r="DW33" s="608">
        <v>37.700000000000003</v>
      </c>
      <c r="DX33" s="637"/>
      <c r="DY33" s="637"/>
      <c r="DZ33" s="637"/>
      <c r="EA33" s="637"/>
      <c r="EB33" s="637"/>
      <c r="EC33" s="639"/>
    </row>
    <row r="34" spans="2:133" ht="11.25" customHeight="1">
      <c r="B34" s="600" t="s">
        <v>311</v>
      </c>
      <c r="C34" s="601"/>
      <c r="D34" s="601"/>
      <c r="E34" s="601"/>
      <c r="F34" s="601"/>
      <c r="G34" s="601"/>
      <c r="H34" s="601"/>
      <c r="I34" s="601"/>
      <c r="J34" s="601"/>
      <c r="K34" s="601"/>
      <c r="L34" s="601"/>
      <c r="M34" s="601"/>
      <c r="N34" s="601"/>
      <c r="O34" s="601"/>
      <c r="P34" s="601"/>
      <c r="Q34" s="602"/>
      <c r="R34" s="603">
        <v>438745</v>
      </c>
      <c r="S34" s="606"/>
      <c r="T34" s="606"/>
      <c r="U34" s="606"/>
      <c r="V34" s="606"/>
      <c r="W34" s="606"/>
      <c r="X34" s="606"/>
      <c r="Y34" s="607"/>
      <c r="Z34" s="665">
        <v>0.7</v>
      </c>
      <c r="AA34" s="665"/>
      <c r="AB34" s="665"/>
      <c r="AC34" s="665"/>
      <c r="AD34" s="666">
        <v>319</v>
      </c>
      <c r="AE34" s="666"/>
      <c r="AF34" s="666"/>
      <c r="AG34" s="666"/>
      <c r="AH34" s="666"/>
      <c r="AI34" s="666"/>
      <c r="AJ34" s="666"/>
      <c r="AK34" s="666"/>
      <c r="AL34" s="608">
        <v>0</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5262202</v>
      </c>
      <c r="CS34" s="606"/>
      <c r="CT34" s="606"/>
      <c r="CU34" s="606"/>
      <c r="CV34" s="606"/>
      <c r="CW34" s="606"/>
      <c r="CX34" s="606"/>
      <c r="CY34" s="607"/>
      <c r="CZ34" s="608">
        <v>9.3000000000000007</v>
      </c>
      <c r="DA34" s="637"/>
      <c r="DB34" s="637"/>
      <c r="DC34" s="638"/>
      <c r="DD34" s="611">
        <v>4320238</v>
      </c>
      <c r="DE34" s="606"/>
      <c r="DF34" s="606"/>
      <c r="DG34" s="606"/>
      <c r="DH34" s="606"/>
      <c r="DI34" s="606"/>
      <c r="DJ34" s="606"/>
      <c r="DK34" s="607"/>
      <c r="DL34" s="611">
        <v>3571952</v>
      </c>
      <c r="DM34" s="606"/>
      <c r="DN34" s="606"/>
      <c r="DO34" s="606"/>
      <c r="DP34" s="606"/>
      <c r="DQ34" s="606"/>
      <c r="DR34" s="606"/>
      <c r="DS34" s="606"/>
      <c r="DT34" s="606"/>
      <c r="DU34" s="606"/>
      <c r="DV34" s="607"/>
      <c r="DW34" s="608">
        <v>11</v>
      </c>
      <c r="DX34" s="637"/>
      <c r="DY34" s="637"/>
      <c r="DZ34" s="637"/>
      <c r="EA34" s="637"/>
      <c r="EB34" s="637"/>
      <c r="EC34" s="639"/>
    </row>
    <row r="35" spans="2:133" ht="11.25" customHeight="1">
      <c r="B35" s="600" t="s">
        <v>315</v>
      </c>
      <c r="C35" s="601"/>
      <c r="D35" s="601"/>
      <c r="E35" s="601"/>
      <c r="F35" s="601"/>
      <c r="G35" s="601"/>
      <c r="H35" s="601"/>
      <c r="I35" s="601"/>
      <c r="J35" s="601"/>
      <c r="K35" s="601"/>
      <c r="L35" s="601"/>
      <c r="M35" s="601"/>
      <c r="N35" s="601"/>
      <c r="O35" s="601"/>
      <c r="P35" s="601"/>
      <c r="Q35" s="602"/>
      <c r="R35" s="603">
        <v>5904200</v>
      </c>
      <c r="S35" s="606"/>
      <c r="T35" s="606"/>
      <c r="U35" s="606"/>
      <c r="V35" s="606"/>
      <c r="W35" s="606"/>
      <c r="X35" s="606"/>
      <c r="Y35" s="607"/>
      <c r="Z35" s="665">
        <v>9.9</v>
      </c>
      <c r="AA35" s="665"/>
      <c r="AB35" s="665"/>
      <c r="AC35" s="665"/>
      <c r="AD35" s="666" t="s">
        <v>122</v>
      </c>
      <c r="AE35" s="666"/>
      <c r="AF35" s="666"/>
      <c r="AG35" s="666"/>
      <c r="AH35" s="666"/>
      <c r="AI35" s="666"/>
      <c r="AJ35" s="666"/>
      <c r="AK35" s="666"/>
      <c r="AL35" s="608" t="s">
        <v>122</v>
      </c>
      <c r="AM35" s="609"/>
      <c r="AN35" s="609"/>
      <c r="AO35" s="667"/>
      <c r="AP35" s="214"/>
      <c r="AQ35" s="671" t="s">
        <v>316</v>
      </c>
      <c r="AR35" s="672"/>
      <c r="AS35" s="672"/>
      <c r="AT35" s="672"/>
      <c r="AU35" s="672"/>
      <c r="AV35" s="672"/>
      <c r="AW35" s="672"/>
      <c r="AX35" s="672"/>
      <c r="AY35" s="673"/>
      <c r="AZ35" s="668">
        <v>7445654</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507286</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323449</v>
      </c>
      <c r="CS35" s="604"/>
      <c r="CT35" s="604"/>
      <c r="CU35" s="604"/>
      <c r="CV35" s="604"/>
      <c r="CW35" s="604"/>
      <c r="CX35" s="604"/>
      <c r="CY35" s="605"/>
      <c r="CZ35" s="608">
        <v>0.6</v>
      </c>
      <c r="DA35" s="637"/>
      <c r="DB35" s="637"/>
      <c r="DC35" s="638"/>
      <c r="DD35" s="611">
        <v>287681</v>
      </c>
      <c r="DE35" s="604"/>
      <c r="DF35" s="604"/>
      <c r="DG35" s="604"/>
      <c r="DH35" s="604"/>
      <c r="DI35" s="604"/>
      <c r="DJ35" s="604"/>
      <c r="DK35" s="605"/>
      <c r="DL35" s="611">
        <v>285917</v>
      </c>
      <c r="DM35" s="604"/>
      <c r="DN35" s="604"/>
      <c r="DO35" s="604"/>
      <c r="DP35" s="604"/>
      <c r="DQ35" s="604"/>
      <c r="DR35" s="604"/>
      <c r="DS35" s="604"/>
      <c r="DT35" s="604"/>
      <c r="DU35" s="604"/>
      <c r="DV35" s="605"/>
      <c r="DW35" s="608">
        <v>0.9</v>
      </c>
      <c r="DX35" s="637"/>
      <c r="DY35" s="637"/>
      <c r="DZ35" s="637"/>
      <c r="EA35" s="637"/>
      <c r="EB35" s="637"/>
      <c r="EC35" s="639"/>
    </row>
    <row r="36" spans="2:133" ht="11.25" customHeight="1">
      <c r="B36" s="600" t="s">
        <v>319</v>
      </c>
      <c r="C36" s="601"/>
      <c r="D36" s="601"/>
      <c r="E36" s="601"/>
      <c r="F36" s="601"/>
      <c r="G36" s="601"/>
      <c r="H36" s="601"/>
      <c r="I36" s="601"/>
      <c r="J36" s="601"/>
      <c r="K36" s="601"/>
      <c r="L36" s="601"/>
      <c r="M36" s="601"/>
      <c r="N36" s="601"/>
      <c r="O36" s="601"/>
      <c r="P36" s="601"/>
      <c r="Q36" s="602"/>
      <c r="R36" s="603" t="s">
        <v>234</v>
      </c>
      <c r="S36" s="606"/>
      <c r="T36" s="606"/>
      <c r="U36" s="606"/>
      <c r="V36" s="606"/>
      <c r="W36" s="606"/>
      <c r="X36" s="606"/>
      <c r="Y36" s="607"/>
      <c r="Z36" s="665" t="s">
        <v>122</v>
      </c>
      <c r="AA36" s="665"/>
      <c r="AB36" s="665"/>
      <c r="AC36" s="665"/>
      <c r="AD36" s="666" t="s">
        <v>122</v>
      </c>
      <c r="AE36" s="666"/>
      <c r="AF36" s="666"/>
      <c r="AG36" s="666"/>
      <c r="AH36" s="666"/>
      <c r="AI36" s="666"/>
      <c r="AJ36" s="666"/>
      <c r="AK36" s="666"/>
      <c r="AL36" s="608" t="s">
        <v>122</v>
      </c>
      <c r="AM36" s="609"/>
      <c r="AN36" s="609"/>
      <c r="AO36" s="667"/>
      <c r="AQ36" s="640" t="s">
        <v>320</v>
      </c>
      <c r="AR36" s="641"/>
      <c r="AS36" s="641"/>
      <c r="AT36" s="641"/>
      <c r="AU36" s="641"/>
      <c r="AV36" s="641"/>
      <c r="AW36" s="641"/>
      <c r="AX36" s="641"/>
      <c r="AY36" s="642"/>
      <c r="AZ36" s="603">
        <v>987349</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231962</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7752072</v>
      </c>
      <c r="CS36" s="606"/>
      <c r="CT36" s="606"/>
      <c r="CU36" s="606"/>
      <c r="CV36" s="606"/>
      <c r="CW36" s="606"/>
      <c r="CX36" s="606"/>
      <c r="CY36" s="607"/>
      <c r="CZ36" s="608">
        <v>13.7</v>
      </c>
      <c r="DA36" s="637"/>
      <c r="DB36" s="637"/>
      <c r="DC36" s="638"/>
      <c r="DD36" s="611">
        <v>6668723</v>
      </c>
      <c r="DE36" s="606"/>
      <c r="DF36" s="606"/>
      <c r="DG36" s="606"/>
      <c r="DH36" s="606"/>
      <c r="DI36" s="606"/>
      <c r="DJ36" s="606"/>
      <c r="DK36" s="607"/>
      <c r="DL36" s="611">
        <v>4765445</v>
      </c>
      <c r="DM36" s="606"/>
      <c r="DN36" s="606"/>
      <c r="DO36" s="606"/>
      <c r="DP36" s="606"/>
      <c r="DQ36" s="606"/>
      <c r="DR36" s="606"/>
      <c r="DS36" s="606"/>
      <c r="DT36" s="606"/>
      <c r="DU36" s="606"/>
      <c r="DV36" s="607"/>
      <c r="DW36" s="608">
        <v>14.7</v>
      </c>
      <c r="DX36" s="637"/>
      <c r="DY36" s="637"/>
      <c r="DZ36" s="637"/>
      <c r="EA36" s="637"/>
      <c r="EB36" s="637"/>
      <c r="EC36" s="639"/>
    </row>
    <row r="37" spans="2:133" ht="11.25" customHeight="1">
      <c r="B37" s="600" t="s">
        <v>323</v>
      </c>
      <c r="C37" s="601"/>
      <c r="D37" s="601"/>
      <c r="E37" s="601"/>
      <c r="F37" s="601"/>
      <c r="G37" s="601"/>
      <c r="H37" s="601"/>
      <c r="I37" s="601"/>
      <c r="J37" s="601"/>
      <c r="K37" s="601"/>
      <c r="L37" s="601"/>
      <c r="M37" s="601"/>
      <c r="N37" s="601"/>
      <c r="O37" s="601"/>
      <c r="P37" s="601"/>
      <c r="Q37" s="602"/>
      <c r="R37" s="603">
        <v>1352800</v>
      </c>
      <c r="S37" s="606"/>
      <c r="T37" s="606"/>
      <c r="U37" s="606"/>
      <c r="V37" s="606"/>
      <c r="W37" s="606"/>
      <c r="X37" s="606"/>
      <c r="Y37" s="607"/>
      <c r="Z37" s="665">
        <v>2.2999999999999998</v>
      </c>
      <c r="AA37" s="665"/>
      <c r="AB37" s="665"/>
      <c r="AC37" s="665"/>
      <c r="AD37" s="666" t="s">
        <v>122</v>
      </c>
      <c r="AE37" s="666"/>
      <c r="AF37" s="666"/>
      <c r="AG37" s="666"/>
      <c r="AH37" s="666"/>
      <c r="AI37" s="666"/>
      <c r="AJ37" s="666"/>
      <c r="AK37" s="666"/>
      <c r="AL37" s="608" t="s">
        <v>122</v>
      </c>
      <c r="AM37" s="609"/>
      <c r="AN37" s="609"/>
      <c r="AO37" s="667"/>
      <c r="AQ37" s="640" t="s">
        <v>324</v>
      </c>
      <c r="AR37" s="641"/>
      <c r="AS37" s="641"/>
      <c r="AT37" s="641"/>
      <c r="AU37" s="641"/>
      <c r="AV37" s="641"/>
      <c r="AW37" s="641"/>
      <c r="AX37" s="641"/>
      <c r="AY37" s="642"/>
      <c r="AZ37" s="603">
        <v>895861</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14410</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2331763</v>
      </c>
      <c r="CS37" s="604"/>
      <c r="CT37" s="604"/>
      <c r="CU37" s="604"/>
      <c r="CV37" s="604"/>
      <c r="CW37" s="604"/>
      <c r="CX37" s="604"/>
      <c r="CY37" s="605"/>
      <c r="CZ37" s="608">
        <v>4.0999999999999996</v>
      </c>
      <c r="DA37" s="637"/>
      <c r="DB37" s="637"/>
      <c r="DC37" s="638"/>
      <c r="DD37" s="611">
        <v>2185763</v>
      </c>
      <c r="DE37" s="604"/>
      <c r="DF37" s="604"/>
      <c r="DG37" s="604"/>
      <c r="DH37" s="604"/>
      <c r="DI37" s="604"/>
      <c r="DJ37" s="604"/>
      <c r="DK37" s="605"/>
      <c r="DL37" s="611">
        <v>1878668</v>
      </c>
      <c r="DM37" s="604"/>
      <c r="DN37" s="604"/>
      <c r="DO37" s="604"/>
      <c r="DP37" s="604"/>
      <c r="DQ37" s="604"/>
      <c r="DR37" s="604"/>
      <c r="DS37" s="604"/>
      <c r="DT37" s="604"/>
      <c r="DU37" s="604"/>
      <c r="DV37" s="605"/>
      <c r="DW37" s="608">
        <v>5.8</v>
      </c>
      <c r="DX37" s="637"/>
      <c r="DY37" s="637"/>
      <c r="DZ37" s="637"/>
      <c r="EA37" s="637"/>
      <c r="EB37" s="637"/>
      <c r="EC37" s="639"/>
    </row>
    <row r="38" spans="2:133" ht="11.25" customHeight="1">
      <c r="B38" s="615" t="s">
        <v>327</v>
      </c>
      <c r="C38" s="616"/>
      <c r="D38" s="616"/>
      <c r="E38" s="616"/>
      <c r="F38" s="616"/>
      <c r="G38" s="616"/>
      <c r="H38" s="616"/>
      <c r="I38" s="616"/>
      <c r="J38" s="616"/>
      <c r="K38" s="616"/>
      <c r="L38" s="616"/>
      <c r="M38" s="616"/>
      <c r="N38" s="616"/>
      <c r="O38" s="616"/>
      <c r="P38" s="616"/>
      <c r="Q38" s="617"/>
      <c r="R38" s="618">
        <v>59469436</v>
      </c>
      <c r="S38" s="655"/>
      <c r="T38" s="655"/>
      <c r="U38" s="655"/>
      <c r="V38" s="655"/>
      <c r="W38" s="655"/>
      <c r="X38" s="655"/>
      <c r="Y38" s="660"/>
      <c r="Z38" s="661">
        <v>100</v>
      </c>
      <c r="AA38" s="661"/>
      <c r="AB38" s="661"/>
      <c r="AC38" s="661"/>
      <c r="AD38" s="662">
        <v>31005263</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v>806465</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23751</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4810732</v>
      </c>
      <c r="CS38" s="606"/>
      <c r="CT38" s="606"/>
      <c r="CU38" s="606"/>
      <c r="CV38" s="606"/>
      <c r="CW38" s="606"/>
      <c r="CX38" s="606"/>
      <c r="CY38" s="607"/>
      <c r="CZ38" s="608">
        <v>8.5</v>
      </c>
      <c r="DA38" s="637"/>
      <c r="DB38" s="637"/>
      <c r="DC38" s="638"/>
      <c r="DD38" s="611">
        <v>3985978</v>
      </c>
      <c r="DE38" s="606"/>
      <c r="DF38" s="606"/>
      <c r="DG38" s="606"/>
      <c r="DH38" s="606"/>
      <c r="DI38" s="606"/>
      <c r="DJ38" s="606"/>
      <c r="DK38" s="607"/>
      <c r="DL38" s="611">
        <v>3583504</v>
      </c>
      <c r="DM38" s="606"/>
      <c r="DN38" s="606"/>
      <c r="DO38" s="606"/>
      <c r="DP38" s="606"/>
      <c r="DQ38" s="606"/>
      <c r="DR38" s="606"/>
      <c r="DS38" s="606"/>
      <c r="DT38" s="606"/>
      <c r="DU38" s="606"/>
      <c r="DV38" s="607"/>
      <c r="DW38" s="608">
        <v>11.1</v>
      </c>
      <c r="DX38" s="637"/>
      <c r="DY38" s="637"/>
      <c r="DZ38" s="637"/>
      <c r="EA38" s="637"/>
      <c r="EB38" s="637"/>
      <c r="EC38" s="639"/>
    </row>
    <row r="39" spans="2:133" ht="11.25" customHeight="1">
      <c r="AQ39" s="640" t="s">
        <v>331</v>
      </c>
      <c r="AR39" s="641"/>
      <c r="AS39" s="641"/>
      <c r="AT39" s="641"/>
      <c r="AU39" s="641"/>
      <c r="AV39" s="641"/>
      <c r="AW39" s="641"/>
      <c r="AX39" s="641"/>
      <c r="AY39" s="642"/>
      <c r="AZ39" s="603" t="s">
        <v>234</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76</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2208459</v>
      </c>
      <c r="CS39" s="604"/>
      <c r="CT39" s="604"/>
      <c r="CU39" s="604"/>
      <c r="CV39" s="604"/>
      <c r="CW39" s="604"/>
      <c r="CX39" s="604"/>
      <c r="CY39" s="605"/>
      <c r="CZ39" s="608">
        <v>3.9</v>
      </c>
      <c r="DA39" s="637"/>
      <c r="DB39" s="637"/>
      <c r="DC39" s="638"/>
      <c r="DD39" s="611">
        <v>1977890</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335</v>
      </c>
      <c r="AR40" s="641"/>
      <c r="AS40" s="641"/>
      <c r="AT40" s="641"/>
      <c r="AU40" s="641"/>
      <c r="AV40" s="641"/>
      <c r="AW40" s="641"/>
      <c r="AX40" s="641"/>
      <c r="AY40" s="642"/>
      <c r="AZ40" s="603">
        <v>1140813</v>
      </c>
      <c r="BA40" s="606"/>
      <c r="BB40" s="606"/>
      <c r="BC40" s="606"/>
      <c r="BD40" s="604"/>
      <c r="BE40" s="604"/>
      <c r="BF40" s="643"/>
      <c r="BG40" s="648"/>
      <c r="BH40" s="649"/>
      <c r="BI40" s="649"/>
      <c r="BJ40" s="649"/>
      <c r="BK40" s="649"/>
      <c r="BL40" s="215"/>
      <c r="BM40" s="644" t="s">
        <v>336</v>
      </c>
      <c r="BN40" s="644"/>
      <c r="BO40" s="644"/>
      <c r="BP40" s="644"/>
      <c r="BQ40" s="644"/>
      <c r="BR40" s="644"/>
      <c r="BS40" s="644"/>
      <c r="BT40" s="644"/>
      <c r="BU40" s="645"/>
      <c r="BV40" s="603">
        <v>172</v>
      </c>
      <c r="BW40" s="606"/>
      <c r="BX40" s="606"/>
      <c r="BY40" s="606"/>
      <c r="BZ40" s="606"/>
      <c r="CA40" s="606"/>
      <c r="CB40" s="646"/>
      <c r="CD40" s="647" t="s">
        <v>337</v>
      </c>
      <c r="CE40" s="644"/>
      <c r="CF40" s="644"/>
      <c r="CG40" s="644"/>
      <c r="CH40" s="644"/>
      <c r="CI40" s="644"/>
      <c r="CJ40" s="644"/>
      <c r="CK40" s="644"/>
      <c r="CL40" s="644"/>
      <c r="CM40" s="644"/>
      <c r="CN40" s="644"/>
      <c r="CO40" s="644"/>
      <c r="CP40" s="644"/>
      <c r="CQ40" s="645"/>
      <c r="CR40" s="603">
        <v>70000</v>
      </c>
      <c r="CS40" s="606"/>
      <c r="CT40" s="606"/>
      <c r="CU40" s="606"/>
      <c r="CV40" s="606"/>
      <c r="CW40" s="606"/>
      <c r="CX40" s="606"/>
      <c r="CY40" s="607"/>
      <c r="CZ40" s="608">
        <v>0.1</v>
      </c>
      <c r="DA40" s="637"/>
      <c r="DB40" s="637"/>
      <c r="DC40" s="638"/>
      <c r="DD40" s="611" t="s">
        <v>122</v>
      </c>
      <c r="DE40" s="606"/>
      <c r="DF40" s="606"/>
      <c r="DG40" s="606"/>
      <c r="DH40" s="606"/>
      <c r="DI40" s="606"/>
      <c r="DJ40" s="606"/>
      <c r="DK40" s="607"/>
      <c r="DL40" s="611" t="s">
        <v>122</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338</v>
      </c>
      <c r="AR41" s="653"/>
      <c r="AS41" s="653"/>
      <c r="AT41" s="653"/>
      <c r="AU41" s="653"/>
      <c r="AV41" s="653"/>
      <c r="AW41" s="653"/>
      <c r="AX41" s="653"/>
      <c r="AY41" s="654"/>
      <c r="AZ41" s="618">
        <v>3615166</v>
      </c>
      <c r="BA41" s="655"/>
      <c r="BB41" s="655"/>
      <c r="BC41" s="655"/>
      <c r="BD41" s="619"/>
      <c r="BE41" s="619"/>
      <c r="BF41" s="656"/>
      <c r="BG41" s="650"/>
      <c r="BH41" s="651"/>
      <c r="BI41" s="651"/>
      <c r="BJ41" s="651"/>
      <c r="BK41" s="651"/>
      <c r="BL41" s="216"/>
      <c r="BM41" s="657" t="s">
        <v>339</v>
      </c>
      <c r="BN41" s="657"/>
      <c r="BO41" s="657"/>
      <c r="BP41" s="657"/>
      <c r="BQ41" s="657"/>
      <c r="BR41" s="657"/>
      <c r="BS41" s="657"/>
      <c r="BT41" s="657"/>
      <c r="BU41" s="658"/>
      <c r="BV41" s="618">
        <v>389</v>
      </c>
      <c r="BW41" s="655"/>
      <c r="BX41" s="655"/>
      <c r="BY41" s="655"/>
      <c r="BZ41" s="655"/>
      <c r="CA41" s="655"/>
      <c r="CB41" s="659"/>
      <c r="CD41" s="647" t="s">
        <v>340</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342</v>
      </c>
      <c r="CE42" s="601"/>
      <c r="CF42" s="601"/>
      <c r="CG42" s="601"/>
      <c r="CH42" s="601"/>
      <c r="CI42" s="601"/>
      <c r="CJ42" s="601"/>
      <c r="CK42" s="601"/>
      <c r="CL42" s="601"/>
      <c r="CM42" s="601"/>
      <c r="CN42" s="601"/>
      <c r="CO42" s="601"/>
      <c r="CP42" s="601"/>
      <c r="CQ42" s="602"/>
      <c r="CR42" s="603">
        <v>9855561</v>
      </c>
      <c r="CS42" s="606"/>
      <c r="CT42" s="606"/>
      <c r="CU42" s="606"/>
      <c r="CV42" s="606"/>
      <c r="CW42" s="606"/>
      <c r="CX42" s="606"/>
      <c r="CY42" s="607"/>
      <c r="CZ42" s="608">
        <v>17.5</v>
      </c>
      <c r="DA42" s="609"/>
      <c r="DB42" s="609"/>
      <c r="DC42" s="610"/>
      <c r="DD42" s="611">
        <v>2894986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344</v>
      </c>
      <c r="CE43" s="601"/>
      <c r="CF43" s="601"/>
      <c r="CG43" s="601"/>
      <c r="CH43" s="601"/>
      <c r="CI43" s="601"/>
      <c r="CJ43" s="601"/>
      <c r="CK43" s="601"/>
      <c r="CL43" s="601"/>
      <c r="CM43" s="601"/>
      <c r="CN43" s="601"/>
      <c r="CO43" s="601"/>
      <c r="CP43" s="601"/>
      <c r="CQ43" s="602"/>
      <c r="CR43" s="603">
        <v>348293</v>
      </c>
      <c r="CS43" s="604"/>
      <c r="CT43" s="604"/>
      <c r="CU43" s="604"/>
      <c r="CV43" s="604"/>
      <c r="CW43" s="604"/>
      <c r="CX43" s="604"/>
      <c r="CY43" s="605"/>
      <c r="CZ43" s="608">
        <v>0.6</v>
      </c>
      <c r="DA43" s="637"/>
      <c r="DB43" s="637"/>
      <c r="DC43" s="638"/>
      <c r="DD43" s="611">
        <v>348293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345</v>
      </c>
      <c r="CD44" s="631" t="s">
        <v>296</v>
      </c>
      <c r="CE44" s="632"/>
      <c r="CF44" s="600" t="s">
        <v>346</v>
      </c>
      <c r="CG44" s="601"/>
      <c r="CH44" s="601"/>
      <c r="CI44" s="601"/>
      <c r="CJ44" s="601"/>
      <c r="CK44" s="601"/>
      <c r="CL44" s="601"/>
      <c r="CM44" s="601"/>
      <c r="CN44" s="601"/>
      <c r="CO44" s="601"/>
      <c r="CP44" s="601"/>
      <c r="CQ44" s="602"/>
      <c r="CR44" s="603">
        <v>9618347</v>
      </c>
      <c r="CS44" s="606"/>
      <c r="CT44" s="606"/>
      <c r="CU44" s="606"/>
      <c r="CV44" s="606"/>
      <c r="CW44" s="606"/>
      <c r="CX44" s="606"/>
      <c r="CY44" s="607"/>
      <c r="CZ44" s="608">
        <v>17</v>
      </c>
      <c r="DA44" s="609"/>
      <c r="DB44" s="609"/>
      <c r="DC44" s="610"/>
      <c r="DD44" s="611">
        <v>2785174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347</v>
      </c>
      <c r="CG45" s="601"/>
      <c r="CH45" s="601"/>
      <c r="CI45" s="601"/>
      <c r="CJ45" s="601"/>
      <c r="CK45" s="601"/>
      <c r="CL45" s="601"/>
      <c r="CM45" s="601"/>
      <c r="CN45" s="601"/>
      <c r="CO45" s="601"/>
      <c r="CP45" s="601"/>
      <c r="CQ45" s="602"/>
      <c r="CR45" s="603">
        <v>4011750</v>
      </c>
      <c r="CS45" s="604"/>
      <c r="CT45" s="604"/>
      <c r="CU45" s="604"/>
      <c r="CV45" s="604"/>
      <c r="CW45" s="604"/>
      <c r="CX45" s="604"/>
      <c r="CY45" s="605"/>
      <c r="CZ45" s="608">
        <v>7.1</v>
      </c>
      <c r="DA45" s="637"/>
      <c r="DB45" s="637"/>
      <c r="DC45" s="638"/>
      <c r="DD45" s="611">
        <v>81818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348</v>
      </c>
      <c r="CG46" s="601"/>
      <c r="CH46" s="601"/>
      <c r="CI46" s="601"/>
      <c r="CJ46" s="601"/>
      <c r="CK46" s="601"/>
      <c r="CL46" s="601"/>
      <c r="CM46" s="601"/>
      <c r="CN46" s="601"/>
      <c r="CO46" s="601"/>
      <c r="CP46" s="601"/>
      <c r="CQ46" s="602"/>
      <c r="CR46" s="603">
        <v>5486510</v>
      </c>
      <c r="CS46" s="606"/>
      <c r="CT46" s="606"/>
      <c r="CU46" s="606"/>
      <c r="CV46" s="606"/>
      <c r="CW46" s="606"/>
      <c r="CX46" s="606"/>
      <c r="CY46" s="607"/>
      <c r="CZ46" s="608">
        <v>9.6999999999999993</v>
      </c>
      <c r="DA46" s="609"/>
      <c r="DB46" s="609"/>
      <c r="DC46" s="610"/>
      <c r="DD46" s="611">
        <v>2657626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349</v>
      </c>
      <c r="CG47" s="601"/>
      <c r="CH47" s="601"/>
      <c r="CI47" s="601"/>
      <c r="CJ47" s="601"/>
      <c r="CK47" s="601"/>
      <c r="CL47" s="601"/>
      <c r="CM47" s="601"/>
      <c r="CN47" s="601"/>
      <c r="CO47" s="601"/>
      <c r="CP47" s="601"/>
      <c r="CQ47" s="602"/>
      <c r="CR47" s="603">
        <v>237214</v>
      </c>
      <c r="CS47" s="604"/>
      <c r="CT47" s="604"/>
      <c r="CU47" s="604"/>
      <c r="CV47" s="604"/>
      <c r="CW47" s="604"/>
      <c r="CX47" s="604"/>
      <c r="CY47" s="605"/>
      <c r="CZ47" s="608">
        <v>0.4</v>
      </c>
      <c r="DA47" s="637"/>
      <c r="DB47" s="637"/>
      <c r="DC47" s="638"/>
      <c r="DD47" s="611">
        <v>109812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350</v>
      </c>
      <c r="CG48" s="601"/>
      <c r="CH48" s="601"/>
      <c r="CI48" s="601"/>
      <c r="CJ48" s="601"/>
      <c r="CK48" s="601"/>
      <c r="CL48" s="601"/>
      <c r="CM48" s="601"/>
      <c r="CN48" s="601"/>
      <c r="CO48" s="601"/>
      <c r="CP48" s="601"/>
      <c r="CQ48" s="602"/>
      <c r="CR48" s="603" t="s">
        <v>234</v>
      </c>
      <c r="CS48" s="606"/>
      <c r="CT48" s="606"/>
      <c r="CU48" s="606"/>
      <c r="CV48" s="606"/>
      <c r="CW48" s="606"/>
      <c r="CX48" s="606"/>
      <c r="CY48" s="607"/>
      <c r="CZ48" s="608" t="s">
        <v>234</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351</v>
      </c>
      <c r="CE49" s="616"/>
      <c r="CF49" s="616"/>
      <c r="CG49" s="616"/>
      <c r="CH49" s="616"/>
      <c r="CI49" s="616"/>
      <c r="CJ49" s="616"/>
      <c r="CK49" s="616"/>
      <c r="CL49" s="616"/>
      <c r="CM49" s="616"/>
      <c r="CN49" s="616"/>
      <c r="CO49" s="616"/>
      <c r="CP49" s="616"/>
      <c r="CQ49" s="617"/>
      <c r="CR49" s="618">
        <v>56462181</v>
      </c>
      <c r="CS49" s="619"/>
      <c r="CT49" s="619"/>
      <c r="CU49" s="619"/>
      <c r="CV49" s="619"/>
      <c r="CW49" s="619"/>
      <c r="CX49" s="619"/>
      <c r="CY49" s="620"/>
      <c r="CZ49" s="621">
        <v>100</v>
      </c>
      <c r="DA49" s="622"/>
      <c r="DB49" s="622"/>
      <c r="DC49" s="623"/>
      <c r="DD49" s="624">
        <v>38222730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uOOBVv/G8yiRRGoKBrnQqE/P8OWkD/Qmg/PcXxz/2Wfr/eaFNHNcYAXmdHHEvMP6/v8i8Ef+4MN54kud40+WrA==" saltValue="RR9AwsWUrWJzOR7CrHVE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353</v>
      </c>
      <c r="DK2" s="1142"/>
      <c r="DL2" s="1142"/>
      <c r="DM2" s="1142"/>
      <c r="DN2" s="1142"/>
      <c r="DO2" s="1143"/>
      <c r="DP2" s="229"/>
      <c r="DQ2" s="1141" t="s">
        <v>354</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357</v>
      </c>
      <c r="B5" s="1027"/>
      <c r="C5" s="1027"/>
      <c r="D5" s="1027"/>
      <c r="E5" s="1027"/>
      <c r="F5" s="1027"/>
      <c r="G5" s="1027"/>
      <c r="H5" s="1027"/>
      <c r="I5" s="1027"/>
      <c r="J5" s="1027"/>
      <c r="K5" s="1027"/>
      <c r="L5" s="1027"/>
      <c r="M5" s="1027"/>
      <c r="N5" s="1027"/>
      <c r="O5" s="1027"/>
      <c r="P5" s="1028"/>
      <c r="Q5" s="1032" t="s">
        <v>358</v>
      </c>
      <c r="R5" s="1033"/>
      <c r="S5" s="1033"/>
      <c r="T5" s="1033"/>
      <c r="U5" s="1034"/>
      <c r="V5" s="1032" t="s">
        <v>359</v>
      </c>
      <c r="W5" s="1033"/>
      <c r="X5" s="1033"/>
      <c r="Y5" s="1033"/>
      <c r="Z5" s="1034"/>
      <c r="AA5" s="1032" t="s">
        <v>360</v>
      </c>
      <c r="AB5" s="1033"/>
      <c r="AC5" s="1033"/>
      <c r="AD5" s="1033"/>
      <c r="AE5" s="1033"/>
      <c r="AF5" s="1144" t="s">
        <v>361</v>
      </c>
      <c r="AG5" s="1033"/>
      <c r="AH5" s="1033"/>
      <c r="AI5" s="1033"/>
      <c r="AJ5" s="1048"/>
      <c r="AK5" s="1033" t="s">
        <v>362</v>
      </c>
      <c r="AL5" s="1033"/>
      <c r="AM5" s="1033"/>
      <c r="AN5" s="1033"/>
      <c r="AO5" s="1034"/>
      <c r="AP5" s="1032" t="s">
        <v>363</v>
      </c>
      <c r="AQ5" s="1033"/>
      <c r="AR5" s="1033"/>
      <c r="AS5" s="1033"/>
      <c r="AT5" s="1034"/>
      <c r="AU5" s="1032" t="s">
        <v>364</v>
      </c>
      <c r="AV5" s="1033"/>
      <c r="AW5" s="1033"/>
      <c r="AX5" s="1033"/>
      <c r="AY5" s="1048"/>
      <c r="AZ5" s="236"/>
      <c r="BA5" s="236"/>
      <c r="BB5" s="236"/>
      <c r="BC5" s="236"/>
      <c r="BD5" s="236"/>
      <c r="BE5" s="237"/>
      <c r="BF5" s="237"/>
      <c r="BG5" s="237"/>
      <c r="BH5" s="237"/>
      <c r="BI5" s="237"/>
      <c r="BJ5" s="237"/>
      <c r="BK5" s="237"/>
      <c r="BL5" s="237"/>
      <c r="BM5" s="237"/>
      <c r="BN5" s="237"/>
      <c r="BO5" s="237"/>
      <c r="BP5" s="237"/>
      <c r="BQ5" s="1026" t="s">
        <v>365</v>
      </c>
      <c r="BR5" s="1027"/>
      <c r="BS5" s="1027"/>
      <c r="BT5" s="1027"/>
      <c r="BU5" s="1027"/>
      <c r="BV5" s="1027"/>
      <c r="BW5" s="1027"/>
      <c r="BX5" s="1027"/>
      <c r="BY5" s="1027"/>
      <c r="BZ5" s="1027"/>
      <c r="CA5" s="1027"/>
      <c r="CB5" s="1027"/>
      <c r="CC5" s="1027"/>
      <c r="CD5" s="1027"/>
      <c r="CE5" s="1027"/>
      <c r="CF5" s="1027"/>
      <c r="CG5" s="1028"/>
      <c r="CH5" s="1032" t="s">
        <v>366</v>
      </c>
      <c r="CI5" s="1033"/>
      <c r="CJ5" s="1033"/>
      <c r="CK5" s="1033"/>
      <c r="CL5" s="1034"/>
      <c r="CM5" s="1032" t="s">
        <v>367</v>
      </c>
      <c r="CN5" s="1033"/>
      <c r="CO5" s="1033"/>
      <c r="CP5" s="1033"/>
      <c r="CQ5" s="1034"/>
      <c r="CR5" s="1032" t="s">
        <v>368</v>
      </c>
      <c r="CS5" s="1033"/>
      <c r="CT5" s="1033"/>
      <c r="CU5" s="1033"/>
      <c r="CV5" s="1034"/>
      <c r="CW5" s="1032" t="s">
        <v>369</v>
      </c>
      <c r="CX5" s="1033"/>
      <c r="CY5" s="1033"/>
      <c r="CZ5" s="1033"/>
      <c r="DA5" s="1034"/>
      <c r="DB5" s="1032" t="s">
        <v>370</v>
      </c>
      <c r="DC5" s="1033"/>
      <c r="DD5" s="1033"/>
      <c r="DE5" s="1033"/>
      <c r="DF5" s="1034"/>
      <c r="DG5" s="1129" t="s">
        <v>371</v>
      </c>
      <c r="DH5" s="1130"/>
      <c r="DI5" s="1130"/>
      <c r="DJ5" s="1130"/>
      <c r="DK5" s="1131"/>
      <c r="DL5" s="1129" t="s">
        <v>372</v>
      </c>
      <c r="DM5" s="1130"/>
      <c r="DN5" s="1130"/>
      <c r="DO5" s="1130"/>
      <c r="DP5" s="1131"/>
      <c r="DQ5" s="1032" t="s">
        <v>373</v>
      </c>
      <c r="DR5" s="1033"/>
      <c r="DS5" s="1033"/>
      <c r="DT5" s="1033"/>
      <c r="DU5" s="1034"/>
      <c r="DV5" s="1032" t="s">
        <v>364</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374</v>
      </c>
      <c r="C7" s="1082"/>
      <c r="D7" s="1082"/>
      <c r="E7" s="1082"/>
      <c r="F7" s="1082"/>
      <c r="G7" s="1082"/>
      <c r="H7" s="1082"/>
      <c r="I7" s="1082"/>
      <c r="J7" s="1082"/>
      <c r="K7" s="1082"/>
      <c r="L7" s="1082"/>
      <c r="M7" s="1082"/>
      <c r="N7" s="1082"/>
      <c r="O7" s="1082"/>
      <c r="P7" s="1083"/>
      <c r="Q7" s="1135">
        <v>59419</v>
      </c>
      <c r="R7" s="1136"/>
      <c r="S7" s="1136"/>
      <c r="T7" s="1136"/>
      <c r="U7" s="1136"/>
      <c r="V7" s="1136">
        <v>56421</v>
      </c>
      <c r="W7" s="1136"/>
      <c r="X7" s="1136"/>
      <c r="Y7" s="1136"/>
      <c r="Z7" s="1136"/>
      <c r="AA7" s="1136">
        <v>2998</v>
      </c>
      <c r="AB7" s="1136"/>
      <c r="AC7" s="1136"/>
      <c r="AD7" s="1136"/>
      <c r="AE7" s="1137"/>
      <c r="AF7" s="1138">
        <v>2527</v>
      </c>
      <c r="AG7" s="1139"/>
      <c r="AH7" s="1139"/>
      <c r="AI7" s="1139"/>
      <c r="AJ7" s="1140"/>
      <c r="AK7" s="1122">
        <v>3680</v>
      </c>
      <c r="AL7" s="1123"/>
      <c r="AM7" s="1123"/>
      <c r="AN7" s="1123"/>
      <c r="AO7" s="1123"/>
      <c r="AP7" s="1123">
        <v>50680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570</v>
      </c>
      <c r="BT7" s="1127"/>
      <c r="BU7" s="1127"/>
      <c r="BV7" s="1127"/>
      <c r="BW7" s="1127"/>
      <c r="BX7" s="1127"/>
      <c r="BY7" s="1127"/>
      <c r="BZ7" s="1127"/>
      <c r="CA7" s="1127"/>
      <c r="CB7" s="1127"/>
      <c r="CC7" s="1127"/>
      <c r="CD7" s="1127"/>
      <c r="CE7" s="1127"/>
      <c r="CF7" s="1127"/>
      <c r="CG7" s="1128"/>
      <c r="CH7" s="1119">
        <v>-19</v>
      </c>
      <c r="CI7" s="1120"/>
      <c r="CJ7" s="1120"/>
      <c r="CK7" s="1120"/>
      <c r="CL7" s="1121"/>
      <c r="CM7" s="1119">
        <v>45</v>
      </c>
      <c r="CN7" s="1120"/>
      <c r="CO7" s="1120"/>
      <c r="CP7" s="1120"/>
      <c r="CQ7" s="1121"/>
      <c r="CR7" s="1119">
        <v>60</v>
      </c>
      <c r="CS7" s="1120"/>
      <c r="CT7" s="1120"/>
      <c r="CU7" s="1120"/>
      <c r="CV7" s="1121"/>
      <c r="CW7" s="1119" t="s">
        <v>575</v>
      </c>
      <c r="CX7" s="1120"/>
      <c r="CY7" s="1120"/>
      <c r="CZ7" s="1120"/>
      <c r="DA7" s="1121"/>
      <c r="DB7" s="1119" t="s">
        <v>576</v>
      </c>
      <c r="DC7" s="1120"/>
      <c r="DD7" s="1120"/>
      <c r="DE7" s="1120"/>
      <c r="DF7" s="1121"/>
      <c r="DG7" s="1119" t="s">
        <v>575</v>
      </c>
      <c r="DH7" s="1120"/>
      <c r="DI7" s="1120"/>
      <c r="DJ7" s="1120"/>
      <c r="DK7" s="1121"/>
      <c r="DL7" s="1119" t="s">
        <v>575</v>
      </c>
      <c r="DM7" s="1120"/>
      <c r="DN7" s="1120"/>
      <c r="DO7" s="1120"/>
      <c r="DP7" s="1121"/>
      <c r="DQ7" s="1119" t="s">
        <v>575</v>
      </c>
      <c r="DR7" s="1120"/>
      <c r="DS7" s="1120"/>
      <c r="DT7" s="1120"/>
      <c r="DU7" s="1121"/>
      <c r="DV7" s="1146"/>
      <c r="DW7" s="1147"/>
      <c r="DX7" s="1147"/>
      <c r="DY7" s="1147"/>
      <c r="DZ7" s="1148"/>
      <c r="EA7" s="234"/>
    </row>
    <row r="8" spans="1:131" s="235" customFormat="1" ht="26.25" customHeight="1">
      <c r="A8" s="241">
        <v>2</v>
      </c>
      <c r="B8" s="1068" t="s">
        <v>375</v>
      </c>
      <c r="C8" s="1069"/>
      <c r="D8" s="1069"/>
      <c r="E8" s="1069"/>
      <c r="F8" s="1069"/>
      <c r="G8" s="1069"/>
      <c r="H8" s="1069"/>
      <c r="I8" s="1069"/>
      <c r="J8" s="1069"/>
      <c r="K8" s="1069"/>
      <c r="L8" s="1069"/>
      <c r="M8" s="1069"/>
      <c r="N8" s="1069"/>
      <c r="O8" s="1069"/>
      <c r="P8" s="1070"/>
      <c r="Q8" s="1074">
        <v>62</v>
      </c>
      <c r="R8" s="1075"/>
      <c r="S8" s="1075"/>
      <c r="T8" s="1075"/>
      <c r="U8" s="1075"/>
      <c r="V8" s="1075">
        <v>56</v>
      </c>
      <c r="W8" s="1075"/>
      <c r="X8" s="1075"/>
      <c r="Y8" s="1075"/>
      <c r="Z8" s="1075"/>
      <c r="AA8" s="1075">
        <v>6</v>
      </c>
      <c r="AB8" s="1075"/>
      <c r="AC8" s="1075"/>
      <c r="AD8" s="1075"/>
      <c r="AE8" s="1076"/>
      <c r="AF8" s="1050">
        <v>6</v>
      </c>
      <c r="AG8" s="1051"/>
      <c r="AH8" s="1051"/>
      <c r="AI8" s="1051"/>
      <c r="AJ8" s="1052"/>
      <c r="AK8" s="1117">
        <v>21</v>
      </c>
      <c r="AL8" s="1118"/>
      <c r="AM8" s="1118"/>
      <c r="AN8" s="1118"/>
      <c r="AO8" s="1118"/>
      <c r="AP8" s="1118" t="s">
        <v>503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571</v>
      </c>
      <c r="BT8" s="1046"/>
      <c r="BU8" s="1046"/>
      <c r="BV8" s="1046"/>
      <c r="BW8" s="1046"/>
      <c r="BX8" s="1046"/>
      <c r="BY8" s="1046"/>
      <c r="BZ8" s="1046"/>
      <c r="CA8" s="1046"/>
      <c r="CB8" s="1046"/>
      <c r="CC8" s="1046"/>
      <c r="CD8" s="1046"/>
      <c r="CE8" s="1046"/>
      <c r="CF8" s="1046"/>
      <c r="CG8" s="1047"/>
      <c r="CH8" s="1020">
        <v>-6</v>
      </c>
      <c r="CI8" s="1021"/>
      <c r="CJ8" s="1021"/>
      <c r="CK8" s="1021"/>
      <c r="CL8" s="1022"/>
      <c r="CM8" s="1020">
        <v>67</v>
      </c>
      <c r="CN8" s="1021"/>
      <c r="CO8" s="1021"/>
      <c r="CP8" s="1021"/>
      <c r="CQ8" s="1022"/>
      <c r="CR8" s="1020">
        <v>50</v>
      </c>
      <c r="CS8" s="1021"/>
      <c r="CT8" s="1021"/>
      <c r="CU8" s="1021"/>
      <c r="CV8" s="1022"/>
      <c r="CW8" s="1020" t="s">
        <v>576</v>
      </c>
      <c r="CX8" s="1021"/>
      <c r="CY8" s="1021"/>
      <c r="CZ8" s="1021"/>
      <c r="DA8" s="1022"/>
      <c r="DB8" s="1020" t="s">
        <v>576</v>
      </c>
      <c r="DC8" s="1021"/>
      <c r="DD8" s="1021"/>
      <c r="DE8" s="1021"/>
      <c r="DF8" s="1022"/>
      <c r="DG8" s="1020" t="s">
        <v>575</v>
      </c>
      <c r="DH8" s="1021"/>
      <c r="DI8" s="1021"/>
      <c r="DJ8" s="1021"/>
      <c r="DK8" s="1022"/>
      <c r="DL8" s="1020" t="s">
        <v>575</v>
      </c>
      <c r="DM8" s="1021"/>
      <c r="DN8" s="1021"/>
      <c r="DO8" s="1021"/>
      <c r="DP8" s="1022"/>
      <c r="DQ8" s="1020" t="s">
        <v>575</v>
      </c>
      <c r="DR8" s="1021"/>
      <c r="DS8" s="1021"/>
      <c r="DT8" s="1021"/>
      <c r="DU8" s="1022"/>
      <c r="DV8" s="1023"/>
      <c r="DW8" s="1024"/>
      <c r="DX8" s="1024"/>
      <c r="DY8" s="1024"/>
      <c r="DZ8" s="1025"/>
      <c r="EA8" s="234"/>
    </row>
    <row r="9" spans="1:131" s="235" customFormat="1" ht="26.25" customHeight="1">
      <c r="A9" s="241">
        <v>3</v>
      </c>
      <c r="B9" s="1068" t="s">
        <v>376</v>
      </c>
      <c r="C9" s="1069"/>
      <c r="D9" s="1069"/>
      <c r="E9" s="1069"/>
      <c r="F9" s="1069"/>
      <c r="G9" s="1069"/>
      <c r="H9" s="1069"/>
      <c r="I9" s="1069"/>
      <c r="J9" s="1069"/>
      <c r="K9" s="1069"/>
      <c r="L9" s="1069"/>
      <c r="M9" s="1069"/>
      <c r="N9" s="1069"/>
      <c r="O9" s="1069"/>
      <c r="P9" s="1070"/>
      <c r="Q9" s="1074">
        <v>105</v>
      </c>
      <c r="R9" s="1075"/>
      <c r="S9" s="1075"/>
      <c r="T9" s="1075"/>
      <c r="U9" s="1075"/>
      <c r="V9" s="1075">
        <v>102</v>
      </c>
      <c r="W9" s="1075"/>
      <c r="X9" s="1075"/>
      <c r="Y9" s="1075"/>
      <c r="Z9" s="1075"/>
      <c r="AA9" s="1075">
        <v>3</v>
      </c>
      <c r="AB9" s="1075"/>
      <c r="AC9" s="1075"/>
      <c r="AD9" s="1075"/>
      <c r="AE9" s="1076"/>
      <c r="AF9" s="1050">
        <v>3</v>
      </c>
      <c r="AG9" s="1051"/>
      <c r="AH9" s="1051"/>
      <c r="AI9" s="1051"/>
      <c r="AJ9" s="1052"/>
      <c r="AK9" s="1117">
        <v>96</v>
      </c>
      <c r="AL9" s="1118"/>
      <c r="AM9" s="1118"/>
      <c r="AN9" s="1118"/>
      <c r="AO9" s="1118"/>
      <c r="AP9" s="1118">
        <v>10</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572</v>
      </c>
      <c r="BT9" s="1046"/>
      <c r="BU9" s="1046"/>
      <c r="BV9" s="1046"/>
      <c r="BW9" s="1046"/>
      <c r="BX9" s="1046"/>
      <c r="BY9" s="1046"/>
      <c r="BZ9" s="1046"/>
      <c r="CA9" s="1046"/>
      <c r="CB9" s="1046"/>
      <c r="CC9" s="1046"/>
      <c r="CD9" s="1046"/>
      <c r="CE9" s="1046"/>
      <c r="CF9" s="1046"/>
      <c r="CG9" s="1047"/>
      <c r="CH9" s="1020">
        <v>-8</v>
      </c>
      <c r="CI9" s="1021"/>
      <c r="CJ9" s="1021"/>
      <c r="CK9" s="1021"/>
      <c r="CL9" s="1022"/>
      <c r="CM9" s="1020">
        <v>-2</v>
      </c>
      <c r="CN9" s="1021"/>
      <c r="CO9" s="1021"/>
      <c r="CP9" s="1021"/>
      <c r="CQ9" s="1022"/>
      <c r="CR9" s="1020">
        <v>52</v>
      </c>
      <c r="CS9" s="1021"/>
      <c r="CT9" s="1021"/>
      <c r="CU9" s="1021"/>
      <c r="CV9" s="1022"/>
      <c r="CW9" s="1020" t="s">
        <v>576</v>
      </c>
      <c r="CX9" s="1021"/>
      <c r="CY9" s="1021"/>
      <c r="CZ9" s="1021"/>
      <c r="DA9" s="1022"/>
      <c r="DB9" s="1020" t="s">
        <v>576</v>
      </c>
      <c r="DC9" s="1021"/>
      <c r="DD9" s="1021"/>
      <c r="DE9" s="1021"/>
      <c r="DF9" s="1022"/>
      <c r="DG9" s="1020" t="s">
        <v>575</v>
      </c>
      <c r="DH9" s="1021"/>
      <c r="DI9" s="1021"/>
      <c r="DJ9" s="1021"/>
      <c r="DK9" s="1022"/>
      <c r="DL9" s="1020" t="s">
        <v>575</v>
      </c>
      <c r="DM9" s="1021"/>
      <c r="DN9" s="1021"/>
      <c r="DO9" s="1021"/>
      <c r="DP9" s="1022"/>
      <c r="DQ9" s="1020" t="s">
        <v>575</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573</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14</v>
      </c>
      <c r="CN10" s="1021"/>
      <c r="CO10" s="1021"/>
      <c r="CP10" s="1021"/>
      <c r="CQ10" s="1022"/>
      <c r="CR10" s="1020">
        <v>30</v>
      </c>
      <c r="CS10" s="1021"/>
      <c r="CT10" s="1021"/>
      <c r="CU10" s="1021"/>
      <c r="CV10" s="1022"/>
      <c r="CW10" s="1020" t="s">
        <v>576</v>
      </c>
      <c r="CX10" s="1021"/>
      <c r="CY10" s="1021"/>
      <c r="CZ10" s="1021"/>
      <c r="DA10" s="1022"/>
      <c r="DB10" s="1020" t="s">
        <v>576</v>
      </c>
      <c r="DC10" s="1021"/>
      <c r="DD10" s="1021"/>
      <c r="DE10" s="1021"/>
      <c r="DF10" s="1022"/>
      <c r="DG10" s="1020" t="s">
        <v>575</v>
      </c>
      <c r="DH10" s="1021"/>
      <c r="DI10" s="1021"/>
      <c r="DJ10" s="1021"/>
      <c r="DK10" s="1022"/>
      <c r="DL10" s="1020" t="s">
        <v>575</v>
      </c>
      <c r="DM10" s="1021"/>
      <c r="DN10" s="1021"/>
      <c r="DO10" s="1021"/>
      <c r="DP10" s="1022"/>
      <c r="DQ10" s="1020" t="s">
        <v>575</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574</v>
      </c>
      <c r="BT11" s="1046"/>
      <c r="BU11" s="1046"/>
      <c r="BV11" s="1046"/>
      <c r="BW11" s="1046"/>
      <c r="BX11" s="1046"/>
      <c r="BY11" s="1046"/>
      <c r="BZ11" s="1046"/>
      <c r="CA11" s="1046"/>
      <c r="CB11" s="1046"/>
      <c r="CC11" s="1046"/>
      <c r="CD11" s="1046"/>
      <c r="CE11" s="1046"/>
      <c r="CF11" s="1046"/>
      <c r="CG11" s="1047"/>
      <c r="CH11" s="1020">
        <v>1</v>
      </c>
      <c r="CI11" s="1021"/>
      <c r="CJ11" s="1021"/>
      <c r="CK11" s="1021"/>
      <c r="CL11" s="1022"/>
      <c r="CM11" s="1020">
        <v>18</v>
      </c>
      <c r="CN11" s="1021"/>
      <c r="CO11" s="1021"/>
      <c r="CP11" s="1021"/>
      <c r="CQ11" s="1022"/>
      <c r="CR11" s="1020">
        <v>30</v>
      </c>
      <c r="CS11" s="1021"/>
      <c r="CT11" s="1021"/>
      <c r="CU11" s="1021"/>
      <c r="CV11" s="1022"/>
      <c r="CW11" s="1020" t="s">
        <v>576</v>
      </c>
      <c r="CX11" s="1021"/>
      <c r="CY11" s="1021"/>
      <c r="CZ11" s="1021"/>
      <c r="DA11" s="1022"/>
      <c r="DB11" s="1020" t="s">
        <v>576</v>
      </c>
      <c r="DC11" s="1021"/>
      <c r="DD11" s="1021"/>
      <c r="DE11" s="1021"/>
      <c r="DF11" s="1022"/>
      <c r="DG11" s="1020" t="s">
        <v>575</v>
      </c>
      <c r="DH11" s="1021"/>
      <c r="DI11" s="1021"/>
      <c r="DJ11" s="1021"/>
      <c r="DK11" s="1022"/>
      <c r="DL11" s="1020" t="s">
        <v>575</v>
      </c>
      <c r="DM11" s="1021"/>
      <c r="DN11" s="1021"/>
      <c r="DO11" s="1021"/>
      <c r="DP11" s="1022"/>
      <c r="DQ11" s="1020" t="s">
        <v>575</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099">
        <v>59469</v>
      </c>
      <c r="R23" s="1100"/>
      <c r="S23" s="1100"/>
      <c r="T23" s="1100"/>
      <c r="U23" s="1100"/>
      <c r="V23" s="1100">
        <v>56462</v>
      </c>
      <c r="W23" s="1100"/>
      <c r="X23" s="1100"/>
      <c r="Y23" s="1100"/>
      <c r="Z23" s="1100"/>
      <c r="AA23" s="1100">
        <v>3007</v>
      </c>
      <c r="AB23" s="1100"/>
      <c r="AC23" s="1100"/>
      <c r="AD23" s="1100"/>
      <c r="AE23" s="1101"/>
      <c r="AF23" s="1102">
        <v>2536</v>
      </c>
      <c r="AG23" s="1100"/>
      <c r="AH23" s="1100"/>
      <c r="AI23" s="1100"/>
      <c r="AJ23" s="1103"/>
      <c r="AK23" s="1104"/>
      <c r="AL23" s="1105"/>
      <c r="AM23" s="1105"/>
      <c r="AN23" s="1105"/>
      <c r="AO23" s="1105"/>
      <c r="AP23" s="1100">
        <v>56690</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357</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390</v>
      </c>
      <c r="C28" s="1082"/>
      <c r="D28" s="1082"/>
      <c r="E28" s="1082"/>
      <c r="F28" s="1082"/>
      <c r="G28" s="1082"/>
      <c r="H28" s="1082"/>
      <c r="I28" s="1082"/>
      <c r="J28" s="1082"/>
      <c r="K28" s="1082"/>
      <c r="L28" s="1082"/>
      <c r="M28" s="1082"/>
      <c r="N28" s="1082"/>
      <c r="O28" s="1082"/>
      <c r="P28" s="1083"/>
      <c r="Q28" s="1084">
        <v>15443</v>
      </c>
      <c r="R28" s="1085"/>
      <c r="S28" s="1085"/>
      <c r="T28" s="1085"/>
      <c r="U28" s="1085"/>
      <c r="V28" s="1085">
        <v>14936</v>
      </c>
      <c r="W28" s="1085"/>
      <c r="X28" s="1085"/>
      <c r="Y28" s="1085"/>
      <c r="Z28" s="1085"/>
      <c r="AA28" s="1085">
        <v>507</v>
      </c>
      <c r="AB28" s="1085"/>
      <c r="AC28" s="1085"/>
      <c r="AD28" s="1085"/>
      <c r="AE28" s="1086"/>
      <c r="AF28" s="1087">
        <v>507</v>
      </c>
      <c r="AG28" s="1085"/>
      <c r="AH28" s="1085"/>
      <c r="AI28" s="1085"/>
      <c r="AJ28" s="1088"/>
      <c r="AK28" s="1089">
        <v>1066</v>
      </c>
      <c r="AL28" s="1077"/>
      <c r="AM28" s="1077"/>
      <c r="AN28" s="1077"/>
      <c r="AO28" s="1077"/>
      <c r="AP28" s="1077" t="s">
        <v>562</v>
      </c>
      <c r="AQ28" s="1077"/>
      <c r="AR28" s="1077"/>
      <c r="AS28" s="1077"/>
      <c r="AT28" s="1077"/>
      <c r="AU28" s="1077" t="s">
        <v>562</v>
      </c>
      <c r="AV28" s="1077"/>
      <c r="AW28" s="1077"/>
      <c r="AX28" s="1077"/>
      <c r="AY28" s="1077"/>
      <c r="AZ28" s="1078" t="s">
        <v>562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391</v>
      </c>
      <c r="C29" s="1069"/>
      <c r="D29" s="1069"/>
      <c r="E29" s="1069"/>
      <c r="F29" s="1069"/>
      <c r="G29" s="1069"/>
      <c r="H29" s="1069"/>
      <c r="I29" s="1069"/>
      <c r="J29" s="1069"/>
      <c r="K29" s="1069"/>
      <c r="L29" s="1069"/>
      <c r="M29" s="1069"/>
      <c r="N29" s="1069"/>
      <c r="O29" s="1069"/>
      <c r="P29" s="1070"/>
      <c r="Q29" s="1074">
        <v>202</v>
      </c>
      <c r="R29" s="1075"/>
      <c r="S29" s="1075"/>
      <c r="T29" s="1075"/>
      <c r="U29" s="1075"/>
      <c r="V29" s="1075">
        <v>186</v>
      </c>
      <c r="W29" s="1075"/>
      <c r="X29" s="1075"/>
      <c r="Y29" s="1075"/>
      <c r="Z29" s="1075"/>
      <c r="AA29" s="1075">
        <v>16</v>
      </c>
      <c r="AB29" s="1075"/>
      <c r="AC29" s="1075"/>
      <c r="AD29" s="1075"/>
      <c r="AE29" s="1076"/>
      <c r="AF29" s="1050">
        <v>16</v>
      </c>
      <c r="AG29" s="1051"/>
      <c r="AH29" s="1051"/>
      <c r="AI29" s="1051"/>
      <c r="AJ29" s="1052"/>
      <c r="AK29" s="1011">
        <v>74</v>
      </c>
      <c r="AL29" s="1002"/>
      <c r="AM29" s="1002"/>
      <c r="AN29" s="1002"/>
      <c r="AO29" s="1002"/>
      <c r="AP29" s="1002" t="s">
        <v>562</v>
      </c>
      <c r="AQ29" s="1002"/>
      <c r="AR29" s="1002"/>
      <c r="AS29" s="1002"/>
      <c r="AT29" s="1002"/>
      <c r="AU29" s="1002" t="s">
        <v>562</v>
      </c>
      <c r="AV29" s="1002"/>
      <c r="AW29" s="1002"/>
      <c r="AX29" s="1002"/>
      <c r="AY29" s="1002"/>
      <c r="AZ29" s="1073" t="s">
        <v>562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392</v>
      </c>
      <c r="C30" s="1069"/>
      <c r="D30" s="1069"/>
      <c r="E30" s="1069"/>
      <c r="F30" s="1069"/>
      <c r="G30" s="1069"/>
      <c r="H30" s="1069"/>
      <c r="I30" s="1069"/>
      <c r="J30" s="1069"/>
      <c r="K30" s="1069"/>
      <c r="L30" s="1069"/>
      <c r="M30" s="1069"/>
      <c r="N30" s="1069"/>
      <c r="O30" s="1069"/>
      <c r="P30" s="1070"/>
      <c r="Q30" s="1074">
        <v>11397</v>
      </c>
      <c r="R30" s="1075"/>
      <c r="S30" s="1075"/>
      <c r="T30" s="1075"/>
      <c r="U30" s="1075"/>
      <c r="V30" s="1075">
        <v>10897</v>
      </c>
      <c r="W30" s="1075"/>
      <c r="X30" s="1075"/>
      <c r="Y30" s="1075"/>
      <c r="Z30" s="1075"/>
      <c r="AA30" s="1075">
        <v>500</v>
      </c>
      <c r="AB30" s="1075"/>
      <c r="AC30" s="1075"/>
      <c r="AD30" s="1075"/>
      <c r="AE30" s="1076"/>
      <c r="AF30" s="1050">
        <v>500</v>
      </c>
      <c r="AG30" s="1051"/>
      <c r="AH30" s="1051"/>
      <c r="AI30" s="1051"/>
      <c r="AJ30" s="1052"/>
      <c r="AK30" s="1011">
        <v>1818</v>
      </c>
      <c r="AL30" s="1002"/>
      <c r="AM30" s="1002"/>
      <c r="AN30" s="1002"/>
      <c r="AO30" s="1002"/>
      <c r="AP30" s="1002" t="s">
        <v>562</v>
      </c>
      <c r="AQ30" s="1002"/>
      <c r="AR30" s="1002"/>
      <c r="AS30" s="1002"/>
      <c r="AT30" s="1002"/>
      <c r="AU30" s="1002" t="s">
        <v>562</v>
      </c>
      <c r="AV30" s="1002"/>
      <c r="AW30" s="1002"/>
      <c r="AX30" s="1002"/>
      <c r="AY30" s="1002"/>
      <c r="AZ30" s="1073" t="s">
        <v>562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393</v>
      </c>
      <c r="C31" s="1069"/>
      <c r="D31" s="1069"/>
      <c r="E31" s="1069"/>
      <c r="F31" s="1069"/>
      <c r="G31" s="1069"/>
      <c r="H31" s="1069"/>
      <c r="I31" s="1069"/>
      <c r="J31" s="1069"/>
      <c r="K31" s="1069"/>
      <c r="L31" s="1069"/>
      <c r="M31" s="1069"/>
      <c r="N31" s="1069"/>
      <c r="O31" s="1069"/>
      <c r="P31" s="1070"/>
      <c r="Q31" s="1074">
        <v>1164</v>
      </c>
      <c r="R31" s="1075"/>
      <c r="S31" s="1075"/>
      <c r="T31" s="1075"/>
      <c r="U31" s="1075"/>
      <c r="V31" s="1075">
        <v>1161</v>
      </c>
      <c r="W31" s="1075"/>
      <c r="X31" s="1075"/>
      <c r="Y31" s="1075"/>
      <c r="Z31" s="1075"/>
      <c r="AA31" s="1075">
        <v>3</v>
      </c>
      <c r="AB31" s="1075"/>
      <c r="AC31" s="1075"/>
      <c r="AD31" s="1075"/>
      <c r="AE31" s="1076"/>
      <c r="AF31" s="1050">
        <v>3</v>
      </c>
      <c r="AG31" s="1051"/>
      <c r="AH31" s="1051"/>
      <c r="AI31" s="1051"/>
      <c r="AJ31" s="1052"/>
      <c r="AK31" s="1011">
        <v>460</v>
      </c>
      <c r="AL31" s="1002"/>
      <c r="AM31" s="1002"/>
      <c r="AN31" s="1002"/>
      <c r="AO31" s="1002"/>
      <c r="AP31" s="1002" t="s">
        <v>562</v>
      </c>
      <c r="AQ31" s="1002"/>
      <c r="AR31" s="1002"/>
      <c r="AS31" s="1002"/>
      <c r="AT31" s="1002"/>
      <c r="AU31" s="1002" t="s">
        <v>562</v>
      </c>
      <c r="AV31" s="1002"/>
      <c r="AW31" s="1002"/>
      <c r="AX31" s="1002"/>
      <c r="AY31" s="1002"/>
      <c r="AZ31" s="1073" t="s">
        <v>562</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394</v>
      </c>
      <c r="C32" s="1069"/>
      <c r="D32" s="1069"/>
      <c r="E32" s="1069"/>
      <c r="F32" s="1069"/>
      <c r="G32" s="1069"/>
      <c r="H32" s="1069"/>
      <c r="I32" s="1069"/>
      <c r="J32" s="1069"/>
      <c r="K32" s="1069"/>
      <c r="L32" s="1069"/>
      <c r="M32" s="1069"/>
      <c r="N32" s="1069"/>
      <c r="O32" s="1069"/>
      <c r="P32" s="1070"/>
      <c r="Q32" s="1074">
        <v>2562</v>
      </c>
      <c r="R32" s="1075"/>
      <c r="S32" s="1075"/>
      <c r="T32" s="1075"/>
      <c r="U32" s="1075"/>
      <c r="V32" s="1075">
        <v>2489</v>
      </c>
      <c r="W32" s="1075"/>
      <c r="X32" s="1075"/>
      <c r="Y32" s="1075"/>
      <c r="Z32" s="1075"/>
      <c r="AA32" s="1075">
        <v>73</v>
      </c>
      <c r="AB32" s="1075"/>
      <c r="AC32" s="1075"/>
      <c r="AD32" s="1075"/>
      <c r="AE32" s="1076"/>
      <c r="AF32" s="1050">
        <v>1974</v>
      </c>
      <c r="AG32" s="1051"/>
      <c r="AH32" s="1051"/>
      <c r="AI32" s="1051"/>
      <c r="AJ32" s="1052"/>
      <c r="AK32" s="1011">
        <v>515</v>
      </c>
      <c r="AL32" s="1002"/>
      <c r="AM32" s="1002"/>
      <c r="AN32" s="1002"/>
      <c r="AO32" s="1002"/>
      <c r="AP32" s="1002">
        <v>10065</v>
      </c>
      <c r="AQ32" s="1002"/>
      <c r="AR32" s="1002"/>
      <c r="AS32" s="1002"/>
      <c r="AT32" s="1002"/>
      <c r="AU32" s="1002">
        <v>6170</v>
      </c>
      <c r="AV32" s="1002"/>
      <c r="AW32" s="1002"/>
      <c r="AX32" s="1002"/>
      <c r="AY32" s="1002"/>
      <c r="AZ32" s="1073" t="s">
        <v>562</v>
      </c>
      <c r="BA32" s="1073"/>
      <c r="BB32" s="1073"/>
      <c r="BC32" s="1073"/>
      <c r="BD32" s="1073"/>
      <c r="BE32" s="1063" t="s">
        <v>395</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396</v>
      </c>
      <c r="C33" s="1069"/>
      <c r="D33" s="1069"/>
      <c r="E33" s="1069"/>
      <c r="F33" s="1069"/>
      <c r="G33" s="1069"/>
      <c r="H33" s="1069"/>
      <c r="I33" s="1069"/>
      <c r="J33" s="1069"/>
      <c r="K33" s="1069"/>
      <c r="L33" s="1069"/>
      <c r="M33" s="1069"/>
      <c r="N33" s="1069"/>
      <c r="O33" s="1069"/>
      <c r="P33" s="1070"/>
      <c r="Q33" s="1074">
        <v>3691</v>
      </c>
      <c r="R33" s="1075"/>
      <c r="S33" s="1075"/>
      <c r="T33" s="1075"/>
      <c r="U33" s="1075"/>
      <c r="V33" s="1075">
        <v>3804</v>
      </c>
      <c r="W33" s="1075"/>
      <c r="X33" s="1075"/>
      <c r="Y33" s="1075"/>
      <c r="Z33" s="1075"/>
      <c r="AA33" s="1075">
        <v>-113</v>
      </c>
      <c r="AB33" s="1075"/>
      <c r="AC33" s="1075"/>
      <c r="AD33" s="1075"/>
      <c r="AE33" s="1076"/>
      <c r="AF33" s="1050">
        <v>2660</v>
      </c>
      <c r="AG33" s="1051"/>
      <c r="AH33" s="1051"/>
      <c r="AI33" s="1051"/>
      <c r="AJ33" s="1052"/>
      <c r="AK33" s="1011">
        <v>632</v>
      </c>
      <c r="AL33" s="1002"/>
      <c r="AM33" s="1002"/>
      <c r="AN33" s="1002"/>
      <c r="AO33" s="1002"/>
      <c r="AP33" s="1002">
        <v>2744</v>
      </c>
      <c r="AQ33" s="1002"/>
      <c r="AR33" s="1002"/>
      <c r="AS33" s="1002"/>
      <c r="AT33" s="1002"/>
      <c r="AU33" s="1002">
        <v>1904</v>
      </c>
      <c r="AV33" s="1002"/>
      <c r="AW33" s="1002"/>
      <c r="AX33" s="1002"/>
      <c r="AY33" s="1002"/>
      <c r="AZ33" s="1073" t="s">
        <v>563</v>
      </c>
      <c r="BA33" s="1073"/>
      <c r="BB33" s="1073"/>
      <c r="BC33" s="1073"/>
      <c r="BD33" s="1073"/>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398</v>
      </c>
      <c r="C34" s="1069"/>
      <c r="D34" s="1069"/>
      <c r="E34" s="1069"/>
      <c r="F34" s="1069"/>
      <c r="G34" s="1069"/>
      <c r="H34" s="1069"/>
      <c r="I34" s="1069"/>
      <c r="J34" s="1069"/>
      <c r="K34" s="1069"/>
      <c r="L34" s="1069"/>
      <c r="M34" s="1069"/>
      <c r="N34" s="1069"/>
      <c r="O34" s="1069"/>
      <c r="P34" s="1070"/>
      <c r="Q34" s="1074">
        <v>1916</v>
      </c>
      <c r="R34" s="1075"/>
      <c r="S34" s="1075"/>
      <c r="T34" s="1075"/>
      <c r="U34" s="1075"/>
      <c r="V34" s="1075">
        <v>1772</v>
      </c>
      <c r="W34" s="1075"/>
      <c r="X34" s="1075"/>
      <c r="Y34" s="1075"/>
      <c r="Z34" s="1075"/>
      <c r="AA34" s="1075">
        <v>144</v>
      </c>
      <c r="AB34" s="1075"/>
      <c r="AC34" s="1075"/>
      <c r="AD34" s="1075"/>
      <c r="AE34" s="1076"/>
      <c r="AF34" s="1050">
        <v>275</v>
      </c>
      <c r="AG34" s="1051"/>
      <c r="AH34" s="1051"/>
      <c r="AI34" s="1051"/>
      <c r="AJ34" s="1052"/>
      <c r="AK34" s="1011">
        <v>775</v>
      </c>
      <c r="AL34" s="1002"/>
      <c r="AM34" s="1002"/>
      <c r="AN34" s="1002"/>
      <c r="AO34" s="1002"/>
      <c r="AP34" s="1002">
        <v>7405</v>
      </c>
      <c r="AQ34" s="1002"/>
      <c r="AR34" s="1002"/>
      <c r="AS34" s="1002"/>
      <c r="AT34" s="1002"/>
      <c r="AU34" s="1002">
        <v>5902</v>
      </c>
      <c r="AV34" s="1002"/>
      <c r="AW34" s="1002"/>
      <c r="AX34" s="1002"/>
      <c r="AY34" s="1002"/>
      <c r="AZ34" s="1073" t="s">
        <v>562</v>
      </c>
      <c r="BA34" s="1073"/>
      <c r="BB34" s="1073"/>
      <c r="BC34" s="1073"/>
      <c r="BD34" s="1073"/>
      <c r="BE34" s="1063" t="s">
        <v>395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399</v>
      </c>
      <c r="C35" s="1069"/>
      <c r="D35" s="1069"/>
      <c r="E35" s="1069"/>
      <c r="F35" s="1069"/>
      <c r="G35" s="1069"/>
      <c r="H35" s="1069"/>
      <c r="I35" s="1069"/>
      <c r="J35" s="1069"/>
      <c r="K35" s="1069"/>
      <c r="L35" s="1069"/>
      <c r="M35" s="1069"/>
      <c r="N35" s="1069"/>
      <c r="O35" s="1069"/>
      <c r="P35" s="1070"/>
      <c r="Q35" s="1074">
        <v>114</v>
      </c>
      <c r="R35" s="1075"/>
      <c r="S35" s="1075"/>
      <c r="T35" s="1075"/>
      <c r="U35" s="1075"/>
      <c r="V35" s="1075">
        <v>114</v>
      </c>
      <c r="W35" s="1075"/>
      <c r="X35" s="1075"/>
      <c r="Y35" s="1075"/>
      <c r="Z35" s="1075"/>
      <c r="AA35" s="1075">
        <v>0</v>
      </c>
      <c r="AB35" s="1075"/>
      <c r="AC35" s="1075"/>
      <c r="AD35" s="1075"/>
      <c r="AE35" s="1076"/>
      <c r="AF35" s="1050">
        <v>0</v>
      </c>
      <c r="AG35" s="1051"/>
      <c r="AH35" s="1051"/>
      <c r="AI35" s="1051"/>
      <c r="AJ35" s="1052"/>
      <c r="AK35" s="1011">
        <v>56</v>
      </c>
      <c r="AL35" s="1002"/>
      <c r="AM35" s="1002"/>
      <c r="AN35" s="1002"/>
      <c r="AO35" s="1002"/>
      <c r="AP35" s="1002">
        <v>253</v>
      </c>
      <c r="AQ35" s="1002"/>
      <c r="AR35" s="1002"/>
      <c r="AS35" s="1002"/>
      <c r="AT35" s="1002"/>
      <c r="AU35" s="1002">
        <v>247</v>
      </c>
      <c r="AV35" s="1002"/>
      <c r="AW35" s="1002"/>
      <c r="AX35" s="1002"/>
      <c r="AY35" s="1002"/>
      <c r="AZ35" s="1073" t="s">
        <v>562</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378</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5935</v>
      </c>
      <c r="AG63" s="990"/>
      <c r="AH63" s="990"/>
      <c r="AI63" s="990"/>
      <c r="AJ63" s="1061"/>
      <c r="AK63" s="1062"/>
      <c r="AL63" s="994"/>
      <c r="AM63" s="994"/>
      <c r="AN63" s="994"/>
      <c r="AO63" s="994"/>
      <c r="AP63" s="990">
        <v>20467</v>
      </c>
      <c r="AQ63" s="990"/>
      <c r="AR63" s="990"/>
      <c r="AS63" s="990"/>
      <c r="AT63" s="990"/>
      <c r="AU63" s="990">
        <v>14224</v>
      </c>
      <c r="AV63" s="990"/>
      <c r="AW63" s="990"/>
      <c r="AX63" s="990"/>
      <c r="AY63" s="990"/>
      <c r="AZ63" s="1056"/>
      <c r="BA63" s="1056"/>
      <c r="BB63" s="1056"/>
      <c r="BC63" s="1056"/>
      <c r="BD63" s="1056"/>
      <c r="BE63" s="991"/>
      <c r="BF63" s="991"/>
      <c r="BG63" s="991"/>
      <c r="BH63" s="991"/>
      <c r="BI63" s="992"/>
      <c r="BJ63" s="1057" t="s">
        <v>403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405</v>
      </c>
      <c r="B66" s="1027"/>
      <c r="C66" s="1027"/>
      <c r="D66" s="1027"/>
      <c r="E66" s="1027"/>
      <c r="F66" s="1027"/>
      <c r="G66" s="1027"/>
      <c r="H66" s="1027"/>
      <c r="I66" s="1027"/>
      <c r="J66" s="1027"/>
      <c r="K66" s="1027"/>
      <c r="L66" s="1027"/>
      <c r="M66" s="1027"/>
      <c r="N66" s="1027"/>
      <c r="O66" s="1027"/>
      <c r="P66" s="1028"/>
      <c r="Q66" s="1032" t="s">
        <v>382</v>
      </c>
      <c r="R66" s="1033"/>
      <c r="S66" s="1033"/>
      <c r="T66" s="1033"/>
      <c r="U66" s="1034"/>
      <c r="V66" s="1032" t="s">
        <v>406</v>
      </c>
      <c r="W66" s="1033"/>
      <c r="X66" s="1033"/>
      <c r="Y66" s="1033"/>
      <c r="Z66" s="1034"/>
      <c r="AA66" s="1032" t="s">
        <v>384</v>
      </c>
      <c r="AB66" s="1033"/>
      <c r="AC66" s="1033"/>
      <c r="AD66" s="1033"/>
      <c r="AE66" s="1034"/>
      <c r="AF66" s="1038" t="s">
        <v>407</v>
      </c>
      <c r="AG66" s="1039"/>
      <c r="AH66" s="1039"/>
      <c r="AI66" s="1039"/>
      <c r="AJ66" s="1040"/>
      <c r="AK66" s="1032" t="s">
        <v>386</v>
      </c>
      <c r="AL66" s="1027"/>
      <c r="AM66" s="1027"/>
      <c r="AN66" s="1027"/>
      <c r="AO66" s="1028"/>
      <c r="AP66" s="1032" t="s">
        <v>387</v>
      </c>
      <c r="AQ66" s="1033"/>
      <c r="AR66" s="1033"/>
      <c r="AS66" s="1033"/>
      <c r="AT66" s="1034"/>
      <c r="AU66" s="1032" t="s">
        <v>408</v>
      </c>
      <c r="AV66" s="1033"/>
      <c r="AW66" s="1033"/>
      <c r="AX66" s="1033"/>
      <c r="AY66" s="1034"/>
      <c r="AZ66" s="1032" t="s">
        <v>364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564</v>
      </c>
      <c r="C68" s="1017"/>
      <c r="D68" s="1017"/>
      <c r="E68" s="1017"/>
      <c r="F68" s="1017"/>
      <c r="G68" s="1017"/>
      <c r="H68" s="1017"/>
      <c r="I68" s="1017"/>
      <c r="J68" s="1017"/>
      <c r="K68" s="1017"/>
      <c r="L68" s="1017"/>
      <c r="M68" s="1017"/>
      <c r="N68" s="1017"/>
      <c r="O68" s="1017"/>
      <c r="P68" s="1018"/>
      <c r="Q68" s="1019">
        <v>333</v>
      </c>
      <c r="R68" s="1013"/>
      <c r="S68" s="1013"/>
      <c r="T68" s="1013"/>
      <c r="U68" s="1013"/>
      <c r="V68" s="1013">
        <v>313</v>
      </c>
      <c r="W68" s="1013"/>
      <c r="X68" s="1013"/>
      <c r="Y68" s="1013"/>
      <c r="Z68" s="1013"/>
      <c r="AA68" s="1013">
        <v>20</v>
      </c>
      <c r="AB68" s="1013"/>
      <c r="AC68" s="1013"/>
      <c r="AD68" s="1013"/>
      <c r="AE68" s="1013"/>
      <c r="AF68" s="1013">
        <v>20</v>
      </c>
      <c r="AG68" s="1013"/>
      <c r="AH68" s="1013"/>
      <c r="AI68" s="1013"/>
      <c r="AJ68" s="1013"/>
      <c r="AK68" s="1013">
        <v>21</v>
      </c>
      <c r="AL68" s="1013"/>
      <c r="AM68" s="1013"/>
      <c r="AN68" s="1013"/>
      <c r="AO68" s="1013"/>
      <c r="AP68" s="1013">
        <v>191</v>
      </c>
      <c r="AQ68" s="1013"/>
      <c r="AR68" s="1013"/>
      <c r="AS68" s="1013"/>
      <c r="AT68" s="1013"/>
      <c r="AU68" s="1013">
        <v>94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565</v>
      </c>
      <c r="C69" s="1006"/>
      <c r="D69" s="1006"/>
      <c r="E69" s="1006"/>
      <c r="F69" s="1006"/>
      <c r="G69" s="1006"/>
      <c r="H69" s="1006"/>
      <c r="I69" s="1006"/>
      <c r="J69" s="1006"/>
      <c r="K69" s="1006"/>
      <c r="L69" s="1006"/>
      <c r="M69" s="1006"/>
      <c r="N69" s="1006"/>
      <c r="O69" s="1006"/>
      <c r="P69" s="1007"/>
      <c r="Q69" s="1008">
        <v>1093</v>
      </c>
      <c r="R69" s="1002"/>
      <c r="S69" s="1002"/>
      <c r="T69" s="1002"/>
      <c r="U69" s="1002"/>
      <c r="V69" s="1002">
        <v>1120</v>
      </c>
      <c r="W69" s="1002"/>
      <c r="X69" s="1002"/>
      <c r="Y69" s="1002"/>
      <c r="Z69" s="1002"/>
      <c r="AA69" s="1002">
        <v>-27</v>
      </c>
      <c r="AB69" s="1002"/>
      <c r="AC69" s="1002"/>
      <c r="AD69" s="1002"/>
      <c r="AE69" s="1002"/>
      <c r="AF69" s="1002" t="s">
        <v>582</v>
      </c>
      <c r="AG69" s="1002"/>
      <c r="AH69" s="1002"/>
      <c r="AI69" s="1002"/>
      <c r="AJ69" s="1002"/>
      <c r="AK69" s="1002" t="s">
        <v>582</v>
      </c>
      <c r="AL69" s="1002"/>
      <c r="AM69" s="1002"/>
      <c r="AN69" s="1002"/>
      <c r="AO69" s="1002"/>
      <c r="AP69" s="1002">
        <v>3041</v>
      </c>
      <c r="AQ69" s="1002"/>
      <c r="AR69" s="1002"/>
      <c r="AS69" s="1002"/>
      <c r="AT69" s="1002"/>
      <c r="AU69" s="1002" t="s">
        <v>582</v>
      </c>
      <c r="AV69" s="1002"/>
      <c r="AW69" s="1002"/>
      <c r="AX69" s="1002"/>
      <c r="AY69" s="1002"/>
      <c r="AZ69" s="1003" t="s">
        <v>569</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566</v>
      </c>
      <c r="C70" s="1006"/>
      <c r="D70" s="1006"/>
      <c r="E70" s="1006"/>
      <c r="F70" s="1006"/>
      <c r="G70" s="1006"/>
      <c r="H70" s="1006"/>
      <c r="I70" s="1006"/>
      <c r="J70" s="1006"/>
      <c r="K70" s="1006"/>
      <c r="L70" s="1006"/>
      <c r="M70" s="1006"/>
      <c r="N70" s="1006"/>
      <c r="O70" s="1006"/>
      <c r="P70" s="1007"/>
      <c r="Q70" s="1008">
        <v>3826</v>
      </c>
      <c r="R70" s="1002"/>
      <c r="S70" s="1002"/>
      <c r="T70" s="1002"/>
      <c r="U70" s="1002"/>
      <c r="V70" s="1002">
        <v>3674</v>
      </c>
      <c r="W70" s="1002"/>
      <c r="X70" s="1002"/>
      <c r="Y70" s="1002"/>
      <c r="Z70" s="1002"/>
      <c r="AA70" s="1002">
        <v>152</v>
      </c>
      <c r="AB70" s="1002"/>
      <c r="AC70" s="1002"/>
      <c r="AD70" s="1002"/>
      <c r="AE70" s="1002"/>
      <c r="AF70" s="1002">
        <v>152</v>
      </c>
      <c r="AG70" s="1002"/>
      <c r="AH70" s="1002"/>
      <c r="AI70" s="1002"/>
      <c r="AJ70" s="1002"/>
      <c r="AK70" s="1002">
        <v>63</v>
      </c>
      <c r="AL70" s="1002"/>
      <c r="AM70" s="1002"/>
      <c r="AN70" s="1002"/>
      <c r="AO70" s="1002"/>
      <c r="AP70" s="1002">
        <v>1</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567</v>
      </c>
      <c r="C71" s="1006"/>
      <c r="D71" s="1006"/>
      <c r="E71" s="1006"/>
      <c r="F71" s="1006"/>
      <c r="G71" s="1006"/>
      <c r="H71" s="1006"/>
      <c r="I71" s="1006"/>
      <c r="J71" s="1006"/>
      <c r="K71" s="1006"/>
      <c r="L71" s="1006"/>
      <c r="M71" s="1006"/>
      <c r="N71" s="1006"/>
      <c r="O71" s="1006"/>
      <c r="P71" s="1007"/>
      <c r="Q71" s="1008">
        <v>284</v>
      </c>
      <c r="R71" s="1002"/>
      <c r="S71" s="1002"/>
      <c r="T71" s="1002"/>
      <c r="U71" s="1002"/>
      <c r="V71" s="1002">
        <v>254</v>
      </c>
      <c r="W71" s="1002"/>
      <c r="X71" s="1002"/>
      <c r="Y71" s="1002"/>
      <c r="Z71" s="1002"/>
      <c r="AA71" s="1002">
        <v>30</v>
      </c>
      <c r="AB71" s="1002"/>
      <c r="AC71" s="1002"/>
      <c r="AD71" s="1002"/>
      <c r="AE71" s="1002"/>
      <c r="AF71" s="1002">
        <v>30</v>
      </c>
      <c r="AG71" s="1002"/>
      <c r="AH71" s="1002"/>
      <c r="AI71" s="1002"/>
      <c r="AJ71" s="1002"/>
      <c r="AK71" s="1002" t="s">
        <v>582</v>
      </c>
      <c r="AL71" s="1002"/>
      <c r="AM71" s="1002"/>
      <c r="AN71" s="1002"/>
      <c r="AO71" s="1002"/>
      <c r="AP71" s="1002" t="s">
        <v>582</v>
      </c>
      <c r="AQ71" s="1002"/>
      <c r="AR71" s="1002"/>
      <c r="AS71" s="1002"/>
      <c r="AT71" s="1002"/>
      <c r="AU71" s="1002" t="s">
        <v>582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568</v>
      </c>
      <c r="C72" s="1006"/>
      <c r="D72" s="1006"/>
      <c r="E72" s="1006"/>
      <c r="F72" s="1006"/>
      <c r="G72" s="1006"/>
      <c r="H72" s="1006"/>
      <c r="I72" s="1006"/>
      <c r="J72" s="1006"/>
      <c r="K72" s="1006"/>
      <c r="L72" s="1006"/>
      <c r="M72" s="1006"/>
      <c r="N72" s="1006"/>
      <c r="O72" s="1006"/>
      <c r="P72" s="1007"/>
      <c r="Q72" s="1008">
        <v>290289</v>
      </c>
      <c r="R72" s="1002"/>
      <c r="S72" s="1002"/>
      <c r="T72" s="1002"/>
      <c r="U72" s="1002"/>
      <c r="V72" s="1002">
        <v>278734</v>
      </c>
      <c r="W72" s="1002"/>
      <c r="X72" s="1002"/>
      <c r="Y72" s="1002"/>
      <c r="Z72" s="1002"/>
      <c r="AA72" s="1002">
        <v>11555</v>
      </c>
      <c r="AB72" s="1002"/>
      <c r="AC72" s="1002"/>
      <c r="AD72" s="1002"/>
      <c r="AE72" s="1002"/>
      <c r="AF72" s="1002">
        <v>11555</v>
      </c>
      <c r="AG72" s="1002"/>
      <c r="AH72" s="1002"/>
      <c r="AI72" s="1002"/>
      <c r="AJ72" s="1002"/>
      <c r="AK72" s="1002" t="s">
        <v>582</v>
      </c>
      <c r="AL72" s="1002"/>
      <c r="AM72" s="1002"/>
      <c r="AN72" s="1002"/>
      <c r="AO72" s="1002"/>
      <c r="AP72" s="1002" t="s">
        <v>582</v>
      </c>
      <c r="AQ72" s="1002"/>
      <c r="AR72" s="1002"/>
      <c r="AS72" s="1002"/>
      <c r="AT72" s="1002"/>
      <c r="AU72" s="1002" t="s">
        <v>582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11757</v>
      </c>
      <c r="AG88" s="990"/>
      <c r="AH88" s="990"/>
      <c r="AI88" s="990"/>
      <c r="AJ88" s="990"/>
      <c r="AK88" s="994"/>
      <c r="AL88" s="994"/>
      <c r="AM88" s="994"/>
      <c r="AN88" s="994"/>
      <c r="AO88" s="994"/>
      <c r="AP88" s="990">
        <v>3233</v>
      </c>
      <c r="AQ88" s="990"/>
      <c r="AR88" s="990"/>
      <c r="AS88" s="990"/>
      <c r="AT88" s="990"/>
      <c r="AU88" s="990">
        <v>95</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222</v>
      </c>
      <c r="CS102" s="982"/>
      <c r="CT102" s="982"/>
      <c r="CU102" s="982"/>
      <c r="CV102" s="983"/>
      <c r="CW102" s="981" t="s">
        <v>583</v>
      </c>
      <c r="CX102" s="982"/>
      <c r="CY102" s="982"/>
      <c r="CZ102" s="982"/>
      <c r="DA102" s="983"/>
      <c r="DB102" s="981" t="s">
        <v>583</v>
      </c>
      <c r="DC102" s="982"/>
      <c r="DD102" s="982"/>
      <c r="DE102" s="982"/>
      <c r="DF102" s="983"/>
      <c r="DG102" s="981" t="s">
        <v>583</v>
      </c>
      <c r="DH102" s="982"/>
      <c r="DI102" s="982"/>
      <c r="DJ102" s="982"/>
      <c r="DK102" s="983"/>
      <c r="DL102" s="981" t="s">
        <v>583</v>
      </c>
      <c r="DM102" s="982"/>
      <c r="DN102" s="982"/>
      <c r="DO102" s="982"/>
      <c r="DP102" s="983"/>
      <c r="DQ102" s="981" t="s">
        <v>583</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295</v>
      </c>
      <c r="AG109" s="925"/>
      <c r="AH109" s="925"/>
      <c r="AI109" s="925"/>
      <c r="AJ109" s="926"/>
      <c r="AK109" s="927" t="s">
        <v>294</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295</v>
      </c>
      <c r="BW109" s="925"/>
      <c r="BX109" s="925"/>
      <c r="BY109" s="925"/>
      <c r="BZ109" s="926"/>
      <c r="CA109" s="927" t="s">
        <v>294</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295</v>
      </c>
      <c r="DM109" s="925"/>
      <c r="DN109" s="925"/>
      <c r="DO109" s="925"/>
      <c r="DP109" s="926"/>
      <c r="DQ109" s="927" t="s">
        <v>294</v>
      </c>
      <c r="DR109" s="925"/>
      <c r="DS109" s="925"/>
      <c r="DT109" s="925"/>
      <c r="DU109" s="926"/>
      <c r="DV109" s="927" t="s">
        <v>419</v>
      </c>
      <c r="DW109" s="925"/>
      <c r="DX109" s="925"/>
      <c r="DY109" s="925"/>
      <c r="DZ109" s="956"/>
    </row>
    <row r="110" spans="1:131" s="226" customFormat="1" ht="26.25" customHeight="1">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6807449</v>
      </c>
      <c r="AB110" s="918"/>
      <c r="AC110" s="918"/>
      <c r="AD110" s="918"/>
      <c r="AE110" s="919"/>
      <c r="AF110" s="920">
        <v>7021081</v>
      </c>
      <c r="AG110" s="918"/>
      <c r="AH110" s="918"/>
      <c r="AI110" s="918"/>
      <c r="AJ110" s="919"/>
      <c r="AK110" s="920">
        <v>6883749</v>
      </c>
      <c r="AL110" s="918"/>
      <c r="AM110" s="918"/>
      <c r="AN110" s="918"/>
      <c r="AO110" s="919"/>
      <c r="AP110" s="921">
        <v>26.5</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53398454</v>
      </c>
      <c r="BR110" s="865"/>
      <c r="BS110" s="865"/>
      <c r="BT110" s="865"/>
      <c r="BU110" s="865"/>
      <c r="BV110" s="865">
        <v>51281262</v>
      </c>
      <c r="BW110" s="865"/>
      <c r="BX110" s="865"/>
      <c r="BY110" s="865"/>
      <c r="BZ110" s="865"/>
      <c r="CA110" s="865">
        <v>50690142</v>
      </c>
      <c r="CB110" s="865"/>
      <c r="CC110" s="865"/>
      <c r="CD110" s="865"/>
      <c r="CE110" s="865"/>
      <c r="CF110" s="889">
        <v>195.3</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122</v>
      </c>
      <c r="DM110" s="865"/>
      <c r="DN110" s="865"/>
      <c r="DO110" s="865"/>
      <c r="DP110" s="865"/>
      <c r="DQ110" s="865" t="s">
        <v>403</v>
      </c>
      <c r="DR110" s="865"/>
      <c r="DS110" s="865"/>
      <c r="DT110" s="865"/>
      <c r="DU110" s="865"/>
      <c r="DV110" s="866" t="s">
        <v>122</v>
      </c>
      <c r="DW110" s="866"/>
      <c r="DX110" s="866"/>
      <c r="DY110" s="866"/>
      <c r="DZ110" s="867"/>
    </row>
    <row r="111" spans="1:131" s="226" customFormat="1" ht="26.25" customHeight="1">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403</v>
      </c>
      <c r="AB111" s="946"/>
      <c r="AC111" s="946"/>
      <c r="AD111" s="946"/>
      <c r="AE111" s="947"/>
      <c r="AF111" s="948" t="s">
        <v>403</v>
      </c>
      <c r="AG111" s="946"/>
      <c r="AH111" s="946"/>
      <c r="AI111" s="946"/>
      <c r="AJ111" s="947"/>
      <c r="AK111" s="948" t="s">
        <v>425</v>
      </c>
      <c r="AL111" s="946"/>
      <c r="AM111" s="946"/>
      <c r="AN111" s="946"/>
      <c r="AO111" s="947"/>
      <c r="AP111" s="949" t="s">
        <v>403</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v>1090074</v>
      </c>
      <c r="BR111" s="837"/>
      <c r="BS111" s="837"/>
      <c r="BT111" s="837"/>
      <c r="BU111" s="837"/>
      <c r="BV111" s="837">
        <v>964655</v>
      </c>
      <c r="BW111" s="837"/>
      <c r="BX111" s="837"/>
      <c r="BY111" s="837"/>
      <c r="BZ111" s="837"/>
      <c r="CA111" s="837">
        <v>837389</v>
      </c>
      <c r="CB111" s="837"/>
      <c r="CC111" s="837"/>
      <c r="CD111" s="837"/>
      <c r="CE111" s="837"/>
      <c r="CF111" s="898">
        <v>3.2</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429</v>
      </c>
      <c r="DM111" s="837"/>
      <c r="DN111" s="837"/>
      <c r="DO111" s="837"/>
      <c r="DP111" s="837"/>
      <c r="DQ111" s="837" t="s">
        <v>403</v>
      </c>
      <c r="DR111" s="837"/>
      <c r="DS111" s="837"/>
      <c r="DT111" s="837"/>
      <c r="DU111" s="837"/>
      <c r="DV111" s="814" t="s">
        <v>403</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403</v>
      </c>
      <c r="AB112" s="800"/>
      <c r="AC112" s="800"/>
      <c r="AD112" s="800"/>
      <c r="AE112" s="801"/>
      <c r="AF112" s="802" t="s">
        <v>122</v>
      </c>
      <c r="AG112" s="800"/>
      <c r="AH112" s="800"/>
      <c r="AI112" s="800"/>
      <c r="AJ112" s="801"/>
      <c r="AK112" s="802" t="s">
        <v>429</v>
      </c>
      <c r="AL112" s="800"/>
      <c r="AM112" s="800"/>
      <c r="AN112" s="800"/>
      <c r="AO112" s="801"/>
      <c r="AP112" s="847" t="s">
        <v>403</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15832709</v>
      </c>
      <c r="BR112" s="837"/>
      <c r="BS112" s="837"/>
      <c r="BT112" s="837"/>
      <c r="BU112" s="837"/>
      <c r="BV112" s="837">
        <v>14598616</v>
      </c>
      <c r="BW112" s="837"/>
      <c r="BX112" s="837"/>
      <c r="BY112" s="837"/>
      <c r="BZ112" s="837"/>
      <c r="CA112" s="837">
        <v>14223515</v>
      </c>
      <c r="CB112" s="837"/>
      <c r="CC112" s="837"/>
      <c r="CD112" s="837"/>
      <c r="CE112" s="837"/>
      <c r="CF112" s="898">
        <v>54.8</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403</v>
      </c>
      <c r="DH112" s="837"/>
      <c r="DI112" s="837"/>
      <c r="DJ112" s="837"/>
      <c r="DK112" s="837"/>
      <c r="DL112" s="837" t="s">
        <v>403</v>
      </c>
      <c r="DM112" s="837"/>
      <c r="DN112" s="837"/>
      <c r="DO112" s="837"/>
      <c r="DP112" s="837"/>
      <c r="DQ112" s="837" t="s">
        <v>425</v>
      </c>
      <c r="DR112" s="837"/>
      <c r="DS112" s="837"/>
      <c r="DT112" s="837"/>
      <c r="DU112" s="837"/>
      <c r="DV112" s="814" t="s">
        <v>122</v>
      </c>
      <c r="DW112" s="814"/>
      <c r="DX112" s="814"/>
      <c r="DY112" s="814"/>
      <c r="DZ112" s="815"/>
    </row>
    <row r="113" spans="1:130" s="226" customFormat="1" ht="26.25" customHeight="1">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1728575</v>
      </c>
      <c r="AB113" s="946"/>
      <c r="AC113" s="946"/>
      <c r="AD113" s="946"/>
      <c r="AE113" s="947"/>
      <c r="AF113" s="948">
        <v>1745827</v>
      </c>
      <c r="AG113" s="946"/>
      <c r="AH113" s="946"/>
      <c r="AI113" s="946"/>
      <c r="AJ113" s="947"/>
      <c r="AK113" s="948">
        <v>1685504</v>
      </c>
      <c r="AL113" s="946"/>
      <c r="AM113" s="946"/>
      <c r="AN113" s="946"/>
      <c r="AO113" s="947"/>
      <c r="AP113" s="949">
        <v>6.5</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226359</v>
      </c>
      <c r="BR113" s="837"/>
      <c r="BS113" s="837"/>
      <c r="BT113" s="837"/>
      <c r="BU113" s="837"/>
      <c r="BV113" s="837">
        <v>159646</v>
      </c>
      <c r="BW113" s="837"/>
      <c r="BX113" s="837"/>
      <c r="BY113" s="837"/>
      <c r="BZ113" s="837"/>
      <c r="CA113" s="837">
        <v>95158</v>
      </c>
      <c r="CB113" s="837"/>
      <c r="CC113" s="837"/>
      <c r="CD113" s="837"/>
      <c r="CE113" s="837"/>
      <c r="CF113" s="898">
        <v>0.4</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403</v>
      </c>
      <c r="DH113" s="800"/>
      <c r="DI113" s="800"/>
      <c r="DJ113" s="800"/>
      <c r="DK113" s="801"/>
      <c r="DL113" s="802" t="s">
        <v>403</v>
      </c>
      <c r="DM113" s="800"/>
      <c r="DN113" s="800"/>
      <c r="DO113" s="800"/>
      <c r="DP113" s="801"/>
      <c r="DQ113" s="802" t="s">
        <v>403</v>
      </c>
      <c r="DR113" s="800"/>
      <c r="DS113" s="800"/>
      <c r="DT113" s="800"/>
      <c r="DU113" s="801"/>
      <c r="DV113" s="847" t="s">
        <v>403</v>
      </c>
      <c r="DW113" s="848"/>
      <c r="DX113" s="848"/>
      <c r="DY113" s="848"/>
      <c r="DZ113" s="849"/>
    </row>
    <row r="114" spans="1:130" s="226" customFormat="1" ht="26.25" customHeight="1">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84956</v>
      </c>
      <c r="AB114" s="800"/>
      <c r="AC114" s="800"/>
      <c r="AD114" s="800"/>
      <c r="AE114" s="801"/>
      <c r="AF114" s="802">
        <v>70820</v>
      </c>
      <c r="AG114" s="800"/>
      <c r="AH114" s="800"/>
      <c r="AI114" s="800"/>
      <c r="AJ114" s="801"/>
      <c r="AK114" s="802">
        <v>69547</v>
      </c>
      <c r="AL114" s="800"/>
      <c r="AM114" s="800"/>
      <c r="AN114" s="800"/>
      <c r="AO114" s="801"/>
      <c r="AP114" s="847">
        <v>0.3</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9183823</v>
      </c>
      <c r="BR114" s="837"/>
      <c r="BS114" s="837"/>
      <c r="BT114" s="837"/>
      <c r="BU114" s="837"/>
      <c r="BV114" s="837">
        <v>9029394</v>
      </c>
      <c r="BW114" s="837"/>
      <c r="BX114" s="837"/>
      <c r="BY114" s="837"/>
      <c r="BZ114" s="837"/>
      <c r="CA114" s="837">
        <v>8565869</v>
      </c>
      <c r="CB114" s="837"/>
      <c r="CC114" s="837"/>
      <c r="CD114" s="837"/>
      <c r="CE114" s="837"/>
      <c r="CF114" s="898">
        <v>33</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403</v>
      </c>
      <c r="DH114" s="800"/>
      <c r="DI114" s="800"/>
      <c r="DJ114" s="800"/>
      <c r="DK114" s="801"/>
      <c r="DL114" s="802" t="s">
        <v>403</v>
      </c>
      <c r="DM114" s="800"/>
      <c r="DN114" s="800"/>
      <c r="DO114" s="800"/>
      <c r="DP114" s="801"/>
      <c r="DQ114" s="802" t="s">
        <v>403</v>
      </c>
      <c r="DR114" s="800"/>
      <c r="DS114" s="800"/>
      <c r="DT114" s="800"/>
      <c r="DU114" s="801"/>
      <c r="DV114" s="847" t="s">
        <v>403</v>
      </c>
      <c r="DW114" s="848"/>
      <c r="DX114" s="848"/>
      <c r="DY114" s="848"/>
      <c r="DZ114" s="849"/>
    </row>
    <row r="115" spans="1:130" s="226" customFormat="1" ht="26.25" customHeight="1">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148599</v>
      </c>
      <c r="AB115" s="946"/>
      <c r="AC115" s="946"/>
      <c r="AD115" s="946"/>
      <c r="AE115" s="947"/>
      <c r="AF115" s="948">
        <v>146512</v>
      </c>
      <c r="AG115" s="946"/>
      <c r="AH115" s="946"/>
      <c r="AI115" s="946"/>
      <c r="AJ115" s="947"/>
      <c r="AK115" s="948">
        <v>145414</v>
      </c>
      <c r="AL115" s="946"/>
      <c r="AM115" s="946"/>
      <c r="AN115" s="946"/>
      <c r="AO115" s="947"/>
      <c r="AP115" s="949">
        <v>0.6</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403</v>
      </c>
      <c r="BR115" s="837"/>
      <c r="BS115" s="837"/>
      <c r="BT115" s="837"/>
      <c r="BU115" s="837"/>
      <c r="BV115" s="837" t="s">
        <v>403</v>
      </c>
      <c r="BW115" s="837"/>
      <c r="BX115" s="837"/>
      <c r="BY115" s="837"/>
      <c r="BZ115" s="837"/>
      <c r="CA115" s="837" t="s">
        <v>403</v>
      </c>
      <c r="CB115" s="837"/>
      <c r="CC115" s="837"/>
      <c r="CD115" s="837"/>
      <c r="CE115" s="837"/>
      <c r="CF115" s="898" t="s">
        <v>403</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403</v>
      </c>
      <c r="DH115" s="800"/>
      <c r="DI115" s="800"/>
      <c r="DJ115" s="800"/>
      <c r="DK115" s="801"/>
      <c r="DL115" s="802" t="s">
        <v>122</v>
      </c>
      <c r="DM115" s="800"/>
      <c r="DN115" s="800"/>
      <c r="DO115" s="800"/>
      <c r="DP115" s="801"/>
      <c r="DQ115" s="802" t="s">
        <v>403</v>
      </c>
      <c r="DR115" s="800"/>
      <c r="DS115" s="800"/>
      <c r="DT115" s="800"/>
      <c r="DU115" s="801"/>
      <c r="DV115" s="847" t="s">
        <v>403</v>
      </c>
      <c r="DW115" s="848"/>
      <c r="DX115" s="848"/>
      <c r="DY115" s="848"/>
      <c r="DZ115" s="849"/>
    </row>
    <row r="116" spans="1:130" s="226" customFormat="1" ht="26.25" customHeight="1">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403</v>
      </c>
      <c r="AB116" s="800"/>
      <c r="AC116" s="800"/>
      <c r="AD116" s="800"/>
      <c r="AE116" s="801"/>
      <c r="AF116" s="802" t="s">
        <v>425</v>
      </c>
      <c r="AG116" s="800"/>
      <c r="AH116" s="800"/>
      <c r="AI116" s="800"/>
      <c r="AJ116" s="801"/>
      <c r="AK116" s="802" t="s">
        <v>403</v>
      </c>
      <c r="AL116" s="800"/>
      <c r="AM116" s="800"/>
      <c r="AN116" s="800"/>
      <c r="AO116" s="801"/>
      <c r="AP116" s="847" t="s">
        <v>403</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403</v>
      </c>
      <c r="BR116" s="837"/>
      <c r="BS116" s="837"/>
      <c r="BT116" s="837"/>
      <c r="BU116" s="837"/>
      <c r="BV116" s="837" t="s">
        <v>122</v>
      </c>
      <c r="BW116" s="837"/>
      <c r="BX116" s="837"/>
      <c r="BY116" s="837"/>
      <c r="BZ116" s="837"/>
      <c r="CA116" s="837" t="s">
        <v>403</v>
      </c>
      <c r="CB116" s="837"/>
      <c r="CC116" s="837"/>
      <c r="CD116" s="837"/>
      <c r="CE116" s="837"/>
      <c r="CF116" s="898" t="s">
        <v>403</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403</v>
      </c>
      <c r="DH116" s="800"/>
      <c r="DI116" s="800"/>
      <c r="DJ116" s="800"/>
      <c r="DK116" s="801"/>
      <c r="DL116" s="802" t="s">
        <v>122</v>
      </c>
      <c r="DM116" s="800"/>
      <c r="DN116" s="800"/>
      <c r="DO116" s="800"/>
      <c r="DP116" s="801"/>
      <c r="DQ116" s="802" t="s">
        <v>403</v>
      </c>
      <c r="DR116" s="800"/>
      <c r="DS116" s="800"/>
      <c r="DT116" s="800"/>
      <c r="DU116" s="801"/>
      <c r="DV116" s="847" t="s">
        <v>403</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8769579</v>
      </c>
      <c r="AB117" s="932"/>
      <c r="AC117" s="932"/>
      <c r="AD117" s="932"/>
      <c r="AE117" s="933"/>
      <c r="AF117" s="934">
        <v>8984240</v>
      </c>
      <c r="AG117" s="932"/>
      <c r="AH117" s="932"/>
      <c r="AI117" s="932"/>
      <c r="AJ117" s="933"/>
      <c r="AK117" s="934">
        <v>8784214</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403</v>
      </c>
      <c r="BR117" s="837"/>
      <c r="BS117" s="837"/>
      <c r="BT117" s="837"/>
      <c r="BU117" s="837"/>
      <c r="BV117" s="837" t="s">
        <v>403</v>
      </c>
      <c r="BW117" s="837"/>
      <c r="BX117" s="837"/>
      <c r="BY117" s="837"/>
      <c r="BZ117" s="837"/>
      <c r="CA117" s="837" t="s">
        <v>425</v>
      </c>
      <c r="CB117" s="837"/>
      <c r="CC117" s="837"/>
      <c r="CD117" s="837"/>
      <c r="CE117" s="837"/>
      <c r="CF117" s="898" t="s">
        <v>425</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425</v>
      </c>
      <c r="DH117" s="800"/>
      <c r="DI117" s="800"/>
      <c r="DJ117" s="800"/>
      <c r="DK117" s="801"/>
      <c r="DL117" s="802" t="s">
        <v>403</v>
      </c>
      <c r="DM117" s="800"/>
      <c r="DN117" s="800"/>
      <c r="DO117" s="800"/>
      <c r="DP117" s="801"/>
      <c r="DQ117" s="802" t="s">
        <v>425</v>
      </c>
      <c r="DR117" s="800"/>
      <c r="DS117" s="800"/>
      <c r="DT117" s="800"/>
      <c r="DU117" s="801"/>
      <c r="DV117" s="847" t="s">
        <v>425</v>
      </c>
      <c r="DW117" s="848"/>
      <c r="DX117" s="848"/>
      <c r="DY117" s="848"/>
      <c r="DZ117" s="849"/>
    </row>
    <row r="118" spans="1:130" s="226" customFormat="1" ht="26.25" customHeight="1">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295</v>
      </c>
      <c r="AG118" s="925"/>
      <c r="AH118" s="925"/>
      <c r="AI118" s="925"/>
      <c r="AJ118" s="926"/>
      <c r="AK118" s="927" t="s">
        <v>294</v>
      </c>
      <c r="AL118" s="925"/>
      <c r="AM118" s="925"/>
      <c r="AN118" s="925"/>
      <c r="AO118" s="926"/>
      <c r="AP118" s="928" t="s">
        <v>419</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403</v>
      </c>
      <c r="BR118" s="868"/>
      <c r="BS118" s="868"/>
      <c r="BT118" s="868"/>
      <c r="BU118" s="868"/>
      <c r="BV118" s="868" t="s">
        <v>403</v>
      </c>
      <c r="BW118" s="868"/>
      <c r="BX118" s="868"/>
      <c r="BY118" s="868"/>
      <c r="BZ118" s="868"/>
      <c r="CA118" s="868" t="s">
        <v>403</v>
      </c>
      <c r="CB118" s="868"/>
      <c r="CC118" s="868"/>
      <c r="CD118" s="868"/>
      <c r="CE118" s="868"/>
      <c r="CF118" s="898" t="s">
        <v>403</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403</v>
      </c>
      <c r="DH118" s="800"/>
      <c r="DI118" s="800"/>
      <c r="DJ118" s="800"/>
      <c r="DK118" s="801"/>
      <c r="DL118" s="802" t="s">
        <v>403</v>
      </c>
      <c r="DM118" s="800"/>
      <c r="DN118" s="800"/>
      <c r="DO118" s="800"/>
      <c r="DP118" s="801"/>
      <c r="DQ118" s="802" t="s">
        <v>403</v>
      </c>
      <c r="DR118" s="800"/>
      <c r="DS118" s="800"/>
      <c r="DT118" s="800"/>
      <c r="DU118" s="801"/>
      <c r="DV118" s="847" t="s">
        <v>403</v>
      </c>
      <c r="DW118" s="848"/>
      <c r="DX118" s="848"/>
      <c r="DY118" s="848"/>
      <c r="DZ118" s="849"/>
    </row>
    <row r="119" spans="1:130" s="226" customFormat="1" ht="26.25" customHeight="1">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403</v>
      </c>
      <c r="AB119" s="918"/>
      <c r="AC119" s="918"/>
      <c r="AD119" s="918"/>
      <c r="AE119" s="919"/>
      <c r="AF119" s="920" t="s">
        <v>403</v>
      </c>
      <c r="AG119" s="918"/>
      <c r="AH119" s="918"/>
      <c r="AI119" s="918"/>
      <c r="AJ119" s="919"/>
      <c r="AK119" s="920" t="s">
        <v>403</v>
      </c>
      <c r="AL119" s="918"/>
      <c r="AM119" s="918"/>
      <c r="AN119" s="918"/>
      <c r="AO119" s="919"/>
      <c r="AP119" s="921" t="s">
        <v>403</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451</v>
      </c>
      <c r="BP119" s="901"/>
      <c r="BQ119" s="905">
        <v>79731419</v>
      </c>
      <c r="BR119" s="868"/>
      <c r="BS119" s="868"/>
      <c r="BT119" s="868"/>
      <c r="BU119" s="868"/>
      <c r="BV119" s="868">
        <v>76033573</v>
      </c>
      <c r="BW119" s="868"/>
      <c r="BX119" s="868"/>
      <c r="BY119" s="868"/>
      <c r="BZ119" s="868"/>
      <c r="CA119" s="868">
        <v>74412073</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1090074</v>
      </c>
      <c r="DH119" s="783"/>
      <c r="DI119" s="783"/>
      <c r="DJ119" s="783"/>
      <c r="DK119" s="784"/>
      <c r="DL119" s="785">
        <v>964655</v>
      </c>
      <c r="DM119" s="783"/>
      <c r="DN119" s="783"/>
      <c r="DO119" s="783"/>
      <c r="DP119" s="784"/>
      <c r="DQ119" s="785">
        <v>837389</v>
      </c>
      <c r="DR119" s="783"/>
      <c r="DS119" s="783"/>
      <c r="DT119" s="783"/>
      <c r="DU119" s="784"/>
      <c r="DV119" s="871">
        <v>3.2</v>
      </c>
      <c r="DW119" s="872"/>
      <c r="DX119" s="872"/>
      <c r="DY119" s="872"/>
      <c r="DZ119" s="873"/>
    </row>
    <row r="120" spans="1:130" s="226" customFormat="1" ht="26.25" customHeight="1">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122</v>
      </c>
      <c r="AG120" s="800"/>
      <c r="AH120" s="800"/>
      <c r="AI120" s="800"/>
      <c r="AJ120" s="801"/>
      <c r="AK120" s="802" t="s">
        <v>122</v>
      </c>
      <c r="AL120" s="800"/>
      <c r="AM120" s="800"/>
      <c r="AN120" s="800"/>
      <c r="AO120" s="801"/>
      <c r="AP120" s="847" t="s">
        <v>122</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17302988</v>
      </c>
      <c r="BR120" s="865"/>
      <c r="BS120" s="865"/>
      <c r="BT120" s="865"/>
      <c r="BU120" s="865"/>
      <c r="BV120" s="865">
        <v>17946218</v>
      </c>
      <c r="BW120" s="865"/>
      <c r="BX120" s="865"/>
      <c r="BY120" s="865"/>
      <c r="BZ120" s="865"/>
      <c r="CA120" s="865">
        <v>16634718</v>
      </c>
      <c r="CB120" s="865"/>
      <c r="CC120" s="865"/>
      <c r="CD120" s="865"/>
      <c r="CE120" s="865"/>
      <c r="CF120" s="889">
        <v>64.099999999999994</v>
      </c>
      <c r="CG120" s="890"/>
      <c r="CH120" s="890"/>
      <c r="CI120" s="890"/>
      <c r="CJ120" s="890"/>
      <c r="CK120" s="891" t="s">
        <v>455</v>
      </c>
      <c r="CL120" s="875"/>
      <c r="CM120" s="875"/>
      <c r="CN120" s="875"/>
      <c r="CO120" s="876"/>
      <c r="CP120" s="895" t="s">
        <v>394</v>
      </c>
      <c r="CQ120" s="896"/>
      <c r="CR120" s="896"/>
      <c r="CS120" s="896"/>
      <c r="CT120" s="896"/>
      <c r="CU120" s="896"/>
      <c r="CV120" s="896"/>
      <c r="CW120" s="896"/>
      <c r="CX120" s="896"/>
      <c r="CY120" s="896"/>
      <c r="CZ120" s="896"/>
      <c r="DA120" s="896"/>
      <c r="DB120" s="896"/>
      <c r="DC120" s="896"/>
      <c r="DD120" s="896"/>
      <c r="DE120" s="896"/>
      <c r="DF120" s="897"/>
      <c r="DG120" s="884">
        <v>1306680</v>
      </c>
      <c r="DH120" s="865"/>
      <c r="DI120" s="865"/>
      <c r="DJ120" s="865"/>
      <c r="DK120" s="865"/>
      <c r="DL120" s="865">
        <v>1198126</v>
      </c>
      <c r="DM120" s="865"/>
      <c r="DN120" s="865"/>
      <c r="DO120" s="865"/>
      <c r="DP120" s="865"/>
      <c r="DQ120" s="865">
        <v>6170011</v>
      </c>
      <c r="DR120" s="865"/>
      <c r="DS120" s="865"/>
      <c r="DT120" s="865"/>
      <c r="DU120" s="865"/>
      <c r="DV120" s="866">
        <v>23.8</v>
      </c>
      <c r="DW120" s="866"/>
      <c r="DX120" s="866"/>
      <c r="DY120" s="866"/>
      <c r="DZ120" s="867"/>
    </row>
    <row r="121" spans="1:130" s="226" customFormat="1" ht="26.25" customHeight="1">
      <c r="A121" s="840"/>
      <c r="B121" s="84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122</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457</v>
      </c>
      <c r="BA121" s="770"/>
      <c r="BB121" s="770"/>
      <c r="BC121" s="770"/>
      <c r="BD121" s="770"/>
      <c r="BE121" s="770"/>
      <c r="BF121" s="770"/>
      <c r="BG121" s="770"/>
      <c r="BH121" s="770"/>
      <c r="BI121" s="770"/>
      <c r="BJ121" s="770"/>
      <c r="BK121" s="770"/>
      <c r="BL121" s="770"/>
      <c r="BM121" s="770"/>
      <c r="BN121" s="770"/>
      <c r="BO121" s="770"/>
      <c r="BP121" s="771"/>
      <c r="BQ121" s="836">
        <v>1662249</v>
      </c>
      <c r="BR121" s="837"/>
      <c r="BS121" s="837"/>
      <c r="BT121" s="837"/>
      <c r="BU121" s="837"/>
      <c r="BV121" s="837">
        <v>1906257</v>
      </c>
      <c r="BW121" s="837"/>
      <c r="BX121" s="837"/>
      <c r="BY121" s="837"/>
      <c r="BZ121" s="837"/>
      <c r="CA121" s="837">
        <v>1875763</v>
      </c>
      <c r="CB121" s="837"/>
      <c r="CC121" s="837"/>
      <c r="CD121" s="837"/>
      <c r="CE121" s="837"/>
      <c r="CF121" s="898">
        <v>7.2</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t="s">
        <v>122</v>
      </c>
      <c r="DH121" s="837"/>
      <c r="DI121" s="837"/>
      <c r="DJ121" s="837"/>
      <c r="DK121" s="837"/>
      <c r="DL121" s="837">
        <v>6225026</v>
      </c>
      <c r="DM121" s="837"/>
      <c r="DN121" s="837"/>
      <c r="DO121" s="837"/>
      <c r="DP121" s="837"/>
      <c r="DQ121" s="837">
        <v>5902012</v>
      </c>
      <c r="DR121" s="837"/>
      <c r="DS121" s="837"/>
      <c r="DT121" s="837"/>
      <c r="DU121" s="837"/>
      <c r="DV121" s="814">
        <v>22.7</v>
      </c>
      <c r="DW121" s="814"/>
      <c r="DX121" s="814"/>
      <c r="DY121" s="814"/>
      <c r="DZ121" s="815"/>
    </row>
    <row r="122" spans="1:130" s="226" customFormat="1" ht="26.25" customHeight="1">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52264394</v>
      </c>
      <c r="BR122" s="868"/>
      <c r="BS122" s="868"/>
      <c r="BT122" s="868"/>
      <c r="BU122" s="868"/>
      <c r="BV122" s="868">
        <v>50675502</v>
      </c>
      <c r="BW122" s="868"/>
      <c r="BX122" s="868"/>
      <c r="BY122" s="868"/>
      <c r="BZ122" s="868"/>
      <c r="CA122" s="868">
        <v>49558265</v>
      </c>
      <c r="CB122" s="868"/>
      <c r="CC122" s="868"/>
      <c r="CD122" s="868"/>
      <c r="CE122" s="868"/>
      <c r="CF122" s="869">
        <v>190.9</v>
      </c>
      <c r="CG122" s="870"/>
      <c r="CH122" s="870"/>
      <c r="CI122" s="870"/>
      <c r="CJ122" s="870"/>
      <c r="CK122" s="892"/>
      <c r="CL122" s="878"/>
      <c r="CM122" s="878"/>
      <c r="CN122" s="878"/>
      <c r="CO122" s="879"/>
      <c r="CP122" s="858" t="s">
        <v>459</v>
      </c>
      <c r="CQ122" s="859"/>
      <c r="CR122" s="859"/>
      <c r="CS122" s="859"/>
      <c r="CT122" s="859"/>
      <c r="CU122" s="859"/>
      <c r="CV122" s="859"/>
      <c r="CW122" s="859"/>
      <c r="CX122" s="859"/>
      <c r="CY122" s="859"/>
      <c r="CZ122" s="859"/>
      <c r="DA122" s="859"/>
      <c r="DB122" s="859"/>
      <c r="DC122" s="859"/>
      <c r="DD122" s="859"/>
      <c r="DE122" s="859"/>
      <c r="DF122" s="860"/>
      <c r="DG122" s="836">
        <v>2214185</v>
      </c>
      <c r="DH122" s="837"/>
      <c r="DI122" s="837"/>
      <c r="DJ122" s="837"/>
      <c r="DK122" s="837"/>
      <c r="DL122" s="837">
        <v>2027226</v>
      </c>
      <c r="DM122" s="837"/>
      <c r="DN122" s="837"/>
      <c r="DO122" s="837"/>
      <c r="DP122" s="837"/>
      <c r="DQ122" s="837">
        <v>1904094</v>
      </c>
      <c r="DR122" s="837"/>
      <c r="DS122" s="837"/>
      <c r="DT122" s="837"/>
      <c r="DU122" s="837"/>
      <c r="DV122" s="814">
        <v>7.3</v>
      </c>
      <c r="DW122" s="814"/>
      <c r="DX122" s="814"/>
      <c r="DY122" s="814"/>
      <c r="DZ122" s="815"/>
    </row>
    <row r="123" spans="1:130" s="226" customFormat="1" ht="26.25" customHeight="1">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460</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461</v>
      </c>
      <c r="BP123" s="901"/>
      <c r="BQ123" s="855">
        <v>71229631</v>
      </c>
      <c r="BR123" s="856"/>
      <c r="BS123" s="856"/>
      <c r="BT123" s="856"/>
      <c r="BU123" s="856"/>
      <c r="BV123" s="856">
        <v>70527977</v>
      </c>
      <c r="BW123" s="856"/>
      <c r="BX123" s="856"/>
      <c r="BY123" s="856"/>
      <c r="BZ123" s="856"/>
      <c r="CA123" s="856">
        <v>68068746</v>
      </c>
      <c r="CB123" s="856"/>
      <c r="CC123" s="856"/>
      <c r="CD123" s="856"/>
      <c r="CE123" s="856"/>
      <c r="CF123" s="766"/>
      <c r="CG123" s="767"/>
      <c r="CH123" s="767"/>
      <c r="CI123" s="767"/>
      <c r="CJ123" s="857"/>
      <c r="CK123" s="892"/>
      <c r="CL123" s="878"/>
      <c r="CM123" s="878"/>
      <c r="CN123" s="878"/>
      <c r="CO123" s="879"/>
      <c r="CP123" s="858" t="s">
        <v>462</v>
      </c>
      <c r="CQ123" s="859"/>
      <c r="CR123" s="859"/>
      <c r="CS123" s="859"/>
      <c r="CT123" s="859"/>
      <c r="CU123" s="859"/>
      <c r="CV123" s="859"/>
      <c r="CW123" s="859"/>
      <c r="CX123" s="859"/>
      <c r="CY123" s="859"/>
      <c r="CZ123" s="859"/>
      <c r="DA123" s="859"/>
      <c r="DB123" s="859"/>
      <c r="DC123" s="859"/>
      <c r="DD123" s="859"/>
      <c r="DE123" s="859"/>
      <c r="DF123" s="860"/>
      <c r="DG123" s="799">
        <v>289250</v>
      </c>
      <c r="DH123" s="800"/>
      <c r="DI123" s="800"/>
      <c r="DJ123" s="800"/>
      <c r="DK123" s="801"/>
      <c r="DL123" s="802">
        <v>271955</v>
      </c>
      <c r="DM123" s="800"/>
      <c r="DN123" s="800"/>
      <c r="DO123" s="800"/>
      <c r="DP123" s="801"/>
      <c r="DQ123" s="802">
        <v>247398</v>
      </c>
      <c r="DR123" s="800"/>
      <c r="DS123" s="800"/>
      <c r="DT123" s="800"/>
      <c r="DU123" s="801"/>
      <c r="DV123" s="847">
        <v>1</v>
      </c>
      <c r="DW123" s="848"/>
      <c r="DX123" s="848"/>
      <c r="DY123" s="848"/>
      <c r="DZ123" s="849"/>
    </row>
    <row r="124" spans="1:130" s="226" customFormat="1" ht="26.25" customHeight="1" thickBot="1">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463</v>
      </c>
      <c r="AB124" s="800"/>
      <c r="AC124" s="800"/>
      <c r="AD124" s="800"/>
      <c r="AE124" s="801"/>
      <c r="AF124" s="802" t="s">
        <v>460</v>
      </c>
      <c r="AG124" s="800"/>
      <c r="AH124" s="800"/>
      <c r="AI124" s="800"/>
      <c r="AJ124" s="801"/>
      <c r="AK124" s="802" t="s">
        <v>464</v>
      </c>
      <c r="AL124" s="800"/>
      <c r="AM124" s="800"/>
      <c r="AN124" s="800"/>
      <c r="AO124" s="801"/>
      <c r="AP124" s="847" t="s">
        <v>122</v>
      </c>
      <c r="AQ124" s="848"/>
      <c r="AR124" s="848"/>
      <c r="AS124" s="848"/>
      <c r="AT124" s="849"/>
      <c r="AU124" s="850" t="s">
        <v>465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30.5</v>
      </c>
      <c r="BR124" s="854"/>
      <c r="BS124" s="854"/>
      <c r="BT124" s="854"/>
      <c r="BU124" s="854"/>
      <c r="BV124" s="854">
        <v>20.399999999999999</v>
      </c>
      <c r="BW124" s="854"/>
      <c r="BX124" s="854"/>
      <c r="BY124" s="854"/>
      <c r="BZ124" s="854"/>
      <c r="CA124" s="854">
        <v>24.4</v>
      </c>
      <c r="CB124" s="854"/>
      <c r="CC124" s="854"/>
      <c r="CD124" s="854"/>
      <c r="CE124" s="854"/>
      <c r="CF124" s="744"/>
      <c r="CG124" s="745"/>
      <c r="CH124" s="745"/>
      <c r="CI124" s="745"/>
      <c r="CJ124" s="885"/>
      <c r="CK124" s="893"/>
      <c r="CL124" s="893"/>
      <c r="CM124" s="893"/>
      <c r="CN124" s="893"/>
      <c r="CO124" s="894"/>
      <c r="CP124" s="858" t="s">
        <v>466</v>
      </c>
      <c r="CQ124" s="859"/>
      <c r="CR124" s="859"/>
      <c r="CS124" s="859"/>
      <c r="CT124" s="859"/>
      <c r="CU124" s="859"/>
      <c r="CV124" s="859"/>
      <c r="CW124" s="859"/>
      <c r="CX124" s="859"/>
      <c r="CY124" s="859"/>
      <c r="CZ124" s="859"/>
      <c r="DA124" s="859"/>
      <c r="DB124" s="859"/>
      <c r="DC124" s="859"/>
      <c r="DD124" s="859"/>
      <c r="DE124" s="859"/>
      <c r="DF124" s="860"/>
      <c r="DG124" s="782">
        <v>12022594</v>
      </c>
      <c r="DH124" s="783"/>
      <c r="DI124" s="783"/>
      <c r="DJ124" s="783"/>
      <c r="DK124" s="784"/>
      <c r="DL124" s="785">
        <v>4876283</v>
      </c>
      <c r="DM124" s="783"/>
      <c r="DN124" s="783"/>
      <c r="DO124" s="783"/>
      <c r="DP124" s="784"/>
      <c r="DQ124" s="785" t="s">
        <v>122</v>
      </c>
      <c r="DR124" s="783"/>
      <c r="DS124" s="783"/>
      <c r="DT124" s="783"/>
      <c r="DU124" s="784"/>
      <c r="DV124" s="871" t="s">
        <v>122</v>
      </c>
      <c r="DW124" s="872"/>
      <c r="DX124" s="872"/>
      <c r="DY124" s="872"/>
      <c r="DZ124" s="873"/>
    </row>
    <row r="125" spans="1:130" s="226" customFormat="1" ht="26.25" customHeight="1">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464</v>
      </c>
      <c r="AG125" s="800"/>
      <c r="AH125" s="800"/>
      <c r="AI125" s="800"/>
      <c r="AJ125" s="801"/>
      <c r="AK125" s="802" t="s">
        <v>463</v>
      </c>
      <c r="AL125" s="800"/>
      <c r="AM125" s="800"/>
      <c r="AN125" s="800"/>
      <c r="AO125" s="801"/>
      <c r="AP125" s="847" t="s">
        <v>467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468</v>
      </c>
      <c r="CL125" s="875"/>
      <c r="CM125" s="875"/>
      <c r="CN125" s="875"/>
      <c r="CO125" s="876"/>
      <c r="CP125" s="883" t="s">
        <v>469</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106974</v>
      </c>
      <c r="AB126" s="800"/>
      <c r="AC126" s="800"/>
      <c r="AD126" s="800"/>
      <c r="AE126" s="801"/>
      <c r="AF126" s="802">
        <v>108169</v>
      </c>
      <c r="AG126" s="800"/>
      <c r="AH126" s="800"/>
      <c r="AI126" s="800"/>
      <c r="AJ126" s="801"/>
      <c r="AK126" s="802">
        <v>127265</v>
      </c>
      <c r="AL126" s="800"/>
      <c r="AM126" s="800"/>
      <c r="AN126" s="800"/>
      <c r="AO126" s="801"/>
      <c r="AP126" s="847">
        <v>0.5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470</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122</v>
      </c>
      <c r="DR126" s="837"/>
      <c r="DS126" s="837"/>
      <c r="DT126" s="837"/>
      <c r="DU126" s="837"/>
      <c r="DV126" s="814" t="s">
        <v>122</v>
      </c>
      <c r="DW126" s="814"/>
      <c r="DX126" s="814"/>
      <c r="DY126" s="814"/>
      <c r="DZ126" s="815"/>
    </row>
    <row r="127" spans="1:130" s="226" customFormat="1" ht="26.25" customHeight="1">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41625</v>
      </c>
      <c r="AB127" s="800"/>
      <c r="AC127" s="800"/>
      <c r="AD127" s="800"/>
      <c r="AE127" s="801"/>
      <c r="AF127" s="802">
        <v>38343</v>
      </c>
      <c r="AG127" s="800"/>
      <c r="AH127" s="800"/>
      <c r="AI127" s="800"/>
      <c r="AJ127" s="801"/>
      <c r="AK127" s="802">
        <v>18149</v>
      </c>
      <c r="AL127" s="800"/>
      <c r="AM127" s="800"/>
      <c r="AN127" s="800"/>
      <c r="AO127" s="801"/>
      <c r="AP127" s="847">
        <v>0.1</v>
      </c>
      <c r="AQ127" s="848"/>
      <c r="AR127" s="848"/>
      <c r="AS127" s="848"/>
      <c r="AT127" s="849"/>
      <c r="AU127" s="262"/>
      <c r="AV127" s="262"/>
      <c r="AW127" s="262"/>
      <c r="AX127" s="864" t="s">
        <v>472</v>
      </c>
      <c r="AY127" s="832"/>
      <c r="AZ127" s="832"/>
      <c r="BA127" s="832"/>
      <c r="BB127" s="832"/>
      <c r="BC127" s="832"/>
      <c r="BD127" s="832"/>
      <c r="BE127" s="833"/>
      <c r="BF127" s="831" t="s">
        <v>473</v>
      </c>
      <c r="BG127" s="832"/>
      <c r="BH127" s="832"/>
      <c r="BI127" s="832"/>
      <c r="BJ127" s="832"/>
      <c r="BK127" s="832"/>
      <c r="BL127" s="833"/>
      <c r="BM127" s="831" t="s">
        <v>474</v>
      </c>
      <c r="BN127" s="832"/>
      <c r="BO127" s="832"/>
      <c r="BP127" s="832"/>
      <c r="BQ127" s="832"/>
      <c r="BR127" s="832"/>
      <c r="BS127" s="833"/>
      <c r="BT127" s="831" t="s">
        <v>475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476</v>
      </c>
      <c r="CQ127" s="770"/>
      <c r="CR127" s="770"/>
      <c r="CS127" s="770"/>
      <c r="CT127" s="770"/>
      <c r="CU127" s="770"/>
      <c r="CV127" s="770"/>
      <c r="CW127" s="770"/>
      <c r="CX127" s="770"/>
      <c r="CY127" s="770"/>
      <c r="CZ127" s="770"/>
      <c r="DA127" s="770"/>
      <c r="DB127" s="770"/>
      <c r="DC127" s="770"/>
      <c r="DD127" s="770"/>
      <c r="DE127" s="770"/>
      <c r="DF127" s="771"/>
      <c r="DG127" s="836" t="s">
        <v>467</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477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478</v>
      </c>
      <c r="X128" s="818"/>
      <c r="Y128" s="818"/>
      <c r="Z128" s="819"/>
      <c r="AA128" s="820">
        <v>233703</v>
      </c>
      <c r="AB128" s="821"/>
      <c r="AC128" s="821"/>
      <c r="AD128" s="821"/>
      <c r="AE128" s="822"/>
      <c r="AF128" s="823">
        <v>222401</v>
      </c>
      <c r="AG128" s="821"/>
      <c r="AH128" s="821"/>
      <c r="AI128" s="821"/>
      <c r="AJ128" s="822"/>
      <c r="AK128" s="823">
        <v>237279</v>
      </c>
      <c r="AL128" s="821"/>
      <c r="AM128" s="821"/>
      <c r="AN128" s="821"/>
      <c r="AO128" s="822"/>
      <c r="AP128" s="824"/>
      <c r="AQ128" s="825"/>
      <c r="AR128" s="825"/>
      <c r="AS128" s="825"/>
      <c r="AT128" s="826"/>
      <c r="AU128" s="262"/>
      <c r="AV128" s="262"/>
      <c r="AW128" s="262"/>
      <c r="AX128" s="827" t="s">
        <v>479</v>
      </c>
      <c r="AY128" s="828"/>
      <c r="AZ128" s="828"/>
      <c r="BA128" s="828"/>
      <c r="BB128" s="828"/>
      <c r="BC128" s="828"/>
      <c r="BD128" s="828"/>
      <c r="BE128" s="829"/>
      <c r="BF128" s="806" t="s">
        <v>122</v>
      </c>
      <c r="BG128" s="807"/>
      <c r="BH128" s="807"/>
      <c r="BI128" s="807"/>
      <c r="BJ128" s="807"/>
      <c r="BK128" s="807"/>
      <c r="BL128" s="830"/>
      <c r="BM128" s="806">
        <v>11.71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480</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460</v>
      </c>
      <c r="DR128" s="811"/>
      <c r="DS128" s="811"/>
      <c r="DT128" s="811"/>
      <c r="DU128" s="811"/>
      <c r="DV128" s="812" t="s">
        <v>122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481</v>
      </c>
      <c r="X129" s="797"/>
      <c r="Y129" s="797"/>
      <c r="Z129" s="798"/>
      <c r="AA129" s="799">
        <v>34002479</v>
      </c>
      <c r="AB129" s="800"/>
      <c r="AC129" s="800"/>
      <c r="AD129" s="800"/>
      <c r="AE129" s="801"/>
      <c r="AF129" s="802">
        <v>33213329</v>
      </c>
      <c r="AG129" s="800"/>
      <c r="AH129" s="800"/>
      <c r="AI129" s="800"/>
      <c r="AJ129" s="801"/>
      <c r="AK129" s="802">
        <v>32162604</v>
      </c>
      <c r="AL129" s="800"/>
      <c r="AM129" s="800"/>
      <c r="AN129" s="800"/>
      <c r="AO129" s="801"/>
      <c r="AP129" s="803"/>
      <c r="AQ129" s="804"/>
      <c r="AR129" s="804"/>
      <c r="AS129" s="804"/>
      <c r="AT129" s="805"/>
      <c r="AU129" s="264"/>
      <c r="AV129" s="264"/>
      <c r="AW129" s="264"/>
      <c r="AX129" s="769" t="s">
        <v>482</v>
      </c>
      <c r="AY129" s="770"/>
      <c r="AZ129" s="770"/>
      <c r="BA129" s="770"/>
      <c r="BB129" s="770"/>
      <c r="BC129" s="770"/>
      <c r="BD129" s="770"/>
      <c r="BE129" s="771"/>
      <c r="BF129" s="789" t="s">
        <v>122</v>
      </c>
      <c r="BG129" s="790"/>
      <c r="BH129" s="790"/>
      <c r="BI129" s="790"/>
      <c r="BJ129" s="790"/>
      <c r="BK129" s="790"/>
      <c r="BL129" s="791"/>
      <c r="BM129" s="789">
        <v>16.71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484</v>
      </c>
      <c r="X130" s="797"/>
      <c r="Y130" s="797"/>
      <c r="Z130" s="798"/>
      <c r="AA130" s="799">
        <v>6218207</v>
      </c>
      <c r="AB130" s="800"/>
      <c r="AC130" s="800"/>
      <c r="AD130" s="800"/>
      <c r="AE130" s="801"/>
      <c r="AF130" s="802">
        <v>6317722</v>
      </c>
      <c r="AG130" s="800"/>
      <c r="AH130" s="800"/>
      <c r="AI130" s="800"/>
      <c r="AJ130" s="801"/>
      <c r="AK130" s="802">
        <v>6206521</v>
      </c>
      <c r="AL130" s="800"/>
      <c r="AM130" s="800"/>
      <c r="AN130" s="800"/>
      <c r="AO130" s="801"/>
      <c r="AP130" s="803"/>
      <c r="AQ130" s="804"/>
      <c r="AR130" s="804"/>
      <c r="AS130" s="804"/>
      <c r="AT130" s="805"/>
      <c r="AU130" s="264"/>
      <c r="AV130" s="264"/>
      <c r="AW130" s="264"/>
      <c r="AX130" s="769" t="s">
        <v>485</v>
      </c>
      <c r="AY130" s="770"/>
      <c r="AZ130" s="770"/>
      <c r="BA130" s="770"/>
      <c r="BB130" s="770"/>
      <c r="BC130" s="770"/>
      <c r="BD130" s="770"/>
      <c r="BE130" s="771"/>
      <c r="BF130" s="772">
        <v>8.8000000000000007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486</v>
      </c>
      <c r="X131" s="780"/>
      <c r="Y131" s="780"/>
      <c r="Z131" s="781"/>
      <c r="AA131" s="782">
        <v>27784272</v>
      </c>
      <c r="AB131" s="783"/>
      <c r="AC131" s="783"/>
      <c r="AD131" s="783"/>
      <c r="AE131" s="784"/>
      <c r="AF131" s="785">
        <v>26895607</v>
      </c>
      <c r="AG131" s="783"/>
      <c r="AH131" s="783"/>
      <c r="AI131" s="783"/>
      <c r="AJ131" s="784"/>
      <c r="AK131" s="785">
        <v>25956083</v>
      </c>
      <c r="AL131" s="783"/>
      <c r="AM131" s="783"/>
      <c r="AN131" s="783"/>
      <c r="AO131" s="784"/>
      <c r="AP131" s="786"/>
      <c r="AQ131" s="787"/>
      <c r="AR131" s="787"/>
      <c r="AS131" s="787"/>
      <c r="AT131" s="788"/>
      <c r="AU131" s="264"/>
      <c r="AV131" s="264"/>
      <c r="AW131" s="264"/>
      <c r="AX131" s="747" t="s">
        <v>487</v>
      </c>
      <c r="AY131" s="748"/>
      <c r="AZ131" s="748"/>
      <c r="BA131" s="748"/>
      <c r="BB131" s="748"/>
      <c r="BC131" s="748"/>
      <c r="BD131" s="748"/>
      <c r="BE131" s="749"/>
      <c r="BF131" s="750">
        <v>24.4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489</v>
      </c>
      <c r="W132" s="760"/>
      <c r="X132" s="760"/>
      <c r="Y132" s="760"/>
      <c r="Z132" s="761"/>
      <c r="AA132" s="762">
        <v>8.3416581870000002</v>
      </c>
      <c r="AB132" s="763"/>
      <c r="AC132" s="763"/>
      <c r="AD132" s="763"/>
      <c r="AE132" s="764"/>
      <c r="AF132" s="765">
        <v>9.0874208559999996</v>
      </c>
      <c r="AG132" s="763"/>
      <c r="AH132" s="763"/>
      <c r="AI132" s="763"/>
      <c r="AJ132" s="764"/>
      <c r="AK132" s="765">
        <v>9.0168227620000003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490</v>
      </c>
      <c r="W133" s="739"/>
      <c r="X133" s="739"/>
      <c r="Y133" s="739"/>
      <c r="Z133" s="740"/>
      <c r="AA133" s="741">
        <v>8.9</v>
      </c>
      <c r="AB133" s="742"/>
      <c r="AC133" s="742"/>
      <c r="AD133" s="742"/>
      <c r="AE133" s="743"/>
      <c r="AF133" s="741">
        <v>8.6</v>
      </c>
      <c r="AG133" s="742"/>
      <c r="AH133" s="742"/>
      <c r="AI133" s="742"/>
      <c r="AJ133" s="743"/>
      <c r="AK133" s="741">
        <v>8.8000000000000007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dCKCHo4heAqC47HPiW3ukqVVOFezmDkxZhTSmtVQxJcQDDW4pY+8S91X3AYz1lTJP8WIPLTz2kTuhfWTLmA==" saltValue="l5wDObVdZPiEuVFdsoYj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TxKLQQTe9xg6BXOtS/YWQfWIez8ioykm4oYX+wBTolKtK6kNjvjLNy64l8R1+pMT4EPy3CmuaGf3LR9ZejZEw==" saltValue="yof2yxsOlEsz6cgotqWh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EAH+eUJs+u44g5D2GM6B3MSDiasosjTeI53kTWyksmaej6vpmRl+vK6gVolml//rePaEl11RK3h4zNxA1hfQ==" saltValue="aswSuCobG2peNzb4jUyS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499</v>
      </c>
      <c r="AL9" s="1169"/>
      <c r="AM9" s="1169"/>
      <c r="AN9" s="1170"/>
      <c r="AO9" s="292">
        <v>8302245</v>
      </c>
      <c r="AP9" s="292">
        <v>100560</v>
      </c>
      <c r="AQ9" s="293">
        <v>72828</v>
      </c>
      <c r="AR9" s="294">
        <v>38.1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500</v>
      </c>
      <c r="AL10" s="1169"/>
      <c r="AM10" s="1169"/>
      <c r="AN10" s="1170"/>
      <c r="AO10" s="295">
        <v>42797</v>
      </c>
      <c r="AP10" s="295">
        <v>518</v>
      </c>
      <c r="AQ10" s="296">
        <v>5865</v>
      </c>
      <c r="AR10" s="297">
        <v>-91.2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501</v>
      </c>
      <c r="AL11" s="1169"/>
      <c r="AM11" s="1169"/>
      <c r="AN11" s="1170"/>
      <c r="AO11" s="295">
        <v>1207149</v>
      </c>
      <c r="AP11" s="295">
        <v>14621</v>
      </c>
      <c r="AQ11" s="296">
        <v>5145</v>
      </c>
      <c r="AR11" s="297">
        <v>184.2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502</v>
      </c>
      <c r="AL12" s="1169"/>
      <c r="AM12" s="1169"/>
      <c r="AN12" s="1170"/>
      <c r="AO12" s="295" t="s">
        <v>503</v>
      </c>
      <c r="AP12" s="295" t="s">
        <v>503</v>
      </c>
      <c r="AQ12" s="296">
        <v>1255</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504</v>
      </c>
      <c r="AL13" s="1169"/>
      <c r="AM13" s="1169"/>
      <c r="AN13" s="1170"/>
      <c r="AO13" s="295" t="s">
        <v>503</v>
      </c>
      <c r="AP13" s="295" t="s">
        <v>503</v>
      </c>
      <c r="AQ13" s="296">
        <v>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505</v>
      </c>
      <c r="AL14" s="1169"/>
      <c r="AM14" s="1169"/>
      <c r="AN14" s="1170"/>
      <c r="AO14" s="295">
        <v>324888</v>
      </c>
      <c r="AP14" s="295">
        <v>3935</v>
      </c>
      <c r="AQ14" s="296">
        <v>3026</v>
      </c>
      <c r="AR14" s="297">
        <v>30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506</v>
      </c>
      <c r="AL15" s="1169"/>
      <c r="AM15" s="1169"/>
      <c r="AN15" s="1170"/>
      <c r="AO15" s="295">
        <v>348293</v>
      </c>
      <c r="AP15" s="295">
        <v>4219</v>
      </c>
      <c r="AQ15" s="296">
        <v>1617</v>
      </c>
      <c r="AR15" s="297">
        <v>160.9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507</v>
      </c>
      <c r="AL16" s="1172"/>
      <c r="AM16" s="1172"/>
      <c r="AN16" s="1173"/>
      <c r="AO16" s="295">
        <v>-1000675</v>
      </c>
      <c r="AP16" s="295">
        <v>-12121</v>
      </c>
      <c r="AQ16" s="296">
        <v>-6841</v>
      </c>
      <c r="AR16" s="297">
        <v>77.2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9224697</v>
      </c>
      <c r="AP17" s="295">
        <v>111733</v>
      </c>
      <c r="AQ17" s="296">
        <v>82896</v>
      </c>
      <c r="AR17" s="297">
        <v>34.799999999999997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512</v>
      </c>
      <c r="AL21" s="1166"/>
      <c r="AM21" s="1166"/>
      <c r="AN21" s="1167"/>
      <c r="AO21" s="307">
        <v>9.82</v>
      </c>
      <c r="AP21" s="308">
        <v>8.3000000000000007</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513</v>
      </c>
      <c r="AL22" s="1166"/>
      <c r="AM22" s="1166"/>
      <c r="AN22" s="1167"/>
      <c r="AO22" s="312">
        <v>98</v>
      </c>
      <c r="AP22" s="313">
        <v>98</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518</v>
      </c>
      <c r="AL32" s="1157"/>
      <c r="AM32" s="1157"/>
      <c r="AN32" s="1158"/>
      <c r="AO32" s="322">
        <v>6883749</v>
      </c>
      <c r="AP32" s="322">
        <v>83379</v>
      </c>
      <c r="AQ32" s="323">
        <v>54128</v>
      </c>
      <c r="AR32" s="324">
        <v>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519</v>
      </c>
      <c r="AL33" s="1157"/>
      <c r="AM33" s="1157"/>
      <c r="AN33" s="1158"/>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520</v>
      </c>
      <c r="AL34" s="1157"/>
      <c r="AM34" s="1157"/>
      <c r="AN34" s="1158"/>
      <c r="AO34" s="322" t="s">
        <v>503</v>
      </c>
      <c r="AP34" s="322" t="s">
        <v>503</v>
      </c>
      <c r="AQ34" s="323">
        <v>36</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521</v>
      </c>
      <c r="AL35" s="1157"/>
      <c r="AM35" s="1157"/>
      <c r="AN35" s="1158"/>
      <c r="AO35" s="322">
        <v>1685504</v>
      </c>
      <c r="AP35" s="322">
        <v>20416</v>
      </c>
      <c r="AQ35" s="323">
        <v>14780</v>
      </c>
      <c r="AR35" s="324">
        <v>38.1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522</v>
      </c>
      <c r="AL36" s="1157"/>
      <c r="AM36" s="1157"/>
      <c r="AN36" s="1158"/>
      <c r="AO36" s="322">
        <v>69547</v>
      </c>
      <c r="AP36" s="322">
        <v>842</v>
      </c>
      <c r="AQ36" s="323">
        <v>1208</v>
      </c>
      <c r="AR36" s="324">
        <v>-30.3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523</v>
      </c>
      <c r="AL37" s="1157"/>
      <c r="AM37" s="1157"/>
      <c r="AN37" s="1158"/>
      <c r="AO37" s="322">
        <v>145414</v>
      </c>
      <c r="AP37" s="322">
        <v>1761</v>
      </c>
      <c r="AQ37" s="323">
        <v>884</v>
      </c>
      <c r="AR37" s="324">
        <v>99.2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524</v>
      </c>
      <c r="AL38" s="1160"/>
      <c r="AM38" s="1160"/>
      <c r="AN38" s="1161"/>
      <c r="AO38" s="325" t="s">
        <v>503</v>
      </c>
      <c r="AP38" s="325" t="s">
        <v>503</v>
      </c>
      <c r="AQ38" s="326">
        <v>2</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525</v>
      </c>
      <c r="AL39" s="1160"/>
      <c r="AM39" s="1160"/>
      <c r="AN39" s="1161"/>
      <c r="AO39" s="322">
        <v>-237279</v>
      </c>
      <c r="AP39" s="322">
        <v>-2874</v>
      </c>
      <c r="AQ39" s="323">
        <v>-4266</v>
      </c>
      <c r="AR39" s="324">
        <v>-32.6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526</v>
      </c>
      <c r="AL40" s="1157"/>
      <c r="AM40" s="1157"/>
      <c r="AN40" s="1158"/>
      <c r="AO40" s="322">
        <v>-6206521</v>
      </c>
      <c r="AP40" s="322">
        <v>-75176</v>
      </c>
      <c r="AQ40" s="323">
        <v>-48487</v>
      </c>
      <c r="AR40" s="324">
        <v>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289</v>
      </c>
      <c r="AL41" s="1163"/>
      <c r="AM41" s="1163"/>
      <c r="AN41" s="1164"/>
      <c r="AO41" s="322">
        <v>2340414</v>
      </c>
      <c r="AP41" s="322">
        <v>28348</v>
      </c>
      <c r="AQ41" s="323">
        <v>18285</v>
      </c>
      <c r="AR41" s="324">
        <v>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494</v>
      </c>
      <c r="AN49" s="1151" t="s">
        <v>530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9369027</v>
      </c>
      <c r="AN51" s="344">
        <v>105794</v>
      </c>
      <c r="AO51" s="345">
        <v>39.4</v>
      </c>
      <c r="AP51" s="346">
        <v>63956</v>
      </c>
      <c r="AQ51" s="347">
        <v>25.7</v>
      </c>
      <c r="AR51" s="348">
        <v>13.7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4781775</v>
      </c>
      <c r="AN52" s="352">
        <v>53995</v>
      </c>
      <c r="AO52" s="353">
        <v>47.7</v>
      </c>
      <c r="AP52" s="354">
        <v>29239</v>
      </c>
      <c r="AQ52" s="355">
        <v>8.8000000000000007</v>
      </c>
      <c r="AR52" s="356">
        <v>38.9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5181820</v>
      </c>
      <c r="AN53" s="344">
        <v>59476</v>
      </c>
      <c r="AO53" s="345">
        <v>-43.8</v>
      </c>
      <c r="AP53" s="346">
        <v>66255</v>
      </c>
      <c r="AQ53" s="347">
        <v>3.6</v>
      </c>
      <c r="AR53" s="348">
        <v>-47.4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3228110</v>
      </c>
      <c r="AN54" s="352">
        <v>37051</v>
      </c>
      <c r="AO54" s="353">
        <v>-31.4</v>
      </c>
      <c r="AP54" s="354">
        <v>31822</v>
      </c>
      <c r="AQ54" s="355">
        <v>8.8000000000000007</v>
      </c>
      <c r="AR54" s="356">
        <v>-40.200000000000003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7992101</v>
      </c>
      <c r="AN55" s="344">
        <v>93307</v>
      </c>
      <c r="AO55" s="345">
        <v>56.9</v>
      </c>
      <c r="AP55" s="346">
        <v>92247</v>
      </c>
      <c r="AQ55" s="347">
        <v>39.200000000000003</v>
      </c>
      <c r="AR55" s="348">
        <v>17.7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6343255</v>
      </c>
      <c r="AN56" s="352">
        <v>74057</v>
      </c>
      <c r="AO56" s="353">
        <v>99.9</v>
      </c>
      <c r="AP56" s="354">
        <v>37204</v>
      </c>
      <c r="AQ56" s="355">
        <v>16.899999999999999</v>
      </c>
      <c r="AR56" s="356">
        <v>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6852974</v>
      </c>
      <c r="AN57" s="344">
        <v>81518</v>
      </c>
      <c r="AO57" s="345">
        <v>-12.6</v>
      </c>
      <c r="AP57" s="346">
        <v>67319</v>
      </c>
      <c r="AQ57" s="347">
        <v>-27</v>
      </c>
      <c r="AR57" s="348">
        <v>14.4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3372105</v>
      </c>
      <c r="AN58" s="352">
        <v>40112</v>
      </c>
      <c r="AO58" s="353">
        <v>-45.8</v>
      </c>
      <c r="AP58" s="354">
        <v>38101</v>
      </c>
      <c r="AQ58" s="355">
        <v>2.4</v>
      </c>
      <c r="AR58" s="356">
        <v>-48.2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9618347</v>
      </c>
      <c r="AN59" s="344">
        <v>116501</v>
      </c>
      <c r="AO59" s="345">
        <v>42.9</v>
      </c>
      <c r="AP59" s="346">
        <v>70615</v>
      </c>
      <c r="AQ59" s="347">
        <v>4.9000000000000004</v>
      </c>
      <c r="AR59" s="348">
        <v>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5486510</v>
      </c>
      <c r="AN60" s="352">
        <v>66455</v>
      </c>
      <c r="AO60" s="353">
        <v>65.7</v>
      </c>
      <c r="AP60" s="354">
        <v>37382</v>
      </c>
      <c r="AQ60" s="355">
        <v>-1.9</v>
      </c>
      <c r="AR60" s="356">
        <v>67.599999999999994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7802854</v>
      </c>
      <c r="AN61" s="359">
        <v>91319</v>
      </c>
      <c r="AO61" s="360">
        <v>16.600000000000001</v>
      </c>
      <c r="AP61" s="361">
        <v>72078</v>
      </c>
      <c r="AQ61" s="362">
        <v>9.3000000000000007</v>
      </c>
      <c r="AR61" s="348">
        <v>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4642351</v>
      </c>
      <c r="AN62" s="352">
        <v>54334</v>
      </c>
      <c r="AO62" s="353">
        <v>27.2</v>
      </c>
      <c r="AP62" s="354">
        <v>34750</v>
      </c>
      <c r="AQ62" s="355">
        <v>7</v>
      </c>
      <c r="AR62" s="356">
        <v>20.2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X4LWu95IuHKYjmehG0j98zntyEejIJyplqg/FokTPXHya/CTtne9K3tvScxaaAeUM+XYUS9vZzkNjLr58uLdg==" saltValue="etL5lHEmSO2RPrfnyHJ/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YehRrpotC2IUiubdrx7Qeqey8pSmTbqTPMsc2PV+cmw6vs4EEb5yMxEsQH6aUiVcL9YIAh4uFWivySwBYLyQ==" saltValue="PBqofhLLtlrkTdIDhOVp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3xO7gUL4bCnhoiA2cdpj0+PXDcWtZz4J6NOSBKtJD94aS7WW2WpbdwCq8nVybMde8Fb/XbVzEccgYpeYOVi2A==" saltValue="8u8I5ush09wpM7QcFVuk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74" t="s">
        <v>3</v>
      </c>
      <c r="D47" s="1174"/>
      <c r="E47" s="1175"/>
      <c r="F47" s="11">
        <v>35.72</v>
      </c>
      <c r="G47" s="12">
        <v>40.380000000000003</v>
      </c>
      <c r="H47" s="12">
        <v>38.479999999999997</v>
      </c>
      <c r="I47" s="12">
        <v>41.22</v>
      </c>
      <c r="J47" s="13">
        <v>37.130000000000003</v>
      </c>
    </row>
    <row r="48" spans="2:10" ht="57.75" customHeight="1">
      <c r="B48" s="14"/>
      <c r="C48" s="1176" t="s">
        <v>4</v>
      </c>
      <c r="D48" s="1176"/>
      <c r="E48" s="1177"/>
      <c r="F48" s="15">
        <v>8.86</v>
      </c>
      <c r="G48" s="16">
        <v>4.58</v>
      </c>
      <c r="H48" s="16">
        <v>6.79</v>
      </c>
      <c r="I48" s="16">
        <v>7.62</v>
      </c>
      <c r="J48" s="17">
        <v>7.88</v>
      </c>
    </row>
    <row r="49" spans="2:10" ht="57.75" customHeight="1" thickBot="1">
      <c r="B49" s="18"/>
      <c r="C49" s="1178" t="s">
        <v>5</v>
      </c>
      <c r="D49" s="1178"/>
      <c r="E49" s="1179"/>
      <c r="F49" s="19">
        <v>0.48</v>
      </c>
      <c r="G49" s="20">
        <v>0.17</v>
      </c>
      <c r="H49" s="20">
        <v>0.7</v>
      </c>
      <c r="I49" s="20">
        <v>2.5099999999999998</v>
      </c>
      <c r="J49" s="21" t="s">
        <v>551</v>
      </c>
    </row>
    <row r="50" spans="2:10" ht="13.5" customHeight="1"/>
    <row r="51" spans="2:10" ht="13.5" hidden="1" customHeight="1"/>
    <row r="52" spans="2:10" ht="13.5" hidden="1" customHeight="1"/>
    <row r="53" spans="2:10" ht="13.5" hidden="1" customHeight="1"/>
  </sheetData>
  <sheetProtection algorithmName="SHA-512" hashValue="Pl+QnD0Ed5GHkq1Z3lDmCj4r/G62lgZxBpTm9hgKgUag0hTQ0r9+uiQylc8r+wyDALnh7hYA8evDhfwVQ3T28w==" saltValue="j/3rd9OuytTLPex2EIOy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2019-03-11T00:29:41Z</cp:lastPrinted>
  <dcterms:created xsi:type="dcterms:W3CDTF">2019-02-14T05:07:24Z</dcterms:created>
  <dcterms:modified xsi:type="dcterms:W3CDTF">2019-11-05T01:19:16Z</dcterms:modified>
  <cp:category/>
</cp:coreProperties>
</file>