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C37" i="9"/>
  <c r="CO36" i="9"/>
  <c r="BW36" i="9"/>
  <c r="AM36" i="9"/>
  <c r="CO35" i="9"/>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BE34" i="9" l="1"/>
  <c r="BE35" i="9" s="1"/>
  <c r="BE36" i="9" s="1"/>
  <c r="BE37" i="9" s="1"/>
  <c r="BE38" i="9" s="1"/>
  <c r="BE39" i="9" s="1"/>
</calcChain>
</file>

<file path=xl/sharedStrings.xml><?xml version="1.0" encoding="utf-8"?>
<sst xmlns="http://schemas.openxmlformats.org/spreadsheetml/2006/main" count="1011" uniqueCount="552">
  <si>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</si>
  <si>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</si>
  <si>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</si>
  <si>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</si>
  <si>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</si>
  <si>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</si>
  <si>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</si>
  <si>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</si>
  <si>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</si>
  <si>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</si>
  <si>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</si>
  <si>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</si>
  <si>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</si>
  <si>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</si>
  <si>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</si>
  <si>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</si>
  <si>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</si>
  <si>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</si>
  <si>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</si>
  <si>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</si>
  <si>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</si>
  <si>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</si>
  <si>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</si>
  <si>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</si>
  <si>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</si>
  <si>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</si>
  <si>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</si>
  <si>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</si>
  <si>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</si>
  <si>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</si>
  <si>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</si>
  <si>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</si>
  <si>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</si>
  <si>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</si>
  <si>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</si>
  <si>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</si>
  <si>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</si>
  <si>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</si>
  <si>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</si>
  <si>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</si>
  <si>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</si>
  <si>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</si>
  <si>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</si>
  <si>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</si>
  <si>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</si>
  <si>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</si>
  <si>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</si>
  <si>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</si>
  <si>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</si>
  <si>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</si>
  <si>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</si>
  <si>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</si>
  <si>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</si>
  <si>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</si>
  <si>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</si>
  <si>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</si>
  <si>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</si>
  <si>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</si>
  <si>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</si>
  <si>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</si>
  <si>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</si>
  <si>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</si>
  <si>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</si>
  <si>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</si>
  <si>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</si>
  <si>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</si>
  <si>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</si>
  <si>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</si>
  <si>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</si>
  <si>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</si>
  <si>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</si>
  <si>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</si>
  <si>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</si>
  <si>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</si>
  <si>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</si>
  <si>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</si>
  <si>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</si>
  <si>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</si>
  <si>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</si>
  <si>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</si>
  <si>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</si>
  <si>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</si>
  <si>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</si>
  <si>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</si>
  <si>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</si>
  <si>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</si>
  <si>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</si>
  <si>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</si>
  <si>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</si>
  <si>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</si>
  <si>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</si>
  <si>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</si>
  <si>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</si>
  <si>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</si>
  <si>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</si>
  <si>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</si>
  <si>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</si>
  <si>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</si>
  <si>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</si>
  <si>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</si>
  <si>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</si>
  <si>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</si>
  <si>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</si>
  <si>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</si>
  <si>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</si>
  <si>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</si>
  <si>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</si>
  <si>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</si>
  <si>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</si>
  <si>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</si>
  <si>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</si>
  <si>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</si>
  <si>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</si>
  <si>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</si>
  <si>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</si>
  <si>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</si>
  <si>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</si>
  <si>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</si>
  <si>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</si>
  <si>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</si>
  <si>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</si>
  <si>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</si>
  <si>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</si>
  <si>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</si>
  <si>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</si>
  <si>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</si>
  <si>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</si>
  <si>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</si>
  <si>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</si>
  <si>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</si>
  <si>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</si>
  <si>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</si>
  <si>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</si>
  <si>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</si>
  <si>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</si>
  <si>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</si>
  <si>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</si>
  <si>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</si>
  <si>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</si>
  <si>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</si>
  <si>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</si>
  <si>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</si>
  <si>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</si>
  <si>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</si>
  <si>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</si>
  <si>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</si>
  <si>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</si>
  <si>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</si>
  <si>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</si>
  <si>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</si>
  <si>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</si>
  <si>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</si>
  <si>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</si>
  <si>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</si>
  <si>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</si>
  <si>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</si>
  <si>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</si>
  <si>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</si>
  <si>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</si>
  <si>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</si>
  <si>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</si>
  <si>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</si>
  <si>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</si>
  <si>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</si>
  <si>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</si>
  <si>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</si>
  <si>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</si>
  <si>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</si>
  <si>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</si>
  <si>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</si>
  <si>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</si>
  <si>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</si>
  <si>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</si>
  <si>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</si>
  <si>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</si>
  <si>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</si>
  <si>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</si>
  <si>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</si>
  <si>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</si>
  <si>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</si>
  <si>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</si>
  <si>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</si>
  <si>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</si>
  <si>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</si>
  <si>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</si>
  <si>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</si>
  <si>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</si>
  <si>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</si>
  <si>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</si>
  <si>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</si>
  <si>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</si>
  <si>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</si>
  <si>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</si>
  <si>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</si>
  <si>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</si>
  <si>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熊本県天草市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</si>
  <si>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</si>
  <si>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</si>
  <si>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</si>
  <si>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</si>
  <si>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</si>
  <si>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</si>
  <si>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</si>
  <si>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</si>
  <si>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</si>
  <si>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</si>
  <si>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</si>
  <si>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</si>
  <si>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</si>
  <si>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</si>
  <si>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</si>
  <si>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</si>
  <si>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</si>
  <si>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</si>
  <si>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</si>
  <si>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</si>
  <si>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</si>
  <si>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</si>
  <si>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</si>
  <si>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</si>
  <si>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</si>
  <si>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</si>
  <si>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</si>
  <si>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</si>
  <si>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</si>
  <si>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</si>
  <si>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</si>
  <si>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</si>
  <si>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</si>
  <si>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</si>
  <si>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</si>
  <si>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</si>
  <si>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</si>
  <si>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</si>
  <si>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</si>
  <si>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</si>
  <si>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</si>
  <si>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</si>
  <si>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</si>
  <si>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</si>
  <si>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</si>
  <si>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</si>
  <si>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</si>
  <si>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</si>
  <si>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</si>
  <si>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</si>
  <si>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</si>
  <si>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</si>
  <si>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</si>
  <si>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</si>
  <si>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</si>
  <si>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</si>
  <si>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</si>
  <si>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</si>
  <si>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</si>
  <si>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</si>
  <si>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</si>
  <si>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</si>
  <si>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</si>
  <si>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</si>
  <si>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</si>
  <si>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</si>
  <si>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</si>
  <si>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</si>
  <si>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</si>
  <si>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</si>
  <si>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</si>
  <si>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</si>
  <si>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</si>
  <si>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</si>
  <si>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</si>
  <si>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</si>
  <si>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</si>
  <si>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</si>
  <si>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</si>
  <si>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</si>
  <si>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</si>
  <si>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</si>
  <si>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</si>
  <si>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</si>
  <si>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</si>
  <si>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</si>
  <si>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</si>
  <si>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</si>
  <si>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</si>
  <si>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</si>
  <si>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</si>
  <si>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</si>
  <si>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</si>
  <si>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</si>
  <si>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</si>
  <si>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</si>
  <si>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</si>
  <si>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</si>
  <si>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</si>
  <si>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</si>
  <si>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</si>
  <si>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</si>
  <si>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</si>
  <si>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</si>
  <si>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</si>
  <si>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</si>
  <si>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</si>
  <si>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</si>
  <si>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</si>
  <si>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</si>
  <si>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</si>
  <si>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</si>
  <si>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</si>
  <si>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</si>
  <si>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</si>
  <si>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</si>
  <si>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</si>
  <si>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</si>
  <si>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</si>
  <si>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</si>
  <si>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</si>
  <si>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</si>
  <si>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</si>
  <si>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</si>
  <si>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</si>
  <si>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</si>
  <si>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</si>
  <si>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</si>
  <si>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</si>
  <si>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</si>
  <si>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</si>
  <si>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</si>
  <si>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</si>
  <si>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</si>
  <si>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</si>
  <si>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</si>
  <si>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</si>
  <si>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</si>
  <si>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</si>
  <si>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</si>
  <si>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</si>
  <si>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</si>
  <si>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</si>
  <si>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</si>
  <si>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</si>
  <si>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</si>
  <si>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</si>
  <si>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</si>
  <si>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熊本県天草市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</si>
  <si>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</si>
  <si>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</si>
  <si>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</si>
  <si>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</si>
  <si>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</si>
  <si>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</si>
  <si>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</si>
  <si>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</si>
  <si>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</si>
  <si>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</si>
  <si>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</si>
  <si>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</si>
  <si>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</si>
  <si>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</si>
  <si>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</si>
  <si>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</si>
  <si>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</si>
  <si>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</si>
  <si>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</si>
  <si>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</si>
  <si>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</si>
  <si>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</si>
  <si>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</si>
  <si>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</si>
  <si>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</si>
  <si>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</si>
  <si>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</si>
  <si>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</si>
  <si>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</si>
  <si>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</si>
  <si>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</si>
  <si>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</si>
  <si>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</si>
  <si>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</si>
  <si>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</si>
  <si>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</si>
  <si>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</si>
  <si>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</si>
  <si>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</si>
  <si>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</si>
  <si>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</si>
  <si>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</si>
  <si>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</si>
  <si>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</si>
  <si>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</si>
  <si>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</si>
  <si>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</si>
  <si>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浄化槽市町村整備推進事業特別会計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</si>
  <si>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</si>
  <si>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</si>
  <si>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</si>
  <si>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</si>
  <si>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</si>
  <si>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</si>
  <si>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</si>
  <si>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</si>
  <si>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</si>
  <si>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</si>
  <si>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</si>
  <si>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</si>
  <si>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</si>
  <si>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</si>
  <si>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</si>
  <si>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</si>
  <si>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</si>
  <si>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</si>
  <si>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</si>
  <si>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</si>
  <si>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</si>
  <si>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</si>
  <si>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</si>
  <si>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</si>
  <si>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</si>
  <si>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</si>
  <si>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</si>
  <si>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</si>
  <si>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</si>
  <si>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</si>
  <si>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</si>
  <si>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</si>
  <si>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</si>
  <si>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</si>
  <si>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</si>
  <si>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</si>
  <si>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</si>
  <si>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</si>
  <si>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</si>
  <si>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</si>
  <si>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</si>
  <si>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</si>
  <si>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</si>
  <si>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</si>
  <si>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</si>
  <si>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</si>
  <si>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</si>
  <si>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</si>
  <si>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</si>
  <si>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</si>
  <si>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</si>
  <si>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</si>
  <si>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</si>
  <si>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</si>
  <si>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</si>
  <si>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</si>
  <si>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</si>
  <si>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</si>
  <si>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</si>
  <si>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</si>
  <si>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</si>
  <si>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</si>
  <si>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</si>
  <si>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</si>
  <si>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</si>
  <si>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</si>
  <si>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</si>
  <si>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</si>
  <si>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</si>
  <si>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</si>
  <si>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</si>
  <si>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</si>
  <si>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</si>
  <si>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</si>
  <si>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</si>
  <si>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</si>
  <si>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</si>
  <si>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</si>
  <si>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</si>
  <si>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</si>
  <si>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</si>
  <si>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</si>
  <si>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</si>
  <si>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</si>
  <si>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</si>
  <si>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</si>
  <si>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</si>
  <si>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</si>
  <si>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</si>
  <si>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</si>
  <si>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</si>
  <si>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</si>
  <si>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</si>
  <si>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</si>
  <si>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</si>
  <si>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</si>
  <si>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</si>
  <si>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</si>
  <si>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</si>
  <si>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</si>
  <si>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</si>
  <si>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</si>
  <si>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</si>
  <si>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</si>
  <si>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</si>
  <si>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</si>
  <si>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</si>
  <si>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</si>
  <si>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</si>
  <si>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</si>
  <si>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</si>
  <si>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</si>
  <si>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</si>
  <si>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</si>
  <si>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</si>
  <si>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</si>
  <si>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</si>
  <si>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</si>
  <si>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</si>
  <si>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</si>
  <si>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</si>
  <si>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</si>
  <si>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</si>
  <si>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</si>
  <si>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</si>
  <si>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</si>
  <si>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</si>
  <si>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</si>
  <si>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</si>
  <si>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</si>
  <si>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</si>
  <si>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</si>
  <si>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</si>
  <si>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</si>
  <si>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</si>
  <si>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</si>
  <si>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水道事業会計</t>
  </si>
  <si>
    <t>国民健康保険特別会計</t>
  </si>
  <si>
    <t>介護保険特別会計</t>
  </si>
  <si>
    <t>国民健康保険診療施設特別会計</t>
  </si>
  <si>
    <t>歯科診療所特別会計</t>
  </si>
  <si>
    <t>斎場事業特別会計</t>
  </si>
  <si>
    <t>その他会計（赤字）</t>
  </si>
  <si>
    <t>その他会計（黒字）</t>
  </si>
  <si>
    <t>-</t>
    <phoneticPr fontId="2"/>
  </si>
  <si>
    <t>-</t>
    <phoneticPr fontId="2"/>
  </si>
  <si>
    <t>上天草衛生施設組合</t>
    <rPh sb="0" eb="1">
      <t>カミ</t>
    </rPh>
    <rPh sb="1" eb="3">
      <t>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</si>
  <si>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</si>
  <si>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</si>
  <si>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</si>
  <si>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</si>
  <si>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</si>
  <si>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</si>
  <si>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</si>
  <si>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天草下島北部地域観光振興公社</t>
    <rPh sb="0" eb="2">
      <t>アマクサ</t>
    </rPh>
    <rPh sb="2" eb="3">
      <t>シタ</t>
    </rPh>
    <rPh sb="3" eb="4">
      <t>シマ</t>
    </rPh>
    <rPh sb="4" eb="6">
      <t>ホクブ</t>
    </rPh>
    <rPh sb="6" eb="8">
      <t>チイキ</t>
    </rPh>
    <rPh sb="8" eb="10">
      <t>カンコウ</t>
    </rPh>
    <rPh sb="10" eb="12">
      <t>シンコウ</t>
    </rPh>
    <rPh sb="12" eb="14">
      <t>コウシャ</t>
    </rPh>
    <phoneticPr fontId="2"/>
  </si>
  <si>
    <t>㈱うしぶか</t>
    <phoneticPr fontId="2"/>
  </si>
  <si>
    <t>㈱くらたけ</t>
    <phoneticPr fontId="2"/>
  </si>
  <si>
    <t>㈱プラスファイブ</t>
    <phoneticPr fontId="2"/>
  </si>
  <si>
    <t>㈱愛夢里</t>
    <rPh sb="1" eb="2">
      <t>アイ</t>
    </rPh>
    <rPh sb="2" eb="3">
      <t>ユメ</t>
    </rPh>
    <rPh sb="3" eb="4">
      <t>サト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</si>
</sst>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93575</c:v>
                </c:pt>
                <c:pt idx="1">
                  <c:v>66922</c:v>
                </c:pt>
                <c:pt idx="2">
                  <c:v>75905</c:v>
                </c:pt>
                <c:pt idx="3">
                  <c:v>105794</c:v>
                </c:pt>
                <c:pt idx="4">
                  <c:v>59476</c:v>
                </c:pt>
              </c:numCache>
            </c:numRef>
          </c:val>
          <c:smooth val="0"/>
        </c:ser>
        <c:dLbls>
          <c:showLegendKey val="0"/>
          <c:showVal val="0"/>
          <c:showCatName val="0"/>
          <c:showSerName val="0"/>
          <c:showPercent val="0"/>
          <c:showBubbleSize val="0"/>
        </c:dLbls>
        <c:marker val="1"/>
        <c:smooth val="0"/>
        <c:axId val="168121088"/>
        <c:axId val="168123008"/>
      </c:lineChart>
      <c:catAx>
        <c:axId val="168121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23008"/>
        <c:crosses val="autoZero"/>
        <c:auto val="1"/>
        <c:lblAlgn val="ctr"/>
        <c:lblOffset val="100"/>
        <c:tickLblSkip val="1"/>
        <c:tickMarkSkip val="1"/>
        <c:noMultiLvlLbl val="0"/>
      </c:catAx>
      <c:valAx>
        <c:axId val="168123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2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4.24</c:v>
                </c:pt>
                <c:pt idx="1">
                  <c:v>6.94</c:v>
                </c:pt>
                <c:pt idx="2">
                  <c:v>6.08</c:v>
                </c:pt>
                <c:pt idx="3">
                  <c:v>8.86</c:v>
                </c:pt>
                <c:pt idx="4">
                  <c:v>4.58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32.54</c:v>
                </c:pt>
                <c:pt idx="1">
                  <c:v>36.299999999999997</c:v>
                </c:pt>
                <c:pt idx="2">
                  <c:v>38.06</c:v>
                </c:pt>
                <c:pt idx="3">
                  <c:v>35.72</c:v>
                </c:pt>
                <c:pt idx="4">
                  <c:v>40.380000000000003</c:v>
                </c:pt>
              </c:numCache>
            </c:numRef>
          </c:val>
        </c:ser>
        <c:dLbls>
          <c:showLegendKey val="0"/>
          <c:showVal val="0"/>
          <c:showCatName val="0"/>
          <c:showSerName val="0"/>
          <c:showPercent val="0"/>
          <c:showBubbleSize val="0"/>
        </c:dLbls>
        <c:gapWidth val="250"/>
        <c:overlap val="100"/>
        <c:axId val="169255680"/>
        <c:axId val="16925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9.6999999999999993</c:v>
                </c:pt>
                <c:pt idx="1">
                  <c:v>6.99</c:v>
                </c:pt>
                <c:pt idx="2">
                  <c:v>0.25</c:v>
                </c:pt>
                <c:pt idx="3">
                  <c:v>0.48</c:v>
                </c:pt>
                <c:pt idx="4">
                  <c:v>0.17</c:v>
                </c:pt>
              </c:numCache>
            </c:numRef>
          </c:val>
          <c:smooth val="0"/>
        </c:ser>
        <c:dLbls>
          <c:showLegendKey val="0"/>
          <c:showVal val="0"/>
          <c:showCatName val="0"/>
          <c:showSerName val="0"/>
          <c:showPercent val="0"/>
          <c:showBubbleSize val="0"/>
        </c:dLbls>
        <c:marker val="1"/>
        <c:smooth val="0"/>
        <c:axId val="169255680"/>
        <c:axId val="169257600"/>
      </c:lineChart>
      <c:catAx>
        <c:axId val="16925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257600"/>
        <c:crosses val="autoZero"/>
        <c:auto val="1"/>
        <c:lblAlgn val="ctr"/>
        <c:lblOffset val="100"/>
        <c:tickLblSkip val="1"/>
        <c:tickMarkSkip val="1"/>
        <c:noMultiLvlLbl val="0"/>
      </c:catAx>
      <c:valAx>
        <c:axId val="16925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5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0.09</c:v>
                </c:pt>
                <c:pt idx="4">
                  <c:v>#N/A</c:v>
                </c:pt>
                <c:pt idx="5">
                  <c:v>7.0000000000000007E-2</c:v>
                </c:pt>
                <c:pt idx="6">
                  <c:v>#N/A</c:v>
                </c:pt>
                <c:pt idx="7">
                  <c:v>0.11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斎場事業特別会計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0.02</c:v>
                </c:pt>
              </c:numCache>
            </c:numRef>
          </c:val>
        </c:ser>
        <c:ser>
          <c:idx val="4"/>
          <c:order val="4"/>
          <c:tx>
            <c:strRef>
              <c:f>データシート!$A$31</c:f>
              <c:strCache>
                <c:ptCount val="1"/>
                <c:pt idx="0">
                  <c:v>国民健康保険診療施設特別会計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7.0000000000000007E-2</c:v>
                </c:pt>
                <c:pt idx="4">
                  <c:v>#N/A</c:v>
                </c:pt>
                <c:pt idx="5">
                  <c:v>0.1</c:v>
                </c:pt>
                <c:pt idx="6">
                  <c:v>#N/A</c:v>
                </c:pt>
                <c:pt idx="7">
                  <c:v>0.08</c:v>
                </c:pt>
                <c:pt idx="8">
                  <c:v>#N/A</c:v>
                </c:pt>
                <c:pt idx="9">
                  <c:v>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0.66</c:v>
                </c:pt>
                <c:pt idx="2">
                  <c:v>#N/A</c:v>
                </c:pt>
                <c:pt idx="3">
                  <c:v>0.68</c:v>
                </c:pt>
                <c:pt idx="4">
                  <c:v>#N/A</c:v>
                </c:pt>
                <c:pt idx="5">
                  <c:v>0.75</c:v>
                </c:pt>
                <c:pt idx="6">
                  <c:v>#N/A</c:v>
                </c:pt>
                <c:pt idx="7">
                  <c:v>0.94</c:v>
                </c:pt>
                <c:pt idx="8">
                  <c:v>#N/A</c:v>
                </c:pt>
                <c:pt idx="9">
                  <c:v>0.67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1.18</c:v>
                </c:pt>
                <c:pt idx="2">
                  <c:v>#N/A</c:v>
                </c:pt>
                <c:pt idx="3">
                  <c:v>1</c:v>
                </c:pt>
                <c:pt idx="4">
                  <c:v>#N/A</c:v>
                </c:pt>
                <c:pt idx="5">
                  <c:v>1.64</c:v>
                </c:pt>
                <c:pt idx="6">
                  <c:v>#N/A</c:v>
                </c:pt>
                <c:pt idx="7">
                  <c:v>1.82</c:v>
                </c:pt>
                <c:pt idx="8">
                  <c:v>#N/A</c:v>
                </c:pt>
                <c:pt idx="9">
                  <c:v>1.17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2.31</c:v>
                </c:pt>
                <c:pt idx="2">
                  <c:v>#N/A</c:v>
                </c:pt>
                <c:pt idx="3">
                  <c:v>2.67</c:v>
                </c:pt>
                <c:pt idx="4">
                  <c:v>#N/A</c:v>
                </c:pt>
                <c:pt idx="5">
                  <c:v>2.87</c:v>
                </c:pt>
                <c:pt idx="6">
                  <c:v>#N/A</c:v>
                </c:pt>
                <c:pt idx="7">
                  <c:v>3.94</c:v>
                </c:pt>
                <c:pt idx="8">
                  <c:v>#N/A</c:v>
                </c:pt>
                <c:pt idx="9">
                  <c:v>4.0199999999999996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4.21</c:v>
                </c:pt>
                <c:pt idx="2">
                  <c:v>#N/A</c:v>
                </c:pt>
                <c:pt idx="3">
                  <c:v>6.91</c:v>
                </c:pt>
                <c:pt idx="4">
                  <c:v>#N/A</c:v>
                </c:pt>
                <c:pt idx="5">
                  <c:v>6.04</c:v>
                </c:pt>
                <c:pt idx="6">
                  <c:v>#N/A</c:v>
                </c:pt>
                <c:pt idx="7">
                  <c:v>8.81</c:v>
                </c:pt>
                <c:pt idx="8">
                  <c:v>#N/A</c:v>
                </c:pt>
                <c:pt idx="9">
                  <c:v>4.53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7.23</c:v>
                </c:pt>
                <c:pt idx="2">
                  <c:v>#N/A</c:v>
                </c:pt>
                <c:pt idx="3">
                  <c:v>8.65</c:v>
                </c:pt>
                <c:pt idx="4">
                  <c:v>#N/A</c:v>
                </c:pt>
                <c:pt idx="5">
                  <c:v>10.08</c:v>
                </c:pt>
                <c:pt idx="6">
                  <c:v>#N/A</c:v>
                </c:pt>
                <c:pt idx="7">
                  <c:v>10.75</c:v>
                </c:pt>
                <c:pt idx="8">
                  <c:v>#N/A</c:v>
                </c:pt>
                <c:pt idx="9">
                  <c:v>11.39</c:v>
                </c:pt>
              </c:numCache>
            </c:numRef>
          </c:val>
        </c:ser>
        <c:dLbls>
          <c:showLegendKey val="0"/>
          <c:showVal val="0"/>
          <c:showCatName val="0"/>
          <c:showSerName val="0"/>
          <c:showPercent val="0"/>
          <c:showBubbleSize val="0"/>
        </c:dLbls>
        <c:gapWidth val="150"/>
        <c:overlap val="100"/>
        <c:axId val="169344000"/>
        <c:axId val="169415424"/>
      </c:barChart>
      <c:catAx>
        <c:axId val="1693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415424"/>
        <c:crosses val="autoZero"/>
        <c:auto val="1"/>
        <c:lblAlgn val="ctr"/>
        <c:lblOffset val="100"/>
        <c:tickLblSkip val="1"/>
        <c:tickMarkSkip val="1"/>
        <c:noMultiLvlLbl val="0"/>
      </c:catAx>
      <c:valAx>
        <c:axId val="16941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34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6479</c:v>
                </c:pt>
                <c:pt idx="5">
                  <c:v>6417</c:v>
                </c:pt>
                <c:pt idx="8">
                  <c:v>6482</c:v>
                </c:pt>
                <c:pt idx="11">
                  <c:v>6550</c:v>
                </c:pt>
                <c:pt idx="14">
                  <c:v>6615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175</c:v>
                </c:pt>
                <c:pt idx="3">
                  <c:v>151</c:v>
                </c:pt>
                <c:pt idx="6">
                  <c:v>150</c:v>
                </c:pt>
                <c:pt idx="9">
                  <c:v>148</c:v>
                </c:pt>
                <c:pt idx="12">
                  <c:v>148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561</c:v>
                </c:pt>
                <c:pt idx="3">
                  <c:v>526</c:v>
                </c:pt>
                <c:pt idx="6">
                  <c:v>444</c:v>
                </c:pt>
                <c:pt idx="9">
                  <c:v>324</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1865</c:v>
                </c:pt>
                <c:pt idx="3">
                  <c:v>1807</c:v>
                </c:pt>
                <c:pt idx="6">
                  <c:v>1831</c:v>
                </c:pt>
                <c:pt idx="9">
                  <c:v>1795</c:v>
                </c:pt>
                <c:pt idx="12">
                  <c:v>1682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7165</c:v>
                </c:pt>
                <c:pt idx="3">
                  <c:v>6980</c:v>
                </c:pt>
                <c:pt idx="6">
                  <c:v>7047</c:v>
                </c:pt>
                <c:pt idx="9">
                  <c:v>7056</c:v>
                </c:pt>
                <c:pt idx="12">
                  <c:v>6936</c:v>
                </c:pt>
              </c:numCache>
            </c:numRef>
          </c:val>
        </c:ser>
        <c:dLbls>
          <c:showLegendKey val="0"/>
          <c:showVal val="0"/>
          <c:showCatName val="0"/>
          <c:showSerName val="0"/>
          <c:showPercent val="0"/>
          <c:showBubbleSize val="0"/>
        </c:dLbls>
        <c:gapWidth val="100"/>
        <c:overlap val="100"/>
        <c:axId val="169577472"/>
        <c:axId val="16957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3287</c:v>
                </c:pt>
                <c:pt idx="2">
                  <c:v>#N/A</c:v>
                </c:pt>
                <c:pt idx="3">
                  <c:v>#N/A</c:v>
                </c:pt>
                <c:pt idx="4">
                  <c:v>3047</c:v>
                </c:pt>
                <c:pt idx="5">
                  <c:v>#N/A</c:v>
                </c:pt>
                <c:pt idx="6">
                  <c:v>#N/A</c:v>
                </c:pt>
                <c:pt idx="7">
                  <c:v>2990</c:v>
                </c:pt>
                <c:pt idx="8">
                  <c:v>#N/A</c:v>
                </c:pt>
                <c:pt idx="9">
                  <c:v>#N/A</c:v>
                </c:pt>
                <c:pt idx="10">
                  <c:v>2773</c:v>
                </c:pt>
                <c:pt idx="11">
                  <c:v>#N/A</c:v>
                </c:pt>
                <c:pt idx="12">
                  <c:v>#N/A</c:v>
                </c:pt>
                <c:pt idx="13">
                  <c:v>2343</c:v>
                </c:pt>
                <c:pt idx="14">
                  <c:v>#N/A</c:v>
                </c:pt>
              </c:numCache>
            </c:numRef>
          </c:val>
          <c:smooth val="0"/>
        </c:ser>
        <c:dLbls>
          <c:showLegendKey val="0"/>
          <c:showVal val="0"/>
          <c:showCatName val="0"/>
          <c:showSerName val="0"/>
          <c:showPercent val="0"/>
          <c:showBubbleSize val="0"/>
        </c:dLbls>
        <c:marker val="1"/>
        <c:smooth val="0"/>
        <c:axId val="169577472"/>
        <c:axId val="169579648"/>
      </c:lineChart>
      <c:catAx>
        <c:axId val="16957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579648"/>
        <c:crosses val="autoZero"/>
        <c:auto val="1"/>
        <c:lblAlgn val="ctr"/>
        <c:lblOffset val="100"/>
        <c:tickLblSkip val="1"/>
        <c:tickMarkSkip val="1"/>
        <c:noMultiLvlLbl val="0"/>
      </c:catAx>
      <c:valAx>
        <c:axId val="16957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7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57258</c:v>
                </c:pt>
                <c:pt idx="5">
                  <c:v>56644</c:v>
                </c:pt>
                <c:pt idx="8">
                  <c:v>56041</c:v>
                </c:pt>
                <c:pt idx="11">
                  <c:v>54901</c:v>
                </c:pt>
                <c:pt idx="14">
                  <c:v>52897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2730</c:v>
                </c:pt>
                <c:pt idx="5">
                  <c:v>2206</c:v>
                </c:pt>
                <c:pt idx="8">
                  <c:v>1974</c:v>
                </c:pt>
                <c:pt idx="11">
                  <c:v>1862</c:v>
                </c:pt>
                <c:pt idx="14">
                  <c:v>1764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13167</c:v>
                </c:pt>
                <c:pt idx="5">
                  <c:v>15857</c:v>
                </c:pt>
                <c:pt idx="8">
                  <c:v>16236</c:v>
                </c:pt>
                <c:pt idx="11">
                  <c:v>15660</c:v>
                </c:pt>
                <c:pt idx="14">
                  <c:v>17862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10954</c:v>
                </c:pt>
                <c:pt idx="3">
                  <c:v>12008</c:v>
                </c:pt>
                <c:pt idx="6">
                  <c:v>11536</c:v>
                </c:pt>
                <c:pt idx="9">
                  <c:v>10975</c:v>
                </c:pt>
                <c:pt idx="12">
                  <c:v>9889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1946</c:v>
                </c:pt>
                <c:pt idx="3">
                  <c:v>1418</c:v>
                </c:pt>
                <c:pt idx="6">
                  <c:v>964</c:v>
                </c:pt>
                <c:pt idx="9">
                  <c:v>627</c:v>
                </c:pt>
                <c:pt idx="12">
                  <c:v>306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20488</c:v>
                </c:pt>
                <c:pt idx="3">
                  <c:v>19433</c:v>
                </c:pt>
                <c:pt idx="6">
                  <c:v>18492</c:v>
                </c:pt>
                <c:pt idx="9">
                  <c:v>18058</c:v>
                </c:pt>
                <c:pt idx="12">
                  <c:v>16966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1932</c:v>
                </c:pt>
                <c:pt idx="3">
                  <c:v>1579</c:v>
                </c:pt>
                <c:pt idx="6">
                  <c:v>1459</c:v>
                </c:pt>
                <c:pt idx="9">
                  <c:v>1338</c:v>
                </c:pt>
                <c:pt idx="12">
                  <c:v>1215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60274</c:v>
                </c:pt>
                <c:pt idx="3">
                  <c:v>58627</c:v>
                </c:pt>
                <c:pt idx="6">
                  <c:v>57427</c:v>
                </c:pt>
                <c:pt idx="9">
                  <c:v>56232</c:v>
                </c:pt>
                <c:pt idx="12">
                  <c:v>54069</c:v>
                </c:pt>
              </c:numCache>
            </c:numRef>
          </c:val>
        </c:ser>
        <c:dLbls>
          <c:showLegendKey val="0"/>
          <c:showVal val="0"/>
          <c:showCatName val="0"/>
          <c:showSerName val="0"/>
          <c:showPercent val="0"/>
          <c:showBubbleSize val="0"/>
        </c:dLbls>
        <c:gapWidth val="100"/>
        <c:overlap val="100"/>
        <c:axId val="170812544"/>
        <c:axId val="17081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22439</c:v>
                </c:pt>
                <c:pt idx="2">
                  <c:v>#N/A</c:v>
                </c:pt>
                <c:pt idx="3">
                  <c:v>#N/A</c:v>
                </c:pt>
                <c:pt idx="4">
                  <c:v>18358</c:v>
                </c:pt>
                <c:pt idx="5">
                  <c:v>#N/A</c:v>
                </c:pt>
                <c:pt idx="6">
                  <c:v>#N/A</c:v>
                </c:pt>
                <c:pt idx="7">
                  <c:v>15627</c:v>
                </c:pt>
                <c:pt idx="8">
                  <c:v>#N/A</c:v>
                </c:pt>
                <c:pt idx="9">
                  <c:v>#N/A</c:v>
                </c:pt>
                <c:pt idx="10">
                  <c:v>14806</c:v>
                </c:pt>
                <c:pt idx="11">
                  <c:v>#N/A</c:v>
                </c:pt>
                <c:pt idx="12">
                  <c:v>#N/A</c:v>
                </c:pt>
                <c:pt idx="13">
                  <c:v>9923</c:v>
                </c:pt>
                <c:pt idx="14">
                  <c:v>#N/A</c:v>
                </c:pt>
              </c:numCache>
            </c:numRef>
          </c:val>
          <c:smooth val="0"/>
        </c:ser>
        <c:dLbls>
          <c:showLegendKey val="0"/>
          <c:showVal val="0"/>
          <c:showCatName val="0"/>
          <c:showSerName val="0"/>
          <c:showPercent val="0"/>
          <c:showBubbleSize val="0"/>
        </c:dLbls>
        <c:marker val="1"/>
        <c:smooth val="0"/>
        <c:axId val="170812544"/>
        <c:axId val="170814464"/>
      </c:lineChart>
      <c:catAx>
        <c:axId val="1708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814464"/>
        <c:crosses val="autoZero"/>
        <c:auto val="1"/>
        <c:lblAlgn val="ctr"/>
        <c:lblOffset val="100"/>
        <c:tickLblSkip val="1"/>
        <c:tickMarkSkip val="1"/>
        <c:noMultiLvlLbl val="0"/>
      </c:catAx>
      <c:valAx>
        <c:axId val="17081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8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87,125
86,923
683.78
54,408,289
52,413,186
1,542,077
33,703,221
54,068,943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人口の減少や高齢化の進行（Ｈ</a:t>
          </a:r>
          <a:r>
            <a:rPr kumimoji="1" lang="en-US" altLang="ja-JP" sz="1300">
              <a:latin typeface="ＭＳ Ｐゴシック"/>
            </a:rPr>
            <a:t>22</a:t>
          </a:r>
          <a:r>
            <a:rPr kumimoji="1" lang="ja-JP" altLang="en-US" sz="1300">
              <a:latin typeface="ＭＳ Ｐゴシック"/>
            </a:rPr>
            <a:t>国勢調査における高齢化率</a:t>
          </a:r>
          <a:r>
            <a:rPr kumimoji="1" lang="en-US" altLang="ja-JP" sz="1300">
              <a:latin typeface="ＭＳ Ｐゴシック"/>
            </a:rPr>
            <a:t>33.7</a:t>
          </a:r>
          <a:r>
            <a:rPr kumimoji="1" lang="ja-JP" altLang="en-US" sz="1300">
              <a:latin typeface="ＭＳ Ｐゴシック"/>
            </a:rPr>
            <a:t>％）、基幹産業である１次産業の衰退等により自主財源に乏しく、</a:t>
          </a:r>
          <a:r>
            <a:rPr kumimoji="1" lang="ja-JP" altLang="ja-JP" sz="1300">
              <a:solidFill>
                <a:schemeClr val="dk1"/>
              </a:solidFill>
              <a:effectLst/>
              <a:latin typeface="+mn-lt"/>
              <a:ea typeface="+mn-ea"/>
              <a:cs typeface="+mn-cs"/>
            </a:rPr>
            <a:t>地方交付税に依存した財政状況と</a:t>
          </a:r>
          <a:r>
            <a:rPr kumimoji="1" lang="ja-JP" altLang="en-US" sz="1300">
              <a:solidFill>
                <a:schemeClr val="dk1"/>
              </a:solidFill>
              <a:effectLst/>
              <a:latin typeface="+mn-lt"/>
              <a:ea typeface="+mn-ea"/>
              <a:cs typeface="+mn-cs"/>
            </a:rPr>
            <a:t>なっており、</a:t>
          </a:r>
          <a:r>
            <a:rPr kumimoji="1" lang="ja-JP" altLang="en-US" sz="1300">
              <a:latin typeface="ＭＳ Ｐゴシック"/>
            </a:rPr>
            <a:t>類似団体をかなり下回っている。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国の動向や社会情勢を踏まえ、行財政改革大綱や職員の定員適正化計画、財政健全化計画等の主要計画に基づき、行政のスリム化を進め、行政課題への対応や地域にふさわしい公共サービスを提供していくことが可能な財政構造の構築や、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10885</xdr:rowOff>
    </xdr:from>
    <xdr:to>
      <xdr:col>7</xdr:col>
      <xdr:colOff>152400</xdr:colOff>
      <xdr:row>45</xdr:row>
      <xdr:rowOff>10885</xdr:rowOff>
    </xdr:to>
    <xdr:cxnSp macro="">
      <xdr:nvCxnSpPr>
        <xdr:cNvPr id="69" name="直線コネクタ 68"/>
        <xdr:cNvCxnSpPr/>
      </xdr:nvCxnSpPr>
      <xdr:spPr>
        <a:xfrm>
          <a:off x="4114800" y="7726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10885</xdr:rowOff>
    </xdr:from>
    <xdr:to>
      <xdr:col>6</xdr:col>
      <xdr:colOff>0</xdr:colOff>
      <xdr:row>45</xdr:row>
      <xdr:rowOff>10885</xdr:rowOff>
    </xdr:to>
    <xdr:cxnSp macro="">
      <xdr:nvCxnSpPr>
        <xdr:cNvPr id="72" name="直線コネクタ 71"/>
        <xdr:cNvCxnSpPr/>
      </xdr:nvCxnSpPr>
      <xdr:spPr>
        <a:xfrm>
          <a:off x="3225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10885</xdr:rowOff>
    </xdr:from>
    <xdr:to>
      <xdr:col>4</xdr:col>
      <xdr:colOff>482600</xdr:colOff>
      <xdr:row>45</xdr:row>
      <xdr:rowOff>10885</xdr:rowOff>
    </xdr:to>
    <xdr:cxnSp macro="">
      <xdr:nvCxnSpPr>
        <xdr:cNvPr id="75" name="直線コネクタ 74"/>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10885</xdr:rowOff>
    </xdr:to>
    <xdr:cxnSp macro="">
      <xdr:nvCxnSpPr>
        <xdr:cNvPr id="78" name="直線コネクタ 77"/>
        <xdr:cNvCxnSpPr/>
      </xdr:nvCxnSpPr>
      <xdr:spPr>
        <a:xfrm>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131535</xdr:rowOff>
    </xdr:from>
    <xdr:to>
      <xdr:col>7</xdr:col>
      <xdr:colOff>203200</xdr:colOff>
      <xdr:row>45</xdr:row>
      <xdr:rowOff>61685</xdr:rowOff>
    </xdr:to>
    <xdr:sp macro="" textlink="">
      <xdr:nvSpPr>
        <xdr:cNvPr id="88" name="円/楕円 87"/>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27412</xdr:rowOff>
    </xdr:from>
    <xdr:ext cx="762000" cy="259045"/>
    <xdr:sp macro="" textlink="">
      <xdr:nvSpPr>
        <xdr:cNvPr id="89" name="財政力該当値テキスト"/>
        <xdr:cNvSpPr txBox="1"/>
      </xdr:nvSpPr>
      <xdr:spPr>
        <a:xfrm>
          <a:off x="5041900" y="75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131535</xdr:rowOff>
    </xdr:from>
    <xdr:to>
      <xdr:col>6</xdr:col>
      <xdr:colOff>50800</xdr:colOff>
      <xdr:row>45</xdr:row>
      <xdr:rowOff>61685</xdr:rowOff>
    </xdr:to>
    <xdr:sp macro="" textlink="">
      <xdr:nvSpPr>
        <xdr:cNvPr id="90" name="円/楕円 89"/>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46462</xdr:rowOff>
    </xdr:from>
    <xdr:ext cx="736600" cy="259045"/>
    <xdr:sp macro="" textlink="">
      <xdr:nvSpPr>
        <xdr:cNvPr id="91" name="テキスト ボックス 90"/>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131535</xdr:rowOff>
    </xdr:from>
    <xdr:to>
      <xdr:col>4</xdr:col>
      <xdr:colOff>533400</xdr:colOff>
      <xdr:row>45</xdr:row>
      <xdr:rowOff>61685</xdr:rowOff>
    </xdr:to>
    <xdr:sp macro="" textlink="">
      <xdr:nvSpPr>
        <xdr:cNvPr id="92" name="円/楕円 91"/>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46462</xdr:rowOff>
    </xdr:from>
    <xdr:ext cx="762000" cy="259045"/>
    <xdr:sp macro="" textlink="">
      <xdr:nvSpPr>
        <xdr:cNvPr id="93" name="テキスト ボックス 92"/>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4" name="円/楕円 93"/>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5" name="テキスト ボックス 94"/>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6" name="円/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職員の定員適正化計画に基づく職員数の削減により、年々減少傾向にあった人件費が、平成</a:t>
          </a:r>
          <a:r>
            <a:rPr kumimoji="1" lang="en-US" altLang="ja-JP" sz="1300">
              <a:latin typeface="ＭＳ Ｐゴシック"/>
            </a:rPr>
            <a:t>26</a:t>
          </a:r>
          <a:r>
            <a:rPr kumimoji="1" lang="ja-JP" altLang="en-US" sz="1300">
              <a:latin typeface="ＭＳ Ｐゴシック"/>
            </a:rPr>
            <a:t>年度は退職者の増加等に伴い増加したが、各種交付金等の増加に伴う経常一般財源の増加により、昨年度と同水準となっている。</a:t>
          </a:r>
          <a:endParaRPr kumimoji="1" lang="en-US" altLang="ja-JP" sz="1300">
            <a:latin typeface="ＭＳ Ｐゴシック"/>
          </a:endParaRPr>
        </a:p>
        <a:p>
          <a:r>
            <a:rPr kumimoji="1" lang="ja-JP" altLang="en-US" sz="1300">
              <a:latin typeface="ＭＳ Ｐゴシック"/>
            </a:rPr>
            <a:t>　しかしながら、物件費や扶助費等の経常経費は年々増加傾向にある反面、合併算定替期間終了に伴う普通交付税の減少が想定され、今後の財政運営はより一層厳しくなるものと見込まれるため、徹底した事業選別と組織の効率化を図り、持続可能な財政運営基盤の確立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22860</xdr:rowOff>
    </xdr:to>
    <xdr:cxnSp macro="">
      <xdr:nvCxnSpPr>
        <xdr:cNvPr id="130" name="直線コネクタ 129"/>
        <xdr:cNvCxnSpPr/>
      </xdr:nvCxnSpPr>
      <xdr:spPr>
        <a:xfrm>
          <a:off x="41148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80772</xdr:rowOff>
    </xdr:to>
    <xdr:cxnSp macro="">
      <xdr:nvCxnSpPr>
        <xdr:cNvPr id="133" name="直線コネクタ 132"/>
        <xdr:cNvCxnSpPr/>
      </xdr:nvCxnSpPr>
      <xdr:spPr>
        <a:xfrm flipV="1">
          <a:off x="3225800" y="104813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80772</xdr:rowOff>
    </xdr:to>
    <xdr:cxnSp macro="">
      <xdr:nvCxnSpPr>
        <xdr:cNvPr id="136" name="直線コネクタ 135"/>
        <xdr:cNvCxnSpPr/>
      </xdr:nvCxnSpPr>
      <xdr:spPr>
        <a:xfrm>
          <a:off x="2336800" y="104137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126746</xdr:rowOff>
    </xdr:to>
    <xdr:cxnSp macro="">
      <xdr:nvCxnSpPr>
        <xdr:cNvPr id="139" name="直線コネクタ 138"/>
        <xdr:cNvCxnSpPr/>
      </xdr:nvCxnSpPr>
      <xdr:spPr>
        <a:xfrm>
          <a:off x="1447800" y="103124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9" name="円/楕円 148"/>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0"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1" name="円/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3" name="円/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5" name="円/楕円 154"/>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6" name="テキスト ボックス 155"/>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7" name="円/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[151,644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広大な市域となり、加えて居住地が点在する本市では、職員の定員適正化計画に基づき、毎年職員数の削減等に努めているものの、依然として類似団体と比較して人口千人当たり職員数や市有施設が多い状況にあり、類似団体の平均を上回っている。</a:t>
          </a:r>
          <a:endParaRPr kumimoji="1" lang="en-US" altLang="ja-JP" sz="1300">
            <a:latin typeface="ＭＳ Ｐゴシック"/>
          </a:endParaRPr>
        </a:p>
        <a:p>
          <a:r>
            <a:rPr kumimoji="1" lang="ja-JP" altLang="en-US" sz="1300">
              <a:latin typeface="ＭＳ Ｐゴシック"/>
            </a:rPr>
            <a:t>　これまでに引き続き職員の定員管理を行うとともに、今後策定予定の公共施設等総合管理計画に基づき、施設の統廃合や計画的な維持補修に努めていく必要がある。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34023</xdr:rowOff>
    </xdr:from>
    <xdr:to>
      <xdr:col>7</xdr:col>
      <xdr:colOff>152400</xdr:colOff>
      <xdr:row>82</xdr:row>
      <xdr:rowOff>46698</xdr:rowOff>
    </xdr:to>
    <xdr:cxnSp macro="">
      <xdr:nvCxnSpPr>
        <xdr:cNvPr id="192" name="直線コネクタ 191"/>
        <xdr:cNvCxnSpPr/>
      </xdr:nvCxnSpPr>
      <xdr:spPr>
        <a:xfrm>
          <a:off x="4114800" y="14092923"/>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34023</xdr:rowOff>
    </xdr:from>
    <xdr:to>
      <xdr:col>6</xdr:col>
      <xdr:colOff>0</xdr:colOff>
      <xdr:row>82</xdr:row>
      <xdr:rowOff>36959</xdr:rowOff>
    </xdr:to>
    <xdr:cxnSp macro="">
      <xdr:nvCxnSpPr>
        <xdr:cNvPr id="195" name="直線コネクタ 194"/>
        <xdr:cNvCxnSpPr/>
      </xdr:nvCxnSpPr>
      <xdr:spPr>
        <a:xfrm flipV="1">
          <a:off x="3225800" y="14092923"/>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36959</xdr:rowOff>
    </xdr:from>
    <xdr:to>
      <xdr:col>4</xdr:col>
      <xdr:colOff>482600</xdr:colOff>
      <xdr:row>82</xdr:row>
      <xdr:rowOff>41777</xdr:rowOff>
    </xdr:to>
    <xdr:cxnSp macro="">
      <xdr:nvCxnSpPr>
        <xdr:cNvPr id="198" name="直線コネクタ 197"/>
        <xdr:cNvCxnSpPr/>
      </xdr:nvCxnSpPr>
      <xdr:spPr>
        <a:xfrm flipV="1">
          <a:off x="2336800" y="14095859"/>
          <a:ext cx="8890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36774</xdr:rowOff>
    </xdr:from>
    <xdr:to>
      <xdr:col>3</xdr:col>
      <xdr:colOff>279400</xdr:colOff>
      <xdr:row>82</xdr:row>
      <xdr:rowOff>41777</xdr:rowOff>
    </xdr:to>
    <xdr:cxnSp macro="">
      <xdr:nvCxnSpPr>
        <xdr:cNvPr id="201" name="直線コネクタ 200"/>
        <xdr:cNvCxnSpPr/>
      </xdr:nvCxnSpPr>
      <xdr:spPr>
        <a:xfrm>
          <a:off x="1447800" y="14095674"/>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167348</xdr:rowOff>
    </xdr:from>
    <xdr:to>
      <xdr:col>7</xdr:col>
      <xdr:colOff>203200</xdr:colOff>
      <xdr:row>82</xdr:row>
      <xdr:rowOff>97498</xdr:rowOff>
    </xdr:to>
    <xdr:sp macro="" textlink="">
      <xdr:nvSpPr>
        <xdr:cNvPr id="211" name="円/楕円 210"/>
        <xdr:cNvSpPr/>
      </xdr:nvSpPr>
      <xdr:spPr>
        <a:xfrm>
          <a:off x="4902200" y="140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139425</xdr:rowOff>
    </xdr:from>
    <xdr:ext cx="762000" cy="259045"/>
    <xdr:sp macro="" textlink="">
      <xdr:nvSpPr>
        <xdr:cNvPr id="212" name="人件費・物件費等の状況該当値テキスト"/>
        <xdr:cNvSpPr txBox="1"/>
      </xdr:nvSpPr>
      <xdr:spPr>
        <a:xfrm>
          <a:off x="5041900" y="140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154673</xdr:rowOff>
    </xdr:from>
    <xdr:to>
      <xdr:col>6</xdr:col>
      <xdr:colOff>50800</xdr:colOff>
      <xdr:row>82</xdr:row>
      <xdr:rowOff>84823</xdr:rowOff>
    </xdr:to>
    <xdr:sp macro="" textlink="">
      <xdr:nvSpPr>
        <xdr:cNvPr id="213" name="円/楕円 212"/>
        <xdr:cNvSpPr/>
      </xdr:nvSpPr>
      <xdr:spPr>
        <a:xfrm>
          <a:off x="4064000" y="140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69600</xdr:rowOff>
    </xdr:from>
    <xdr:ext cx="736600" cy="259045"/>
    <xdr:sp macro="" textlink="">
      <xdr:nvSpPr>
        <xdr:cNvPr id="214" name="テキスト ボックス 213"/>
        <xdr:cNvSpPr txBox="1"/>
      </xdr:nvSpPr>
      <xdr:spPr>
        <a:xfrm>
          <a:off x="3733800" y="1412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157609</xdr:rowOff>
    </xdr:from>
    <xdr:to>
      <xdr:col>4</xdr:col>
      <xdr:colOff>533400</xdr:colOff>
      <xdr:row>82</xdr:row>
      <xdr:rowOff>87759</xdr:rowOff>
    </xdr:to>
    <xdr:sp macro="" textlink="">
      <xdr:nvSpPr>
        <xdr:cNvPr id="215" name="円/楕円 214"/>
        <xdr:cNvSpPr/>
      </xdr:nvSpPr>
      <xdr:spPr>
        <a:xfrm>
          <a:off x="3175000" y="140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72536</xdr:rowOff>
    </xdr:from>
    <xdr:ext cx="762000" cy="259045"/>
    <xdr:sp macro="" textlink="">
      <xdr:nvSpPr>
        <xdr:cNvPr id="216" name="テキスト ボックス 215"/>
        <xdr:cNvSpPr txBox="1"/>
      </xdr:nvSpPr>
      <xdr:spPr>
        <a:xfrm>
          <a:off x="2844800" y="141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162427</xdr:rowOff>
    </xdr:from>
    <xdr:to>
      <xdr:col>3</xdr:col>
      <xdr:colOff>330200</xdr:colOff>
      <xdr:row>82</xdr:row>
      <xdr:rowOff>92577</xdr:rowOff>
    </xdr:to>
    <xdr:sp macro="" textlink="">
      <xdr:nvSpPr>
        <xdr:cNvPr id="217" name="円/楕円 216"/>
        <xdr:cNvSpPr/>
      </xdr:nvSpPr>
      <xdr:spPr>
        <a:xfrm>
          <a:off x="2286000" y="140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77354</xdr:rowOff>
    </xdr:from>
    <xdr:ext cx="762000" cy="259045"/>
    <xdr:sp macro="" textlink="">
      <xdr:nvSpPr>
        <xdr:cNvPr id="218" name="テキスト ボックス 217"/>
        <xdr:cNvSpPr txBox="1"/>
      </xdr:nvSpPr>
      <xdr:spPr>
        <a:xfrm>
          <a:off x="1955800" y="1413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157424</xdr:rowOff>
    </xdr:from>
    <xdr:to>
      <xdr:col>2</xdr:col>
      <xdr:colOff>127000</xdr:colOff>
      <xdr:row>82</xdr:row>
      <xdr:rowOff>87574</xdr:rowOff>
    </xdr:to>
    <xdr:sp macro="" textlink="">
      <xdr:nvSpPr>
        <xdr:cNvPr id="219" name="円/楕円 218"/>
        <xdr:cNvSpPr/>
      </xdr:nvSpPr>
      <xdr:spPr>
        <a:xfrm>
          <a:off x="1397000" y="140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72351</xdr:rowOff>
    </xdr:from>
    <xdr:ext cx="762000" cy="259045"/>
    <xdr:sp macro="" textlink="">
      <xdr:nvSpPr>
        <xdr:cNvPr id="220" name="テキスト ボックス 219"/>
        <xdr:cNvSpPr txBox="1"/>
      </xdr:nvSpPr>
      <xdr:spPr>
        <a:xfrm>
          <a:off x="1066800" y="1413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給与改定について、平成２６年度においては、主に熊本県の人事委員会勧告を参考に改定を行ったこと、また、昇給基準の改正に伴う在職者調整を行ったこと等から、前年度と比較して２．１ポイント上昇した。</a:t>
          </a:r>
          <a:endParaRPr lang="ja-JP" altLang="ja-JP" sz="1300">
            <a:effectLst/>
          </a:endParaRPr>
        </a:p>
        <a:p>
          <a:r>
            <a:rPr kumimoji="1" lang="ja-JP" altLang="ja-JP" sz="1300">
              <a:solidFill>
                <a:schemeClr val="dk1"/>
              </a:solidFill>
              <a:effectLst/>
              <a:latin typeface="+mn-lt"/>
              <a:ea typeface="+mn-ea"/>
              <a:cs typeface="+mn-cs"/>
            </a:rPr>
            <a:t>　給与改定については、国の人事院勧告及び熊本県の人事委員会勧告等を参考に、今後も適切に行っていく必要がある。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86</xdr:row>
      <xdr:rowOff>85513</xdr:rowOff>
    </xdr:to>
    <xdr:cxnSp macro="">
      <xdr:nvCxnSpPr>
        <xdr:cNvPr id="254" name="直線コネクタ 253"/>
        <xdr:cNvCxnSpPr/>
      </xdr:nvCxnSpPr>
      <xdr:spPr>
        <a:xfrm>
          <a:off x="16179800" y="1466130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89</xdr:row>
      <xdr:rowOff>45720</xdr:rowOff>
    </xdr:to>
    <xdr:cxnSp macro="">
      <xdr:nvCxnSpPr>
        <xdr:cNvPr id="257" name="直線コネクタ 256"/>
        <xdr:cNvCxnSpPr/>
      </xdr:nvCxnSpPr>
      <xdr:spPr>
        <a:xfrm flipV="1">
          <a:off x="15290800" y="1466130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45720</xdr:rowOff>
    </xdr:to>
    <xdr:cxnSp macro="">
      <xdr:nvCxnSpPr>
        <xdr:cNvPr id="260" name="直線コネクタ 259"/>
        <xdr:cNvCxnSpPr/>
      </xdr:nvCxnSpPr>
      <xdr:spPr>
        <a:xfrm>
          <a:off x="14401800" y="152484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88</xdr:row>
      <xdr:rowOff>160866</xdr:rowOff>
    </xdr:to>
    <xdr:cxnSp macro="">
      <xdr:nvCxnSpPr>
        <xdr:cNvPr id="263" name="直線コネクタ 262"/>
        <xdr:cNvCxnSpPr/>
      </xdr:nvCxnSpPr>
      <xdr:spPr>
        <a:xfrm>
          <a:off x="13512800" y="14637173"/>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3" name="円/楕円 272"/>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51240</xdr:rowOff>
    </xdr:from>
    <xdr:ext cx="762000" cy="259045"/>
    <xdr:sp macro="" textlink="">
      <xdr:nvSpPr>
        <xdr:cNvPr id="274" name="給与水準   （国との比較）該当値テキスト"/>
        <xdr:cNvSpPr txBox="1"/>
      </xdr:nvSpPr>
      <xdr:spPr>
        <a:xfrm>
          <a:off x="171069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5" name="円/楕円 274"/>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6" name="テキスト ボックス 27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106697</xdr:rowOff>
    </xdr:from>
    <xdr:ext cx="762000" cy="259045"/>
    <xdr:sp macro="" textlink="">
      <xdr:nvSpPr>
        <xdr:cNvPr id="278" name="テキスト ボックス 277"/>
        <xdr:cNvSpPr txBox="1"/>
      </xdr:nvSpPr>
      <xdr:spPr>
        <a:xfrm>
          <a:off x="14909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9" name="円/楕円 278"/>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0" name="テキスト ボックス 279"/>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1" name="円/楕円 280"/>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82" name="テキスト ボックス 281"/>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職員数については、毎年減少傾向にあるものの、類似団体と比べ依然として多い状況にある。</a:t>
          </a:r>
          <a:endParaRPr lang="ja-JP" altLang="ja-JP" sz="1300">
            <a:effectLst/>
          </a:endParaRPr>
        </a:p>
        <a:p>
          <a:r>
            <a:rPr kumimoji="1" lang="ja-JP" altLang="ja-JP" sz="1300">
              <a:solidFill>
                <a:schemeClr val="dk1"/>
              </a:solidFill>
              <a:effectLst/>
              <a:latin typeface="+mn-lt"/>
              <a:ea typeface="+mn-ea"/>
              <a:cs typeface="+mn-cs"/>
            </a:rPr>
            <a:t>　そのため、今後においても、引き続き定員適正化計画における目標の達成を目指して、行財政改革の取組みによる業務の効率化を図りながら、計画的な定員管理に努める必要がある。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100754</xdr:rowOff>
    </xdr:from>
    <xdr:to>
      <xdr:col>24</xdr:col>
      <xdr:colOff>558800</xdr:colOff>
      <xdr:row>62</xdr:row>
      <xdr:rowOff>143268</xdr:rowOff>
    </xdr:to>
    <xdr:cxnSp macro="">
      <xdr:nvCxnSpPr>
        <xdr:cNvPr id="319" name="直線コネクタ 318"/>
        <xdr:cNvCxnSpPr/>
      </xdr:nvCxnSpPr>
      <xdr:spPr>
        <a:xfrm flipV="1">
          <a:off x="16179800" y="10730654"/>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143268</xdr:rowOff>
    </xdr:from>
    <xdr:to>
      <xdr:col>23</xdr:col>
      <xdr:colOff>406400</xdr:colOff>
      <xdr:row>63</xdr:row>
      <xdr:rowOff>21227</xdr:rowOff>
    </xdr:to>
    <xdr:cxnSp macro="">
      <xdr:nvCxnSpPr>
        <xdr:cNvPr id="322" name="直線コネクタ 321"/>
        <xdr:cNvCxnSpPr/>
      </xdr:nvCxnSpPr>
      <xdr:spPr>
        <a:xfrm flipV="1">
          <a:off x="15290800" y="1077316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21227</xdr:rowOff>
    </xdr:from>
    <xdr:to>
      <xdr:col>22</xdr:col>
      <xdr:colOff>203200</xdr:colOff>
      <xdr:row>63</xdr:row>
      <xdr:rowOff>47655</xdr:rowOff>
    </xdr:to>
    <xdr:cxnSp macro="">
      <xdr:nvCxnSpPr>
        <xdr:cNvPr id="325" name="直線コネクタ 324"/>
        <xdr:cNvCxnSpPr/>
      </xdr:nvCxnSpPr>
      <xdr:spPr>
        <a:xfrm flipV="1">
          <a:off x="14401800" y="1082257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47655</xdr:rowOff>
    </xdr:from>
    <xdr:to>
      <xdr:col>21</xdr:col>
      <xdr:colOff>0</xdr:colOff>
      <xdr:row>63</xdr:row>
      <xdr:rowOff>57996</xdr:rowOff>
    </xdr:to>
    <xdr:cxnSp macro="">
      <xdr:nvCxnSpPr>
        <xdr:cNvPr id="328" name="直線コネクタ 327"/>
        <xdr:cNvCxnSpPr/>
      </xdr:nvCxnSpPr>
      <xdr:spPr>
        <a:xfrm flipV="1">
          <a:off x="13512800" y="1084900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49954</xdr:rowOff>
    </xdr:from>
    <xdr:to>
      <xdr:col>24</xdr:col>
      <xdr:colOff>609600</xdr:colOff>
      <xdr:row>62</xdr:row>
      <xdr:rowOff>151554</xdr:rowOff>
    </xdr:to>
    <xdr:sp macro="" textlink="">
      <xdr:nvSpPr>
        <xdr:cNvPr id="338" name="円/楕円 337"/>
        <xdr:cNvSpPr/>
      </xdr:nvSpPr>
      <xdr:spPr>
        <a:xfrm>
          <a:off x="16967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22031</xdr:rowOff>
    </xdr:from>
    <xdr:ext cx="762000" cy="259045"/>
    <xdr:sp macro="" textlink="">
      <xdr:nvSpPr>
        <xdr:cNvPr id="339" name="定員管理の状況該当値テキスト"/>
        <xdr:cNvSpPr txBox="1"/>
      </xdr:nvSpPr>
      <xdr:spPr>
        <a:xfrm>
          <a:off x="17106900" y="1065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92468</xdr:rowOff>
    </xdr:from>
    <xdr:to>
      <xdr:col>23</xdr:col>
      <xdr:colOff>457200</xdr:colOff>
      <xdr:row>63</xdr:row>
      <xdr:rowOff>22618</xdr:rowOff>
    </xdr:to>
    <xdr:sp macro="" textlink="">
      <xdr:nvSpPr>
        <xdr:cNvPr id="340" name="円/楕円 339"/>
        <xdr:cNvSpPr/>
      </xdr:nvSpPr>
      <xdr:spPr>
        <a:xfrm>
          <a:off x="16129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7395</xdr:rowOff>
    </xdr:from>
    <xdr:ext cx="736600" cy="259045"/>
    <xdr:sp macro="" textlink="">
      <xdr:nvSpPr>
        <xdr:cNvPr id="341" name="テキスト ボックス 340"/>
        <xdr:cNvSpPr txBox="1"/>
      </xdr:nvSpPr>
      <xdr:spPr>
        <a:xfrm>
          <a:off x="15798800" y="1080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141877</xdr:rowOff>
    </xdr:from>
    <xdr:to>
      <xdr:col>22</xdr:col>
      <xdr:colOff>254000</xdr:colOff>
      <xdr:row>63</xdr:row>
      <xdr:rowOff>72027</xdr:rowOff>
    </xdr:to>
    <xdr:sp macro="" textlink="">
      <xdr:nvSpPr>
        <xdr:cNvPr id="342" name="円/楕円 341"/>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56804</xdr:rowOff>
    </xdr:from>
    <xdr:ext cx="762000" cy="259045"/>
    <xdr:sp macro="" textlink="">
      <xdr:nvSpPr>
        <xdr:cNvPr id="343" name="テキスト ボックス 342"/>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168305</xdr:rowOff>
    </xdr:from>
    <xdr:to>
      <xdr:col>21</xdr:col>
      <xdr:colOff>50800</xdr:colOff>
      <xdr:row>63</xdr:row>
      <xdr:rowOff>98455</xdr:rowOff>
    </xdr:to>
    <xdr:sp macro="" textlink="">
      <xdr:nvSpPr>
        <xdr:cNvPr id="344" name="円/楕円 343"/>
        <xdr:cNvSpPr/>
      </xdr:nvSpPr>
      <xdr:spPr>
        <a:xfrm>
          <a:off x="14351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83232</xdr:rowOff>
    </xdr:from>
    <xdr:ext cx="762000" cy="259045"/>
    <xdr:sp macro="" textlink="">
      <xdr:nvSpPr>
        <xdr:cNvPr id="345" name="テキスト ボックス 344"/>
        <xdr:cNvSpPr txBox="1"/>
      </xdr:nvSpPr>
      <xdr:spPr>
        <a:xfrm>
          <a:off x="14020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7196</xdr:rowOff>
    </xdr:from>
    <xdr:to>
      <xdr:col>19</xdr:col>
      <xdr:colOff>533400</xdr:colOff>
      <xdr:row>63</xdr:row>
      <xdr:rowOff>108796</xdr:rowOff>
    </xdr:to>
    <xdr:sp macro="" textlink="">
      <xdr:nvSpPr>
        <xdr:cNvPr id="346" name="円/楕円 345"/>
        <xdr:cNvSpPr/>
      </xdr:nvSpPr>
      <xdr:spPr>
        <a:xfrm>
          <a:off x="13462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93573</xdr:rowOff>
    </xdr:from>
    <xdr:ext cx="762000" cy="259045"/>
    <xdr:sp macro="" textlink="">
      <xdr:nvSpPr>
        <xdr:cNvPr id="347" name="テキスト ボックス 346"/>
        <xdr:cNvSpPr txBox="1"/>
      </xdr:nvSpPr>
      <xdr:spPr>
        <a:xfrm>
          <a:off x="13131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新発債の抑制に取り組んでいることにより、実質公債費率は減少傾向にある。</a:t>
          </a:r>
          <a:endParaRPr kumimoji="1" lang="en-US" altLang="ja-JP" sz="1300">
            <a:latin typeface="ＭＳ Ｐゴシック"/>
          </a:endParaRPr>
        </a:p>
        <a:p>
          <a:r>
            <a:rPr kumimoji="1" lang="ja-JP" altLang="en-US" sz="1300">
              <a:latin typeface="ＭＳ Ｐゴシック"/>
            </a:rPr>
            <a:t>　しかしながら、今後は大型建設事業や施設の老朽化に伴う事業の増加が見込まれるため、徹底した優先度と住民のニーズを的確に把握した事業の選別を行い、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157163</xdr:rowOff>
    </xdr:to>
    <xdr:cxnSp macro="">
      <xdr:nvCxnSpPr>
        <xdr:cNvPr id="377" name="直線コネクタ 376"/>
        <xdr:cNvCxnSpPr/>
      </xdr:nvCxnSpPr>
      <xdr:spPr>
        <a:xfrm flipV="1">
          <a:off x="16179800" y="697293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9843</xdr:rowOff>
    </xdr:to>
    <xdr:cxnSp macro="">
      <xdr:nvCxnSpPr>
        <xdr:cNvPr id="380" name="直線コネクタ 379"/>
        <xdr:cNvCxnSpPr/>
      </xdr:nvCxnSpPr>
      <xdr:spPr>
        <a:xfrm flipV="1">
          <a:off x="15290800" y="7015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46038</xdr:rowOff>
    </xdr:to>
    <xdr:cxnSp macro="">
      <xdr:nvCxnSpPr>
        <xdr:cNvPr id="383" name="直線コネクタ 382"/>
        <xdr:cNvCxnSpPr/>
      </xdr:nvCxnSpPr>
      <xdr:spPr>
        <a:xfrm flipV="1">
          <a:off x="14401800" y="70392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41</xdr:row>
      <xdr:rowOff>130493</xdr:rowOff>
    </xdr:to>
    <xdr:cxnSp macro="">
      <xdr:nvCxnSpPr>
        <xdr:cNvPr id="386" name="直線コネクタ 385"/>
        <xdr:cNvCxnSpPr/>
      </xdr:nvCxnSpPr>
      <xdr:spPr>
        <a:xfrm flipV="1">
          <a:off x="13512800" y="70754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6" name="円/楕円 395"/>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7"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8" name="円/楕円 397"/>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9" name="テキスト ボックス 398"/>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0" name="円/楕円 399"/>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1" name="テキスト ボックス 400"/>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166688</xdr:rowOff>
    </xdr:from>
    <xdr:to>
      <xdr:col>21</xdr:col>
      <xdr:colOff>50800</xdr:colOff>
      <xdr:row>41</xdr:row>
      <xdr:rowOff>96838</xdr:rowOff>
    </xdr:to>
    <xdr:sp macro="" textlink="">
      <xdr:nvSpPr>
        <xdr:cNvPr id="402" name="円/楕円 401"/>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81615</xdr:rowOff>
    </xdr:from>
    <xdr:ext cx="762000" cy="259045"/>
    <xdr:sp macro="" textlink="">
      <xdr:nvSpPr>
        <xdr:cNvPr id="403" name="テキスト ボックス 402"/>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404" name="円/楕円 403"/>
        <xdr:cNvSpPr/>
      </xdr:nvSpPr>
      <xdr:spPr>
        <a:xfrm>
          <a:off x="13462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405" name="テキスト ボックス 404"/>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下回っており、主な要因として、</a:t>
          </a:r>
          <a:r>
            <a:rPr kumimoji="1" lang="ja-JP" altLang="en-US" sz="1300">
              <a:latin typeface="ＭＳ Ｐゴシック"/>
            </a:rPr>
            <a:t>地方債について、毎年、新発債の額がその年の元金償還額を上回らないように抑制していることによる残高の減と財政調整基金の残高の増があげられる。</a:t>
          </a:r>
          <a:endParaRPr kumimoji="1" lang="en-US" altLang="ja-JP" sz="1300">
            <a:latin typeface="ＭＳ Ｐゴシック"/>
          </a:endParaRPr>
        </a:p>
        <a:p>
          <a:r>
            <a:rPr kumimoji="1" lang="ja-JP" altLang="en-US" sz="1300">
              <a:latin typeface="ＭＳ Ｐゴシック"/>
            </a:rPr>
            <a:t>　しかし、今後は、合併算定替期間終了に伴う普通交付税の減少と一般会計での大型投資事業が見込まれており、地方財の増発や基金の取崩しが予測されるため、より一層財政の健全化に努める。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46927</xdr:rowOff>
    </xdr:from>
    <xdr:to>
      <xdr:col>24</xdr:col>
      <xdr:colOff>558800</xdr:colOff>
      <xdr:row>16</xdr:row>
      <xdr:rowOff>151892</xdr:rowOff>
    </xdr:to>
    <xdr:cxnSp macro="">
      <xdr:nvCxnSpPr>
        <xdr:cNvPr id="435" name="直線コネクタ 434"/>
        <xdr:cNvCxnSpPr/>
      </xdr:nvCxnSpPr>
      <xdr:spPr>
        <a:xfrm flipV="1">
          <a:off x="16179800" y="2790127"/>
          <a:ext cx="8382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151892</xdr:rowOff>
    </xdr:from>
    <xdr:to>
      <xdr:col>23</xdr:col>
      <xdr:colOff>406400</xdr:colOff>
      <xdr:row>16</xdr:row>
      <xdr:rowOff>169386</xdr:rowOff>
    </xdr:to>
    <xdr:cxnSp macro="">
      <xdr:nvCxnSpPr>
        <xdr:cNvPr id="438" name="直線コネクタ 437"/>
        <xdr:cNvCxnSpPr/>
      </xdr:nvCxnSpPr>
      <xdr:spPr>
        <a:xfrm flipV="1">
          <a:off x="15290800" y="289509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169386</xdr:rowOff>
    </xdr:from>
    <xdr:to>
      <xdr:col>22</xdr:col>
      <xdr:colOff>203200</xdr:colOff>
      <xdr:row>17</xdr:row>
      <xdr:rowOff>48609</xdr:rowOff>
    </xdr:to>
    <xdr:cxnSp macro="">
      <xdr:nvCxnSpPr>
        <xdr:cNvPr id="441" name="直線コネクタ 440"/>
        <xdr:cNvCxnSpPr/>
      </xdr:nvCxnSpPr>
      <xdr:spPr>
        <a:xfrm flipV="1">
          <a:off x="14401800" y="291258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48609</xdr:rowOff>
    </xdr:from>
    <xdr:to>
      <xdr:col>21</xdr:col>
      <xdr:colOff>0</xdr:colOff>
      <xdr:row>17</xdr:row>
      <xdr:rowOff>117380</xdr:rowOff>
    </xdr:to>
    <xdr:cxnSp macro="">
      <xdr:nvCxnSpPr>
        <xdr:cNvPr id="444" name="直線コネクタ 443"/>
        <xdr:cNvCxnSpPr/>
      </xdr:nvCxnSpPr>
      <xdr:spPr>
        <a:xfrm flipV="1">
          <a:off x="13512800" y="2963259"/>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167577</xdr:rowOff>
    </xdr:from>
    <xdr:to>
      <xdr:col>24</xdr:col>
      <xdr:colOff>609600</xdr:colOff>
      <xdr:row>16</xdr:row>
      <xdr:rowOff>97727</xdr:rowOff>
    </xdr:to>
    <xdr:sp macro="" textlink="">
      <xdr:nvSpPr>
        <xdr:cNvPr id="454" name="円/楕円 453"/>
        <xdr:cNvSpPr/>
      </xdr:nvSpPr>
      <xdr:spPr>
        <a:xfrm>
          <a:off x="16967200" y="27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12654</xdr:rowOff>
    </xdr:from>
    <xdr:ext cx="762000" cy="259045"/>
    <xdr:sp macro="" textlink="">
      <xdr:nvSpPr>
        <xdr:cNvPr id="455" name="将来負担の状況該当値テキスト"/>
        <xdr:cNvSpPr txBox="1"/>
      </xdr:nvSpPr>
      <xdr:spPr>
        <a:xfrm>
          <a:off x="17106900" y="258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101092</xdr:rowOff>
    </xdr:from>
    <xdr:to>
      <xdr:col>23</xdr:col>
      <xdr:colOff>457200</xdr:colOff>
      <xdr:row>17</xdr:row>
      <xdr:rowOff>31242</xdr:rowOff>
    </xdr:to>
    <xdr:sp macro="" textlink="">
      <xdr:nvSpPr>
        <xdr:cNvPr id="456" name="円/楕円 455"/>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16019</xdr:rowOff>
    </xdr:from>
    <xdr:ext cx="736600" cy="259045"/>
    <xdr:sp macro="" textlink="">
      <xdr:nvSpPr>
        <xdr:cNvPr id="457" name="テキスト ボックス 456"/>
        <xdr:cNvSpPr txBox="1"/>
      </xdr:nvSpPr>
      <xdr:spPr>
        <a:xfrm>
          <a:off x="15798800" y="293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118586</xdr:rowOff>
    </xdr:from>
    <xdr:to>
      <xdr:col>22</xdr:col>
      <xdr:colOff>254000</xdr:colOff>
      <xdr:row>17</xdr:row>
      <xdr:rowOff>48736</xdr:rowOff>
    </xdr:to>
    <xdr:sp macro="" textlink="">
      <xdr:nvSpPr>
        <xdr:cNvPr id="458" name="円/楕円 457"/>
        <xdr:cNvSpPr/>
      </xdr:nvSpPr>
      <xdr:spPr>
        <a:xfrm>
          <a:off x="15240000" y="28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58913</xdr:rowOff>
    </xdr:from>
    <xdr:ext cx="762000" cy="259045"/>
    <xdr:sp macro="" textlink="">
      <xdr:nvSpPr>
        <xdr:cNvPr id="459" name="テキスト ボックス 458"/>
        <xdr:cNvSpPr txBox="1"/>
      </xdr:nvSpPr>
      <xdr:spPr>
        <a:xfrm>
          <a:off x="14909800" y="263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169259</xdr:rowOff>
    </xdr:from>
    <xdr:to>
      <xdr:col>21</xdr:col>
      <xdr:colOff>50800</xdr:colOff>
      <xdr:row>17</xdr:row>
      <xdr:rowOff>99409</xdr:rowOff>
    </xdr:to>
    <xdr:sp macro="" textlink="">
      <xdr:nvSpPr>
        <xdr:cNvPr id="460" name="円/楕円 459"/>
        <xdr:cNvSpPr/>
      </xdr:nvSpPr>
      <xdr:spPr>
        <a:xfrm>
          <a:off x="14351000" y="2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109586</xdr:rowOff>
    </xdr:from>
    <xdr:ext cx="762000" cy="259045"/>
    <xdr:sp macro="" textlink="">
      <xdr:nvSpPr>
        <xdr:cNvPr id="461" name="テキスト ボックス 460"/>
        <xdr:cNvSpPr txBox="1"/>
      </xdr:nvSpPr>
      <xdr:spPr>
        <a:xfrm>
          <a:off x="14020800" y="26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66580</xdr:rowOff>
    </xdr:from>
    <xdr:to>
      <xdr:col>19</xdr:col>
      <xdr:colOff>533400</xdr:colOff>
      <xdr:row>17</xdr:row>
      <xdr:rowOff>168180</xdr:rowOff>
    </xdr:to>
    <xdr:sp macro="" textlink="">
      <xdr:nvSpPr>
        <xdr:cNvPr id="462" name="円/楕円 461"/>
        <xdr:cNvSpPr/>
      </xdr:nvSpPr>
      <xdr:spPr>
        <a:xfrm>
          <a:off x="13462000" y="29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6907</xdr:rowOff>
    </xdr:from>
    <xdr:ext cx="762000" cy="259045"/>
    <xdr:sp macro="" textlink="">
      <xdr:nvSpPr>
        <xdr:cNvPr id="463" name="テキスト ボックス 462"/>
        <xdr:cNvSpPr txBox="1"/>
      </xdr:nvSpPr>
      <xdr:spPr>
        <a:xfrm>
          <a:off x="13131800" y="275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87,125
86,923
683.78
54,408,289
52,413,186
1,542,077
33,703,221
54,068,943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年度は、国からの要請に伴う給与改定（時限措置）等により減少したが、平成</a:t>
          </a:r>
          <a:r>
            <a:rPr kumimoji="1" lang="en-US" altLang="ja-JP" sz="1300">
              <a:latin typeface="ＭＳ Ｐゴシック"/>
            </a:rPr>
            <a:t>26</a:t>
          </a:r>
          <a:r>
            <a:rPr kumimoji="1" lang="ja-JP" altLang="en-US" sz="1300">
              <a:latin typeface="ＭＳ Ｐゴシック"/>
            </a:rPr>
            <a:t>年度は定年退職者の増加等により</a:t>
          </a:r>
          <a:r>
            <a:rPr kumimoji="1" lang="en-US" altLang="ja-JP" sz="1300">
              <a:latin typeface="ＭＳ Ｐゴシック"/>
            </a:rPr>
            <a:t>0.9</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今後も事務事業の改善等により行政の効率化を進め、職員数や給与水準の管理を徹底して行い、人件費全体の抑制に努める。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165100</xdr:rowOff>
    </xdr:to>
    <xdr:cxnSp macro="">
      <xdr:nvCxnSpPr>
        <xdr:cNvPr id="64" name="直線コネクタ 63"/>
        <xdr:cNvCxnSpPr/>
      </xdr:nvCxnSpPr>
      <xdr:spPr>
        <a:xfrm>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77470</xdr:rowOff>
    </xdr:to>
    <xdr:cxnSp macro="">
      <xdr:nvCxnSpPr>
        <xdr:cNvPr id="67" name="直線コネクタ 66"/>
        <xdr:cNvCxnSpPr/>
      </xdr:nvCxnSpPr>
      <xdr:spPr>
        <a:xfrm flipV="1">
          <a:off x="3098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77470</xdr:rowOff>
    </xdr:to>
    <xdr:cxnSp macro="">
      <xdr:nvCxnSpPr>
        <xdr:cNvPr id="70" name="直線コネクタ 69"/>
        <xdr:cNvCxnSpPr/>
      </xdr:nvCxnSpPr>
      <xdr:spPr>
        <a:xfrm>
          <a:off x="2209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39370</xdr:rowOff>
    </xdr:to>
    <xdr:cxnSp macro="">
      <xdr:nvCxnSpPr>
        <xdr:cNvPr id="73" name="直線コネクタ 72"/>
        <xdr:cNvCxnSpPr/>
      </xdr:nvCxnSpPr>
      <xdr:spPr>
        <a:xfrm flipV="1">
          <a:off x="1320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3" name="円/楕円 82"/>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4"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5" name="円/楕円 84"/>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6" name="テキスト ボックス 85"/>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7" name="円/楕円 86"/>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88" name="テキスト ボックス 87"/>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9" name="円/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0" name="テキスト ボックス 89"/>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1" name="円/楕円 90"/>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2" name="テキスト ボックス 91"/>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類似団体平均を下回っているものの委託費等の増加により、物件費に係る経常収支比率は</a:t>
          </a:r>
          <a:r>
            <a:rPr kumimoji="1" lang="en-US" altLang="ja-JP" sz="1300">
              <a:latin typeface="ＭＳ Ｐゴシック"/>
            </a:rPr>
            <a:t>0.3</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今後も、合併算定替期間終了に伴う普通交付税の減少が見込まれ、税収の急激な増加も困難であると予測されるため、事業の見直し等を積極的に進め、経費削減に努める。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8890</xdr:rowOff>
    </xdr:to>
    <xdr:cxnSp macro="">
      <xdr:nvCxnSpPr>
        <xdr:cNvPr id="125" name="直線コネクタ 124"/>
        <xdr:cNvCxnSpPr/>
      </xdr:nvCxnSpPr>
      <xdr:spPr>
        <a:xfrm>
          <a:off x="15671800" y="255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14</xdr:row>
      <xdr:rowOff>157480</xdr:rowOff>
    </xdr:to>
    <xdr:cxnSp macro="">
      <xdr:nvCxnSpPr>
        <xdr:cNvPr id="128" name="直線コネクタ 127"/>
        <xdr:cNvCxnSpPr/>
      </xdr:nvCxnSpPr>
      <xdr:spPr>
        <a:xfrm>
          <a:off x="14782800" y="251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119380</xdr:rowOff>
    </xdr:to>
    <xdr:cxnSp macro="">
      <xdr:nvCxnSpPr>
        <xdr:cNvPr id="131" name="直線コネクタ 130"/>
        <xdr:cNvCxnSpPr/>
      </xdr:nvCxnSpPr>
      <xdr:spPr>
        <a:xfrm>
          <a:off x="13893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104140</xdr:rowOff>
    </xdr:to>
    <xdr:cxnSp macro="">
      <xdr:nvCxnSpPr>
        <xdr:cNvPr id="134" name="直線コネクタ 133"/>
        <xdr:cNvCxnSpPr/>
      </xdr:nvCxnSpPr>
      <xdr:spPr>
        <a:xfrm>
          <a:off x="13004800" y="245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6" name="円/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2" name="円/楕円 151"/>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3" name="テキスト ボックス 152"/>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類似団体平均を下回ってはいるものの、高齢化の進行や福祉ニーズの多様化等により近年増加傾向にあったが、平成</a:t>
          </a:r>
          <a:r>
            <a:rPr kumimoji="1" lang="en-US" altLang="ja-JP" sz="1300">
              <a:latin typeface="ＭＳ Ｐゴシック"/>
            </a:rPr>
            <a:t>26</a:t>
          </a:r>
          <a:r>
            <a:rPr kumimoji="1" lang="ja-JP" altLang="en-US" sz="1300">
              <a:latin typeface="ＭＳ Ｐゴシック"/>
            </a:rPr>
            <a:t>年度は前年度と同水準となった。</a:t>
          </a:r>
          <a:endParaRPr kumimoji="1" lang="en-US" altLang="ja-JP" sz="1300">
            <a:latin typeface="ＭＳ Ｐゴシック"/>
          </a:endParaRPr>
        </a:p>
        <a:p>
          <a:r>
            <a:rPr kumimoji="1" lang="ja-JP" altLang="en-US" sz="1300">
              <a:latin typeface="ＭＳ Ｐゴシック"/>
            </a:rPr>
            <a:t>　しかしながら、今後も、高齢化の進行が見込まれるため、社会保障制度の動向を注視しながら、より効果的・効率的な事業の実施に努める。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119380</xdr:rowOff>
    </xdr:from>
    <xdr:to>
      <xdr:col>7</xdr:col>
      <xdr:colOff>15875</xdr:colOff>
      <xdr:row>54</xdr:row>
      <xdr:rowOff>119380</xdr:rowOff>
    </xdr:to>
    <xdr:cxnSp macro="">
      <xdr:nvCxnSpPr>
        <xdr:cNvPr id="186" name="直線コネクタ 185"/>
        <xdr:cNvCxnSpPr/>
      </xdr:nvCxnSpPr>
      <xdr:spPr>
        <a:xfrm>
          <a:off x="3987800" y="9377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119380</xdr:rowOff>
    </xdr:to>
    <xdr:cxnSp macro="">
      <xdr:nvCxnSpPr>
        <xdr:cNvPr id="189" name="直線コネクタ 188"/>
        <xdr:cNvCxnSpPr/>
      </xdr:nvCxnSpPr>
      <xdr:spPr>
        <a:xfrm>
          <a:off x="3098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111760</xdr:rowOff>
    </xdr:to>
    <xdr:cxnSp macro="">
      <xdr:nvCxnSpPr>
        <xdr:cNvPr id="192" name="直線コネクタ 191"/>
        <xdr:cNvCxnSpPr/>
      </xdr:nvCxnSpPr>
      <xdr:spPr>
        <a:xfrm>
          <a:off x="2209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43180</xdr:rowOff>
    </xdr:from>
    <xdr:to>
      <xdr:col>3</xdr:col>
      <xdr:colOff>142875</xdr:colOff>
      <xdr:row>54</xdr:row>
      <xdr:rowOff>81280</xdr:rowOff>
    </xdr:to>
    <xdr:cxnSp macro="">
      <xdr:nvCxnSpPr>
        <xdr:cNvPr id="195" name="直線コネクタ 194"/>
        <xdr:cNvCxnSpPr/>
      </xdr:nvCxnSpPr>
      <xdr:spPr>
        <a:xfrm>
          <a:off x="1320800" y="9301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68580</xdr:rowOff>
    </xdr:from>
    <xdr:to>
      <xdr:col>7</xdr:col>
      <xdr:colOff>66675</xdr:colOff>
      <xdr:row>54</xdr:row>
      <xdr:rowOff>170180</xdr:rowOff>
    </xdr:to>
    <xdr:sp macro="" textlink="">
      <xdr:nvSpPr>
        <xdr:cNvPr id="205" name="円/楕円 204"/>
        <xdr:cNvSpPr/>
      </xdr:nvSpPr>
      <xdr:spPr>
        <a:xfrm>
          <a:off x="4775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85107</xdr:rowOff>
    </xdr:from>
    <xdr:ext cx="762000" cy="259045"/>
    <xdr:sp macro="" textlink="">
      <xdr:nvSpPr>
        <xdr:cNvPr id="206" name="扶助費該当値テキスト"/>
        <xdr:cNvSpPr txBox="1"/>
      </xdr:nvSpPr>
      <xdr:spPr>
        <a:xfrm>
          <a:off x="4914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68580</xdr:rowOff>
    </xdr:from>
    <xdr:to>
      <xdr:col>5</xdr:col>
      <xdr:colOff>600075</xdr:colOff>
      <xdr:row>54</xdr:row>
      <xdr:rowOff>170180</xdr:rowOff>
    </xdr:to>
    <xdr:sp macro="" textlink="">
      <xdr:nvSpPr>
        <xdr:cNvPr id="207" name="円/楕円 206"/>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8907</xdr:rowOff>
    </xdr:from>
    <xdr:ext cx="736600" cy="259045"/>
    <xdr:sp macro="" textlink="">
      <xdr:nvSpPr>
        <xdr:cNvPr id="208" name="テキスト ボックス 207"/>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60960</xdr:rowOff>
    </xdr:from>
    <xdr:to>
      <xdr:col>4</xdr:col>
      <xdr:colOff>396875</xdr:colOff>
      <xdr:row>54</xdr:row>
      <xdr:rowOff>162560</xdr:rowOff>
    </xdr:to>
    <xdr:sp macro="" textlink="">
      <xdr:nvSpPr>
        <xdr:cNvPr id="209" name="円/楕円 208"/>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1287</xdr:rowOff>
    </xdr:from>
    <xdr:ext cx="762000" cy="259045"/>
    <xdr:sp macro="" textlink="">
      <xdr:nvSpPr>
        <xdr:cNvPr id="210" name="テキスト ボックス 209"/>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11" name="円/楕円 21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12" name="テキスト ボックス 21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163830</xdr:rowOff>
    </xdr:from>
    <xdr:to>
      <xdr:col>1</xdr:col>
      <xdr:colOff>676275</xdr:colOff>
      <xdr:row>54</xdr:row>
      <xdr:rowOff>93980</xdr:rowOff>
    </xdr:to>
    <xdr:sp macro="" textlink="">
      <xdr:nvSpPr>
        <xdr:cNvPr id="213" name="円/楕円 212"/>
        <xdr:cNvSpPr/>
      </xdr:nvSpPr>
      <xdr:spPr>
        <a:xfrm>
          <a:off x="1270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104157</xdr:rowOff>
    </xdr:from>
    <xdr:ext cx="762000" cy="259045"/>
    <xdr:sp macro="" textlink="">
      <xdr:nvSpPr>
        <xdr:cNvPr id="214" name="テキスト ボックス 213"/>
        <xdr:cNvSpPr txBox="1"/>
      </xdr:nvSpPr>
      <xdr:spPr>
        <a:xfrm>
          <a:off x="939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その他に係る経常収支比率が類似団体平均を上回り、近年増加傾向である主たる要因は、各特別会計等に係る繰出金によるものである。</a:t>
          </a:r>
          <a:endParaRPr kumimoji="1" lang="en-US" altLang="ja-JP" sz="1300">
            <a:latin typeface="ＭＳ Ｐゴシック"/>
          </a:endParaRPr>
        </a:p>
        <a:p>
          <a:r>
            <a:rPr kumimoji="1" lang="ja-JP" altLang="en-US" sz="1300">
              <a:latin typeface="ＭＳ Ｐゴシック"/>
            </a:rPr>
            <a:t>　人口減少や高齢化が進行する中で、今後更なる軽費の節減、合理化を図り、普通会計の負担軽減を図る必要がある。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69850</xdr:rowOff>
    </xdr:to>
    <xdr:cxnSp macro="">
      <xdr:nvCxnSpPr>
        <xdr:cNvPr id="247" name="直線コネクタ 246"/>
        <xdr:cNvCxnSpPr/>
      </xdr:nvCxnSpPr>
      <xdr:spPr>
        <a:xfrm>
          <a:off x="15671800" y="983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62230</xdr:rowOff>
    </xdr:to>
    <xdr:cxnSp macro="">
      <xdr:nvCxnSpPr>
        <xdr:cNvPr id="250" name="直線コネクタ 249"/>
        <xdr:cNvCxnSpPr/>
      </xdr:nvCxnSpPr>
      <xdr:spPr>
        <a:xfrm>
          <a:off x="14782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62230</xdr:rowOff>
    </xdr:to>
    <xdr:cxnSp macro="">
      <xdr:nvCxnSpPr>
        <xdr:cNvPr id="253" name="直線コネクタ 252"/>
        <xdr:cNvCxnSpPr/>
      </xdr:nvCxnSpPr>
      <xdr:spPr>
        <a:xfrm>
          <a:off x="13893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8890</xdr:rowOff>
    </xdr:to>
    <xdr:cxnSp macro="">
      <xdr:nvCxnSpPr>
        <xdr:cNvPr id="256" name="直線コネクタ 255"/>
        <xdr:cNvCxnSpPr/>
      </xdr:nvCxnSpPr>
      <xdr:spPr>
        <a:xfrm>
          <a:off x="13004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8" name="円/楕円 267"/>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69" name="テキスト ボックス 268"/>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0" name="円/楕円 269"/>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1" name="テキスト ボックス 270"/>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2" name="円/楕円 271"/>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3" name="テキスト ボックス 272"/>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近年ほぼ同水準で推移してきたが、広域連合への負担金等が大幅に減少したため、前年度に比べ</a:t>
          </a:r>
          <a:r>
            <a:rPr kumimoji="1" lang="en-US" altLang="ja-JP" sz="1300">
              <a:latin typeface="ＭＳ Ｐゴシック"/>
            </a:rPr>
            <a:t>0.9</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しかしながら、類似団体平均を上回っている状況にあり、イベント等への経常化した補助金の見直し等を進める必要がある。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76708</xdr:rowOff>
    </xdr:to>
    <xdr:cxnSp macro="">
      <xdr:nvCxnSpPr>
        <xdr:cNvPr id="305" name="直線コネクタ 304"/>
        <xdr:cNvCxnSpPr/>
      </xdr:nvCxnSpPr>
      <xdr:spPr>
        <a:xfrm flipV="1">
          <a:off x="15671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76708</xdr:rowOff>
    </xdr:to>
    <xdr:cxnSp macro="">
      <xdr:nvCxnSpPr>
        <xdr:cNvPr id="308" name="直線コネクタ 307"/>
        <xdr:cNvCxnSpPr/>
      </xdr:nvCxnSpPr>
      <xdr:spPr>
        <a:xfrm>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76708</xdr:rowOff>
    </xdr:to>
    <xdr:cxnSp macro="">
      <xdr:nvCxnSpPr>
        <xdr:cNvPr id="311" name="直線コネクタ 310"/>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81280</xdr:rowOff>
    </xdr:to>
    <xdr:cxnSp macro="">
      <xdr:nvCxnSpPr>
        <xdr:cNvPr id="314" name="直線コネクタ 313"/>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4" name="円/楕円 323"/>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25"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6" name="円/楕円 325"/>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27" name="テキスト ボックス 326"/>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8" name="円/楕円 327"/>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29" name="テキスト ボックス 328"/>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0" name="円/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1" name="テキスト ボックス 33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2" name="円/楕円 331"/>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3" name="テキスト ボックス 33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合併後のインフラ整備や学校統廃合に要した地方債、臨時財政対策債等の定時償還額の増加により近年微増を続けていたが、地方債発行の抑制により</a:t>
          </a:r>
          <a:r>
            <a:rPr kumimoji="1" lang="en-US" altLang="ja-JP" sz="1300">
              <a:latin typeface="ＭＳ Ｐゴシック"/>
            </a:rPr>
            <a:t>0.4</a:t>
          </a:r>
          <a:r>
            <a:rPr kumimoji="1" lang="ja-JP" altLang="en-US" sz="1300">
              <a:latin typeface="ＭＳ Ｐゴシック"/>
            </a:rPr>
            <a:t>ポイントの減少に転じた。</a:t>
          </a:r>
          <a:endParaRPr kumimoji="1" lang="en-US" altLang="ja-JP" sz="1300">
            <a:latin typeface="ＭＳ Ｐゴシック"/>
          </a:endParaRPr>
        </a:p>
        <a:p>
          <a:r>
            <a:rPr kumimoji="1" lang="ja-JP" altLang="en-US" sz="1300">
              <a:latin typeface="ＭＳ Ｐゴシック"/>
            </a:rPr>
            <a:t>　しかしながら、依然として類似団体平均を上回っており、更に今後は大型建設事業や施設の老朽化に伴う事業の増加が見込まれるため、計画的な地方債の発行に努める。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78</xdr:row>
      <xdr:rowOff>163576</xdr:rowOff>
    </xdr:to>
    <xdr:cxnSp macro="">
      <xdr:nvCxnSpPr>
        <xdr:cNvPr id="363" name="直線コネクタ 362"/>
        <xdr:cNvCxnSpPr/>
      </xdr:nvCxnSpPr>
      <xdr:spPr>
        <a:xfrm flipV="1">
          <a:off x="3987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78</xdr:row>
      <xdr:rowOff>163576</xdr:rowOff>
    </xdr:to>
    <xdr:cxnSp macro="">
      <xdr:nvCxnSpPr>
        <xdr:cNvPr id="366" name="直線コネクタ 365"/>
        <xdr:cNvCxnSpPr/>
      </xdr:nvCxnSpPr>
      <xdr:spPr>
        <a:xfrm>
          <a:off x="3098800" y="1353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159004</xdr:rowOff>
    </xdr:to>
    <xdr:cxnSp macro="">
      <xdr:nvCxnSpPr>
        <xdr:cNvPr id="369" name="直線コネクタ 368"/>
        <xdr:cNvCxnSpPr/>
      </xdr:nvCxnSpPr>
      <xdr:spPr>
        <a:xfrm>
          <a:off x="2209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127000</xdr:rowOff>
    </xdr:to>
    <xdr:cxnSp macro="">
      <xdr:nvCxnSpPr>
        <xdr:cNvPr id="372" name="直線コネクタ 371"/>
        <xdr:cNvCxnSpPr/>
      </xdr:nvCxnSpPr>
      <xdr:spPr>
        <a:xfrm>
          <a:off x="1320800" y="13472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2" name="円/楕円 381"/>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3"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4" name="円/楕円 383"/>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5" name="テキスト ボックス 384"/>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6" name="円/楕円 385"/>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7" name="テキスト ボックス 386"/>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8" name="円/楕円 387"/>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9" name="テキスト ボックス 388"/>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0" name="円/楕円 389"/>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1" name="テキスト ボックス 390"/>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5.3</a:t>
          </a:r>
          <a:r>
            <a:rPr kumimoji="1" lang="ja-JP" altLang="en-US" sz="1300">
              <a:latin typeface="ＭＳ Ｐゴシック"/>
            </a:rPr>
            <a:t>ポイント下回っているものの、本市の前年度と比較すると</a:t>
          </a:r>
          <a:r>
            <a:rPr kumimoji="1" lang="en-US" altLang="ja-JP" sz="1300">
              <a:latin typeface="ＭＳ Ｐゴシック"/>
            </a:rPr>
            <a:t>0.4</a:t>
          </a:r>
          <a:r>
            <a:rPr kumimoji="1" lang="ja-JP" altLang="en-US" sz="1300">
              <a:latin typeface="ＭＳ Ｐゴシック"/>
            </a:rPr>
            <a:t>ポイント増加している。これは、定年退職者の増による人件費の増加が主たる要因であるが、合併算定替期間終了に伴う普通交付税の縮減を見据えると非常に厳しい状況にある。</a:t>
          </a:r>
          <a:endParaRPr kumimoji="1" lang="en-US" altLang="ja-JP" sz="1300">
            <a:latin typeface="ＭＳ Ｐゴシック"/>
          </a:endParaRPr>
        </a:p>
        <a:p>
          <a:r>
            <a:rPr kumimoji="1" lang="ja-JP" altLang="en-US" sz="1300">
              <a:latin typeface="ＭＳ Ｐゴシック"/>
            </a:rPr>
            <a:t>　今後も</a:t>
          </a:r>
          <a:r>
            <a:rPr kumimoji="1" lang="ja-JP" altLang="ja-JP" sz="1300">
              <a:solidFill>
                <a:schemeClr val="dk1"/>
              </a:solidFill>
              <a:effectLst/>
              <a:latin typeface="+mn-lt"/>
              <a:ea typeface="+mn-ea"/>
              <a:cs typeface="+mn-cs"/>
            </a:rPr>
            <a:t>徹底した事業選別と組織の効率化を図り、持続可能な財政運営基盤の確立に努める。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115570</xdr:rowOff>
    </xdr:from>
    <xdr:to>
      <xdr:col>24</xdr:col>
      <xdr:colOff>31750</xdr:colOff>
      <xdr:row>74</xdr:row>
      <xdr:rowOff>130810</xdr:rowOff>
    </xdr:to>
    <xdr:cxnSp macro="">
      <xdr:nvCxnSpPr>
        <xdr:cNvPr id="424" name="直線コネクタ 423"/>
        <xdr:cNvCxnSpPr/>
      </xdr:nvCxnSpPr>
      <xdr:spPr>
        <a:xfrm>
          <a:off x="15671800" y="128028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115570</xdr:rowOff>
    </xdr:from>
    <xdr:to>
      <xdr:col>22</xdr:col>
      <xdr:colOff>565150</xdr:colOff>
      <xdr:row>74</xdr:row>
      <xdr:rowOff>165100</xdr:rowOff>
    </xdr:to>
    <xdr:cxnSp macro="">
      <xdr:nvCxnSpPr>
        <xdr:cNvPr id="427" name="直線コネクタ 426"/>
        <xdr:cNvCxnSpPr/>
      </xdr:nvCxnSpPr>
      <xdr:spPr>
        <a:xfrm flipV="1">
          <a:off x="14782800" y="12802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74</xdr:row>
      <xdr:rowOff>165100</xdr:rowOff>
    </xdr:to>
    <xdr:cxnSp macro="">
      <xdr:nvCxnSpPr>
        <xdr:cNvPr id="430" name="直線コネクタ 429"/>
        <xdr:cNvCxnSpPr/>
      </xdr:nvCxnSpPr>
      <xdr:spPr>
        <a:xfrm>
          <a:off x="13893800" y="1278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35560</xdr:rowOff>
    </xdr:from>
    <xdr:to>
      <xdr:col>20</xdr:col>
      <xdr:colOff>158750</xdr:colOff>
      <xdr:row>74</xdr:row>
      <xdr:rowOff>92710</xdr:rowOff>
    </xdr:to>
    <xdr:cxnSp macro="">
      <xdr:nvCxnSpPr>
        <xdr:cNvPr id="433" name="直線コネクタ 432"/>
        <xdr:cNvCxnSpPr/>
      </xdr:nvCxnSpPr>
      <xdr:spPr>
        <a:xfrm>
          <a:off x="13004800" y="127228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80010</xdr:rowOff>
    </xdr:from>
    <xdr:to>
      <xdr:col>24</xdr:col>
      <xdr:colOff>82550</xdr:colOff>
      <xdr:row>75</xdr:row>
      <xdr:rowOff>10160</xdr:rowOff>
    </xdr:to>
    <xdr:sp macro="" textlink="">
      <xdr:nvSpPr>
        <xdr:cNvPr id="443" name="円/楕円 442"/>
        <xdr:cNvSpPr/>
      </xdr:nvSpPr>
      <xdr:spPr>
        <a:xfrm>
          <a:off x="16459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96537</xdr:rowOff>
    </xdr:from>
    <xdr:ext cx="762000" cy="259045"/>
    <xdr:sp macro="" textlink="">
      <xdr:nvSpPr>
        <xdr:cNvPr id="444" name="公債費以外該当値テキスト"/>
        <xdr:cNvSpPr txBox="1"/>
      </xdr:nvSpPr>
      <xdr:spPr>
        <a:xfrm>
          <a:off x="16598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64770</xdr:rowOff>
    </xdr:from>
    <xdr:to>
      <xdr:col>22</xdr:col>
      <xdr:colOff>615950</xdr:colOff>
      <xdr:row>74</xdr:row>
      <xdr:rowOff>166370</xdr:rowOff>
    </xdr:to>
    <xdr:sp macro="" textlink="">
      <xdr:nvSpPr>
        <xdr:cNvPr id="445" name="円/楕円 444"/>
        <xdr:cNvSpPr/>
      </xdr:nvSpPr>
      <xdr:spPr>
        <a:xfrm>
          <a:off x="15621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5097</xdr:rowOff>
    </xdr:from>
    <xdr:ext cx="736600" cy="259045"/>
    <xdr:sp macro="" textlink="">
      <xdr:nvSpPr>
        <xdr:cNvPr id="446" name="テキスト ボックス 445"/>
        <xdr:cNvSpPr txBox="1"/>
      </xdr:nvSpPr>
      <xdr:spPr>
        <a:xfrm>
          <a:off x="15290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114300</xdr:rowOff>
    </xdr:from>
    <xdr:to>
      <xdr:col>21</xdr:col>
      <xdr:colOff>412750</xdr:colOff>
      <xdr:row>75</xdr:row>
      <xdr:rowOff>44450</xdr:rowOff>
    </xdr:to>
    <xdr:sp macro="" textlink="">
      <xdr:nvSpPr>
        <xdr:cNvPr id="447" name="円/楕円 446"/>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54627</xdr:rowOff>
    </xdr:from>
    <xdr:ext cx="762000" cy="259045"/>
    <xdr:sp macro="" textlink="">
      <xdr:nvSpPr>
        <xdr:cNvPr id="448" name="テキスト ボックス 447"/>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41910</xdr:rowOff>
    </xdr:from>
    <xdr:to>
      <xdr:col>20</xdr:col>
      <xdr:colOff>209550</xdr:colOff>
      <xdr:row>74</xdr:row>
      <xdr:rowOff>143510</xdr:rowOff>
    </xdr:to>
    <xdr:sp macro="" textlink="">
      <xdr:nvSpPr>
        <xdr:cNvPr id="449" name="円/楕円 448"/>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153687</xdr:rowOff>
    </xdr:from>
    <xdr:ext cx="762000" cy="259045"/>
    <xdr:sp macro="" textlink="">
      <xdr:nvSpPr>
        <xdr:cNvPr id="450" name="テキスト ボックス 449"/>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156210</xdr:rowOff>
    </xdr:from>
    <xdr:to>
      <xdr:col>19</xdr:col>
      <xdr:colOff>6350</xdr:colOff>
      <xdr:row>74</xdr:row>
      <xdr:rowOff>86360</xdr:rowOff>
    </xdr:to>
    <xdr:sp macro="" textlink="">
      <xdr:nvSpPr>
        <xdr:cNvPr id="451" name="円/楕円 450"/>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96537</xdr:rowOff>
    </xdr:from>
    <xdr:ext cx="762000" cy="259045"/>
    <xdr:sp macro="" textlink="">
      <xdr:nvSpPr>
        <xdr:cNvPr id="452" name="テキスト ボックス 451"/>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熊本県天草市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128219</xdr:rowOff>
    </xdr:from>
    <xdr:to>
      <xdr:col>4</xdr:col>
      <xdr:colOff>1117600</xdr:colOff>
      <xdr:row>13</xdr:row>
      <xdr:rowOff>151667</xdr:rowOff>
    </xdr:to>
    <xdr:cxnSp macro="">
      <xdr:nvCxnSpPr>
        <xdr:cNvPr id="52" name="直線コネクタ 51"/>
        <xdr:cNvCxnSpPr/>
      </xdr:nvCxnSpPr>
      <xdr:spPr bwMode="auto">
        <a:xfrm flipV="1">
          <a:off x="5003800" y="2404694"/>
          <a:ext cx="6477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62301</xdr:rowOff>
    </xdr:from>
    <xdr:to>
      <xdr:col>4</xdr:col>
      <xdr:colOff>469900</xdr:colOff>
      <xdr:row>13</xdr:row>
      <xdr:rowOff>151667</xdr:rowOff>
    </xdr:to>
    <xdr:cxnSp macro="">
      <xdr:nvCxnSpPr>
        <xdr:cNvPr id="55" name="直線コネクタ 54"/>
        <xdr:cNvCxnSpPr/>
      </xdr:nvCxnSpPr>
      <xdr:spPr bwMode="auto">
        <a:xfrm>
          <a:off x="4305300" y="2338776"/>
          <a:ext cx="698500" cy="8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39800</xdr:rowOff>
    </xdr:from>
    <xdr:to>
      <xdr:col>3</xdr:col>
      <xdr:colOff>904875</xdr:colOff>
      <xdr:row>13</xdr:row>
      <xdr:rowOff>62301</xdr:rowOff>
    </xdr:to>
    <xdr:cxnSp macro="">
      <xdr:nvCxnSpPr>
        <xdr:cNvPr id="58" name="直線コネクタ 57"/>
        <xdr:cNvCxnSpPr/>
      </xdr:nvCxnSpPr>
      <xdr:spPr bwMode="auto">
        <a:xfrm>
          <a:off x="3606800" y="2316275"/>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39800</xdr:rowOff>
    </xdr:from>
    <xdr:to>
      <xdr:col>3</xdr:col>
      <xdr:colOff>206375</xdr:colOff>
      <xdr:row>13</xdr:row>
      <xdr:rowOff>50267</xdr:rowOff>
    </xdr:to>
    <xdr:cxnSp macro="">
      <xdr:nvCxnSpPr>
        <xdr:cNvPr id="61" name="直線コネクタ 60"/>
        <xdr:cNvCxnSpPr/>
      </xdr:nvCxnSpPr>
      <xdr:spPr bwMode="auto">
        <a:xfrm flipV="1">
          <a:off x="2908300" y="2316275"/>
          <a:ext cx="698500" cy="1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77419</xdr:rowOff>
    </xdr:from>
    <xdr:to>
      <xdr:col>5</xdr:col>
      <xdr:colOff>34925</xdr:colOff>
      <xdr:row>14</xdr:row>
      <xdr:rowOff>7569</xdr:rowOff>
    </xdr:to>
    <xdr:sp macro="" textlink="">
      <xdr:nvSpPr>
        <xdr:cNvPr id="71" name="円/楕円 70"/>
        <xdr:cNvSpPr/>
      </xdr:nvSpPr>
      <xdr:spPr bwMode="auto">
        <a:xfrm>
          <a:off x="56007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93946</xdr:rowOff>
    </xdr:from>
    <xdr:ext cx="762000" cy="259045"/>
    <xdr:sp macro="" textlink="">
      <xdr:nvSpPr>
        <xdr:cNvPr id="72" name="人口1人当たり決算額の推移該当値テキスト130"/>
        <xdr:cNvSpPr txBox="1"/>
      </xdr:nvSpPr>
      <xdr:spPr>
        <a:xfrm>
          <a:off x="5740400" y="219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113,842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100867</xdr:rowOff>
    </xdr:from>
    <xdr:to>
      <xdr:col>4</xdr:col>
      <xdr:colOff>520700</xdr:colOff>
      <xdr:row>14</xdr:row>
      <xdr:rowOff>31017</xdr:rowOff>
    </xdr:to>
    <xdr:sp macro="" textlink="">
      <xdr:nvSpPr>
        <xdr:cNvPr id="73" name="円/楕円 72"/>
        <xdr:cNvSpPr/>
      </xdr:nvSpPr>
      <xdr:spPr bwMode="auto">
        <a:xfrm>
          <a:off x="4953000" y="23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41194</xdr:rowOff>
    </xdr:from>
    <xdr:ext cx="736600" cy="259045"/>
    <xdr:sp macro="" textlink="">
      <xdr:nvSpPr>
        <xdr:cNvPr id="74" name="テキスト ボックス 73"/>
        <xdr:cNvSpPr txBox="1"/>
      </xdr:nvSpPr>
      <xdr:spPr>
        <a:xfrm>
          <a:off x="4622800" y="214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112,406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11501</xdr:rowOff>
    </xdr:from>
    <xdr:to>
      <xdr:col>3</xdr:col>
      <xdr:colOff>955675</xdr:colOff>
      <xdr:row>13</xdr:row>
      <xdr:rowOff>113101</xdr:rowOff>
    </xdr:to>
    <xdr:sp macro="" textlink="">
      <xdr:nvSpPr>
        <xdr:cNvPr id="75" name="円/楕円 74"/>
        <xdr:cNvSpPr/>
      </xdr:nvSpPr>
      <xdr:spPr bwMode="auto">
        <a:xfrm>
          <a:off x="4254500" y="228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123278</xdr:rowOff>
    </xdr:from>
    <xdr:ext cx="762000" cy="259045"/>
    <xdr:sp macro="" textlink="">
      <xdr:nvSpPr>
        <xdr:cNvPr id="76" name="テキスト ボックス 75"/>
        <xdr:cNvSpPr txBox="1"/>
      </xdr:nvSpPr>
      <xdr:spPr>
        <a:xfrm>
          <a:off x="3924300" y="205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117,879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160450</xdr:rowOff>
    </xdr:from>
    <xdr:to>
      <xdr:col>3</xdr:col>
      <xdr:colOff>257175</xdr:colOff>
      <xdr:row>13</xdr:row>
      <xdr:rowOff>90600</xdr:rowOff>
    </xdr:to>
    <xdr:sp macro="" textlink="">
      <xdr:nvSpPr>
        <xdr:cNvPr id="77" name="円/楕円 76"/>
        <xdr:cNvSpPr/>
      </xdr:nvSpPr>
      <xdr:spPr bwMode="auto">
        <a:xfrm>
          <a:off x="3556000" y="226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100777</xdr:rowOff>
    </xdr:from>
    <xdr:ext cx="762000" cy="259045"/>
    <xdr:sp macro="" textlink="">
      <xdr:nvSpPr>
        <xdr:cNvPr id="78" name="テキスト ボックス 77"/>
        <xdr:cNvSpPr txBox="1"/>
      </xdr:nvSpPr>
      <xdr:spPr>
        <a:xfrm>
          <a:off x="3225800" y="20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170917</xdr:rowOff>
    </xdr:from>
    <xdr:to>
      <xdr:col>2</xdr:col>
      <xdr:colOff>692150</xdr:colOff>
      <xdr:row>13</xdr:row>
      <xdr:rowOff>101067</xdr:rowOff>
    </xdr:to>
    <xdr:sp macro="" textlink="">
      <xdr:nvSpPr>
        <xdr:cNvPr id="79" name="円/楕円 78"/>
        <xdr:cNvSpPr/>
      </xdr:nvSpPr>
      <xdr:spPr bwMode="auto">
        <a:xfrm>
          <a:off x="2857500" y="227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111244</xdr:rowOff>
    </xdr:from>
    <xdr:ext cx="762000" cy="259045"/>
    <xdr:sp macro="" textlink="">
      <xdr:nvSpPr>
        <xdr:cNvPr id="80" name="テキスト ボックス 79"/>
        <xdr:cNvSpPr txBox="1"/>
      </xdr:nvSpPr>
      <xdr:spPr>
        <a:xfrm>
          <a:off x="2527300" y="204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311500</xdr:rowOff>
    </xdr:from>
    <xdr:to>
      <xdr:col>4</xdr:col>
      <xdr:colOff>1117600</xdr:colOff>
      <xdr:row>35</xdr:row>
      <xdr:rowOff>52724</xdr:rowOff>
    </xdr:to>
    <xdr:cxnSp macro="">
      <xdr:nvCxnSpPr>
        <xdr:cNvPr id="113" name="直線コネクタ 112"/>
        <xdr:cNvCxnSpPr/>
      </xdr:nvCxnSpPr>
      <xdr:spPr bwMode="auto">
        <a:xfrm>
          <a:off x="5003800" y="6578950"/>
          <a:ext cx="6477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267646</xdr:rowOff>
    </xdr:from>
    <xdr:to>
      <xdr:col>4</xdr:col>
      <xdr:colOff>469900</xdr:colOff>
      <xdr:row>34</xdr:row>
      <xdr:rowOff>311500</xdr:rowOff>
    </xdr:to>
    <xdr:cxnSp macro="">
      <xdr:nvCxnSpPr>
        <xdr:cNvPr id="116" name="直線コネクタ 115"/>
        <xdr:cNvCxnSpPr/>
      </xdr:nvCxnSpPr>
      <xdr:spPr bwMode="auto">
        <a:xfrm>
          <a:off x="4305300" y="6535096"/>
          <a:ext cx="698500" cy="4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265646</xdr:rowOff>
    </xdr:from>
    <xdr:to>
      <xdr:col>3</xdr:col>
      <xdr:colOff>904875</xdr:colOff>
      <xdr:row>34</xdr:row>
      <xdr:rowOff>267646</xdr:rowOff>
    </xdr:to>
    <xdr:cxnSp macro="">
      <xdr:nvCxnSpPr>
        <xdr:cNvPr id="119" name="直線コネクタ 118"/>
        <xdr:cNvCxnSpPr/>
      </xdr:nvCxnSpPr>
      <xdr:spPr bwMode="auto">
        <a:xfrm>
          <a:off x="3606800" y="6533096"/>
          <a:ext cx="698500" cy="2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224822</xdr:rowOff>
    </xdr:from>
    <xdr:to>
      <xdr:col>3</xdr:col>
      <xdr:colOff>206375</xdr:colOff>
      <xdr:row>34</xdr:row>
      <xdr:rowOff>265646</xdr:rowOff>
    </xdr:to>
    <xdr:cxnSp macro="">
      <xdr:nvCxnSpPr>
        <xdr:cNvPr id="122" name="直線コネクタ 121"/>
        <xdr:cNvCxnSpPr/>
      </xdr:nvCxnSpPr>
      <xdr:spPr bwMode="auto">
        <a:xfrm>
          <a:off x="2908300" y="6492272"/>
          <a:ext cx="698500" cy="40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1924</xdr:rowOff>
    </xdr:from>
    <xdr:to>
      <xdr:col>5</xdr:col>
      <xdr:colOff>34925</xdr:colOff>
      <xdr:row>35</xdr:row>
      <xdr:rowOff>103524</xdr:rowOff>
    </xdr:to>
    <xdr:sp macro="" textlink="">
      <xdr:nvSpPr>
        <xdr:cNvPr id="132" name="円/楕円 131"/>
        <xdr:cNvSpPr/>
      </xdr:nvSpPr>
      <xdr:spPr bwMode="auto">
        <a:xfrm>
          <a:off x="5600700" y="661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189901</xdr:rowOff>
    </xdr:from>
    <xdr:ext cx="762000" cy="259045"/>
    <xdr:sp macro="" textlink="">
      <xdr:nvSpPr>
        <xdr:cNvPr id="133" name="人口1人当たり決算額の推移該当値テキスト445"/>
        <xdr:cNvSpPr txBox="1"/>
      </xdr:nvSpPr>
      <xdr:spPr>
        <a:xfrm>
          <a:off x="5740400" y="645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260700</xdr:rowOff>
    </xdr:from>
    <xdr:to>
      <xdr:col>4</xdr:col>
      <xdr:colOff>520700</xdr:colOff>
      <xdr:row>35</xdr:row>
      <xdr:rowOff>19400</xdr:rowOff>
    </xdr:to>
    <xdr:sp macro="" textlink="">
      <xdr:nvSpPr>
        <xdr:cNvPr id="134" name="円/楕円 133"/>
        <xdr:cNvSpPr/>
      </xdr:nvSpPr>
      <xdr:spPr bwMode="auto">
        <a:xfrm>
          <a:off x="4953000" y="65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29576</xdr:rowOff>
    </xdr:from>
    <xdr:ext cx="736600" cy="259045"/>
    <xdr:sp macro="" textlink="">
      <xdr:nvSpPr>
        <xdr:cNvPr id="135" name="テキスト ボックス 134"/>
        <xdr:cNvSpPr txBox="1"/>
      </xdr:nvSpPr>
      <xdr:spPr>
        <a:xfrm>
          <a:off x="4622800" y="629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216846</xdr:rowOff>
    </xdr:from>
    <xdr:to>
      <xdr:col>3</xdr:col>
      <xdr:colOff>955675</xdr:colOff>
      <xdr:row>34</xdr:row>
      <xdr:rowOff>318446</xdr:rowOff>
    </xdr:to>
    <xdr:sp macro="" textlink="">
      <xdr:nvSpPr>
        <xdr:cNvPr id="136" name="円/楕円 135"/>
        <xdr:cNvSpPr/>
      </xdr:nvSpPr>
      <xdr:spPr bwMode="auto">
        <a:xfrm>
          <a:off x="4254500" y="648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328623</xdr:rowOff>
    </xdr:from>
    <xdr:ext cx="762000" cy="259045"/>
    <xdr:sp macro="" textlink="">
      <xdr:nvSpPr>
        <xdr:cNvPr id="137" name="テキスト ボックス 136"/>
        <xdr:cNvSpPr txBox="1"/>
      </xdr:nvSpPr>
      <xdr:spPr>
        <a:xfrm>
          <a:off x="3924300" y="62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214846</xdr:rowOff>
    </xdr:from>
    <xdr:to>
      <xdr:col>3</xdr:col>
      <xdr:colOff>257175</xdr:colOff>
      <xdr:row>34</xdr:row>
      <xdr:rowOff>316446</xdr:rowOff>
    </xdr:to>
    <xdr:sp macro="" textlink="">
      <xdr:nvSpPr>
        <xdr:cNvPr id="138" name="円/楕円 137"/>
        <xdr:cNvSpPr/>
      </xdr:nvSpPr>
      <xdr:spPr bwMode="auto">
        <a:xfrm>
          <a:off x="3556000" y="648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326623</xdr:rowOff>
    </xdr:from>
    <xdr:ext cx="762000" cy="259045"/>
    <xdr:sp macro="" textlink="">
      <xdr:nvSpPr>
        <xdr:cNvPr id="139" name="テキスト ボックス 138"/>
        <xdr:cNvSpPr txBox="1"/>
      </xdr:nvSpPr>
      <xdr:spPr>
        <a:xfrm>
          <a:off x="3225800" y="62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174022</xdr:rowOff>
    </xdr:from>
    <xdr:to>
      <xdr:col>2</xdr:col>
      <xdr:colOff>692150</xdr:colOff>
      <xdr:row>34</xdr:row>
      <xdr:rowOff>275622</xdr:rowOff>
    </xdr:to>
    <xdr:sp macro="" textlink="">
      <xdr:nvSpPr>
        <xdr:cNvPr id="140" name="円/楕円 139"/>
        <xdr:cNvSpPr/>
      </xdr:nvSpPr>
      <xdr:spPr bwMode="auto">
        <a:xfrm>
          <a:off x="2857500" y="64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285799</xdr:rowOff>
    </xdr:from>
    <xdr:ext cx="762000" cy="259045"/>
    <xdr:sp macro="" textlink="">
      <xdr:nvSpPr>
        <xdr:cNvPr id="141" name="テキスト ボックス 140"/>
        <xdr:cNvSpPr txBox="1"/>
      </xdr:nvSpPr>
      <xdr:spPr>
        <a:xfrm>
          <a:off x="2527300" y="62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歳出の精査による財政調整基金の取崩しの回避や学校建設等の大型事業の終了等により、歳入・歳出ともに減少しているが、実質収支額は継続的に黒字を確保している。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しかしながら、今後の大型事業と合併算定替期間終了に伴う普通交付税の縮減を見据え、事務事業の見直し・統廃合など歳出の合理化等を推進し、健全な財政運営に努める。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年度は、一般会計の実質収支について、</a:t>
          </a:r>
          <a:r>
            <a:rPr kumimoji="1" lang="ja-JP" altLang="ja-JP" sz="1400">
              <a:solidFill>
                <a:schemeClr val="dk1"/>
              </a:solidFill>
              <a:effectLst/>
              <a:latin typeface="+mn-lt"/>
              <a:ea typeface="+mn-ea"/>
              <a:cs typeface="+mn-cs"/>
            </a:rPr>
            <a:t>継続的に黒字を確保している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歳出の精査による財政調整基金の取崩しの</a:t>
          </a:r>
          <a:r>
            <a:rPr kumimoji="1" lang="ja-JP" altLang="en-US" sz="1400">
              <a:solidFill>
                <a:schemeClr val="dk1"/>
              </a:solidFill>
              <a:effectLst/>
              <a:latin typeface="+mn-lt"/>
              <a:ea typeface="+mn-ea"/>
              <a:cs typeface="+mn-cs"/>
            </a:rPr>
            <a:t>回避等を行ったことにより、黒字額が</a:t>
          </a:r>
          <a:r>
            <a:rPr kumimoji="1" lang="en-US" altLang="ja-JP" sz="1400">
              <a:solidFill>
                <a:schemeClr val="dk1"/>
              </a:solidFill>
              <a:effectLst/>
              <a:latin typeface="+mn-lt"/>
              <a:ea typeface="+mn-ea"/>
              <a:cs typeface="+mn-cs"/>
            </a:rPr>
            <a:t>4.28</a:t>
          </a:r>
          <a:r>
            <a:rPr kumimoji="1" lang="ja-JP" altLang="en-US" sz="1400">
              <a:solidFill>
                <a:schemeClr val="dk1"/>
              </a:solidFill>
              <a:effectLst/>
              <a:latin typeface="+mn-lt"/>
              <a:ea typeface="+mn-ea"/>
              <a:cs typeface="+mn-cs"/>
            </a:rPr>
            <a:t>ポイント減少した</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また、その他の会計についても、一般会計と同様に黒字額を確保しているが、一般会計からの繰出金に依存した状況にある。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そのような中にあって、水道事業及び下水道事業について、平成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年度中に料金体系の見直しを行い、健全化に向けた取り組みを進めている。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今後も、一般会計と特別会計が連携して経費負担のあり方の検討を進め、各会計の経営の健全化を進める必要がある。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一般会計においては、各年の新発債の額をその年度の元金償還額以内に抑制しているため、地方債の残高が年々減少し、毎年の公債費も同水準を推移している。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公営企業及び一部事務組合等においても、新設整備事業等が減少するとともに、過去の地方債の償還が進んだことにより、毎年の公債費が減少している。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一般会計においても大型の投資事業が予定されているほか、公営企業においても施設の更新時期を迎えており、公債費が増加することが想定されるため、施設の統廃合など計画的な財政運営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の主な要因として、一般会計等において新発債の額がその年の元金償還額を上回らないよう抑制していることや公営企業の過去の建設事業等に要した地方債の償還が進んだ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また、歳出の精査により財政調整基金の取崩しを行わなかったため、充当可能基金が増加した。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今後は、合併算定替期間終了に伴う普通交付税の縮減が見込まれる一方で、大型投資事業も控えており、地方債の増発や基金の取崩しが予測されるため、より一層財政の健全化に努める必要がある。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54408289</v>
      </c>
      <c r="BO4" s="349"/>
      <c r="BP4" s="349"/>
      <c r="BQ4" s="349"/>
      <c r="BR4" s="349"/>
      <c r="BS4" s="349"/>
      <c r="BT4" s="349"/>
      <c r="BU4" s="350"/>
      <c r="BV4" s="348">
        <v>59096515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8.9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52413186</v>
      </c>
      <c r="BO5" s="386"/>
      <c r="BP5" s="386"/>
      <c r="BQ5" s="386"/>
      <c r="BR5" s="386"/>
      <c r="BS5" s="386"/>
      <c r="BT5" s="386"/>
      <c r="BU5" s="387"/>
      <c r="BV5" s="385">
        <v>55733377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1995103</v>
      </c>
      <c r="BO6" s="386"/>
      <c r="BP6" s="386"/>
      <c r="BQ6" s="386"/>
      <c r="BR6" s="386"/>
      <c r="BS6" s="386"/>
      <c r="BT6" s="386"/>
      <c r="BU6" s="387"/>
      <c r="BV6" s="385">
        <v>3363138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93.8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453026</v>
      </c>
      <c r="BO7" s="386"/>
      <c r="BP7" s="386"/>
      <c r="BQ7" s="386"/>
      <c r="BR7" s="386"/>
      <c r="BS7" s="386"/>
      <c r="BT7" s="386"/>
      <c r="BU7" s="387"/>
      <c r="BV7" s="385">
        <v>362079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33703221</v>
      </c>
      <c r="CU7" s="386"/>
      <c r="CV7" s="386"/>
      <c r="CW7" s="386"/>
      <c r="CX7" s="386"/>
      <c r="CY7" s="386"/>
      <c r="CZ7" s="386"/>
      <c r="DA7" s="387"/>
      <c r="DB7" s="385">
        <v>33865812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1542077</v>
      </c>
      <c r="BO8" s="386"/>
      <c r="BP8" s="386"/>
      <c r="BQ8" s="386"/>
      <c r="BR8" s="386"/>
      <c r="BS8" s="386"/>
      <c r="BT8" s="386"/>
      <c r="BU8" s="387"/>
      <c r="BV8" s="385">
        <v>3001059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89065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-1458982</v>
      </c>
      <c r="BO9" s="386"/>
      <c r="BP9" s="386"/>
      <c r="BQ9" s="386"/>
      <c r="BR9" s="386"/>
      <c r="BS9" s="386"/>
      <c r="BT9" s="386"/>
      <c r="BU9" s="387"/>
      <c r="BV9" s="385">
        <v>944313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17.2</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96473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1512312</v>
      </c>
      <c r="BO10" s="386"/>
      <c r="BP10" s="386"/>
      <c r="BQ10" s="386"/>
      <c r="BR10" s="386"/>
      <c r="BS10" s="386"/>
      <c r="BT10" s="386"/>
      <c r="BU10" s="387"/>
      <c r="BV10" s="385">
        <v>1043294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4041</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87125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1826272</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86923</v>
      </c>
      <c r="S13" s="467"/>
      <c r="T13" s="467"/>
      <c r="U13" s="467"/>
      <c r="V13" s="468"/>
      <c r="W13" s="401" t="s">
        <v>124</v>
      </c>
      <c r="X13" s="402"/>
      <c r="Y13" s="402"/>
      <c r="Z13" s="402"/>
      <c r="AA13" s="402"/>
      <c r="AB13" s="392"/>
      <c r="AC13" s="436">
        <v>5779</v>
      </c>
      <c r="AD13" s="437"/>
      <c r="AE13" s="437"/>
      <c r="AF13" s="437"/>
      <c r="AG13" s="476"/>
      <c r="AH13" s="436">
        <v>7128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57371</v>
      </c>
      <c r="BO13" s="386"/>
      <c r="BP13" s="386"/>
      <c r="BQ13" s="386"/>
      <c r="BR13" s="386"/>
      <c r="BS13" s="386"/>
      <c r="BT13" s="386"/>
      <c r="BU13" s="387"/>
      <c r="BV13" s="385">
        <v>161335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88559</v>
      </c>
      <c r="S14" s="467"/>
      <c r="T14" s="467"/>
      <c r="U14" s="467"/>
      <c r="V14" s="468"/>
      <c r="W14" s="375"/>
      <c r="X14" s="376"/>
      <c r="Y14" s="376"/>
      <c r="Z14" s="376"/>
      <c r="AA14" s="376"/>
      <c r="AB14" s="365"/>
      <c r="AC14" s="469">
        <v>15</v>
      </c>
      <c r="AD14" s="470"/>
      <c r="AE14" s="470"/>
      <c r="AF14" s="470"/>
      <c r="AG14" s="471"/>
      <c r="AH14" s="469">
        <v>16.5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36.200000000000003</v>
      </c>
      <c r="CU14" s="481"/>
      <c r="CV14" s="481"/>
      <c r="CW14" s="481"/>
      <c r="CX14" s="481"/>
      <c r="CY14" s="481"/>
      <c r="CZ14" s="481"/>
      <c r="DA14" s="482"/>
      <c r="DB14" s="480">
        <v>53.6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88336</v>
      </c>
      <c r="S15" s="467"/>
      <c r="T15" s="467"/>
      <c r="U15" s="467"/>
      <c r="V15" s="468"/>
      <c r="W15" s="401" t="s">
        <v>131</v>
      </c>
      <c r="X15" s="402"/>
      <c r="Y15" s="402"/>
      <c r="Z15" s="402"/>
      <c r="AA15" s="402"/>
      <c r="AB15" s="392"/>
      <c r="AC15" s="436">
        <v>6460</v>
      </c>
      <c r="AD15" s="437"/>
      <c r="AE15" s="437"/>
      <c r="AF15" s="437"/>
      <c r="AG15" s="476"/>
      <c r="AH15" s="436">
        <v>8390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6799098</v>
      </c>
      <c r="BO15" s="349"/>
      <c r="BP15" s="349"/>
      <c r="BQ15" s="349"/>
      <c r="BR15" s="349"/>
      <c r="BS15" s="349"/>
      <c r="BT15" s="349"/>
      <c r="BU15" s="350"/>
      <c r="BV15" s="348">
        <v>6745317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16.8</v>
      </c>
      <c r="AD16" s="470"/>
      <c r="AE16" s="470"/>
      <c r="AF16" s="470"/>
      <c r="AG16" s="471"/>
      <c r="AH16" s="469">
        <v>19.5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25114969</v>
      </c>
      <c r="BO16" s="386"/>
      <c r="BP16" s="386"/>
      <c r="BQ16" s="386"/>
      <c r="BR16" s="386"/>
      <c r="BS16" s="386"/>
      <c r="BT16" s="386"/>
      <c r="BU16" s="387"/>
      <c r="BV16" s="385">
        <v>24553583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26292</v>
      </c>
      <c r="AD17" s="437"/>
      <c r="AE17" s="437"/>
      <c r="AF17" s="437"/>
      <c r="AG17" s="476"/>
      <c r="AH17" s="436">
        <v>27533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8664254</v>
      </c>
      <c r="BO17" s="386"/>
      <c r="BP17" s="386"/>
      <c r="BQ17" s="386"/>
      <c r="BR17" s="386"/>
      <c r="BS17" s="386"/>
      <c r="BT17" s="386"/>
      <c r="BU17" s="387"/>
      <c r="BV17" s="385">
        <v>8652606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683.78</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63.9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30027270</v>
      </c>
      <c r="BO18" s="386"/>
      <c r="BP18" s="386"/>
      <c r="BQ18" s="386"/>
      <c r="BR18" s="386"/>
      <c r="BS18" s="386"/>
      <c r="BT18" s="386"/>
      <c r="BU18" s="387"/>
      <c r="BV18" s="385">
        <v>29967258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40387709</v>
      </c>
      <c r="BO19" s="386"/>
      <c r="BP19" s="386"/>
      <c r="BQ19" s="386"/>
      <c r="BR19" s="386"/>
      <c r="BS19" s="386"/>
      <c r="BT19" s="386"/>
      <c r="BU19" s="387"/>
      <c r="BV19" s="385">
        <v>42982108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34272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54068943</v>
      </c>
      <c r="BO23" s="386"/>
      <c r="BP23" s="386"/>
      <c r="BQ23" s="386"/>
      <c r="BR23" s="386"/>
      <c r="BS23" s="386"/>
      <c r="BT23" s="386"/>
      <c r="BU23" s="387"/>
      <c r="BV23" s="385">
        <v>56231580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6000</v>
      </c>
      <c r="R24" s="437"/>
      <c r="S24" s="437"/>
      <c r="T24" s="437"/>
      <c r="U24" s="437"/>
      <c r="V24" s="476"/>
      <c r="W24" s="531"/>
      <c r="X24" s="519"/>
      <c r="Y24" s="520"/>
      <c r="Z24" s="435" t="s">
        <v>154</v>
      </c>
      <c r="AA24" s="415"/>
      <c r="AB24" s="415"/>
      <c r="AC24" s="415"/>
      <c r="AD24" s="415"/>
      <c r="AE24" s="415"/>
      <c r="AF24" s="415"/>
      <c r="AG24" s="416"/>
      <c r="AH24" s="436">
        <v>833</v>
      </c>
      <c r="AI24" s="437"/>
      <c r="AJ24" s="437"/>
      <c r="AK24" s="437"/>
      <c r="AL24" s="476"/>
      <c r="AM24" s="436">
        <v>2816373</v>
      </c>
      <c r="AN24" s="437"/>
      <c r="AO24" s="437"/>
      <c r="AP24" s="437"/>
      <c r="AQ24" s="437"/>
      <c r="AR24" s="476"/>
      <c r="AS24" s="436">
        <v>3381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40739175</v>
      </c>
      <c r="BO24" s="386"/>
      <c r="BP24" s="386"/>
      <c r="BQ24" s="386"/>
      <c r="BR24" s="386"/>
      <c r="BS24" s="386"/>
      <c r="BT24" s="386"/>
      <c r="BU24" s="387"/>
      <c r="BV24" s="385">
        <v>45190659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5653</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10440396</v>
      </c>
      <c r="BO25" s="349"/>
      <c r="BP25" s="349"/>
      <c r="BQ25" s="349"/>
      <c r="BR25" s="349"/>
      <c r="BS25" s="349"/>
      <c r="BT25" s="349"/>
      <c r="BU25" s="350"/>
      <c r="BV25" s="348">
        <v>7419455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6050</v>
      </c>
      <c r="R26" s="437"/>
      <c r="S26" s="437"/>
      <c r="T26" s="437"/>
      <c r="U26" s="437"/>
      <c r="V26" s="476"/>
      <c r="W26" s="531"/>
      <c r="X26" s="519"/>
      <c r="Y26" s="520"/>
      <c r="Z26" s="435" t="s">
        <v>160</v>
      </c>
      <c r="AA26" s="541"/>
      <c r="AB26" s="541"/>
      <c r="AC26" s="541"/>
      <c r="AD26" s="541"/>
      <c r="AE26" s="541"/>
      <c r="AF26" s="541"/>
      <c r="AG26" s="542"/>
      <c r="AH26" s="436">
        <v>70</v>
      </c>
      <c r="AI26" s="437"/>
      <c r="AJ26" s="437"/>
      <c r="AK26" s="437"/>
      <c r="AL26" s="476"/>
      <c r="AM26" s="436">
        <v>237860</v>
      </c>
      <c r="AN26" s="437"/>
      <c r="AO26" s="437"/>
      <c r="AP26" s="437"/>
      <c r="AQ26" s="437"/>
      <c r="AR26" s="476"/>
      <c r="AS26" s="436">
        <v>3398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4070</v>
      </c>
      <c r="R27" s="437"/>
      <c r="S27" s="437"/>
      <c r="T27" s="437"/>
      <c r="U27" s="437"/>
      <c r="V27" s="476"/>
      <c r="W27" s="531"/>
      <c r="X27" s="519"/>
      <c r="Y27" s="520"/>
      <c r="Z27" s="435" t="s">
        <v>163</v>
      </c>
      <c r="AA27" s="415"/>
      <c r="AB27" s="415"/>
      <c r="AC27" s="415"/>
      <c r="AD27" s="415"/>
      <c r="AE27" s="415"/>
      <c r="AF27" s="415"/>
      <c r="AG27" s="416"/>
      <c r="AH27" s="436">
        <v>33</v>
      </c>
      <c r="AI27" s="437"/>
      <c r="AJ27" s="437"/>
      <c r="AK27" s="437"/>
      <c r="AL27" s="476"/>
      <c r="AM27" s="436">
        <v>109557</v>
      </c>
      <c r="AN27" s="437"/>
      <c r="AO27" s="437"/>
      <c r="AP27" s="437"/>
      <c r="AQ27" s="437"/>
      <c r="AR27" s="476"/>
      <c r="AS27" s="436">
        <v>3320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50434</v>
      </c>
      <c r="BO27" s="555"/>
      <c r="BP27" s="555"/>
      <c r="BQ27" s="555"/>
      <c r="BR27" s="555"/>
      <c r="BS27" s="555"/>
      <c r="BT27" s="555"/>
      <c r="BU27" s="556"/>
      <c r="BV27" s="554">
        <v>50420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13610174</v>
      </c>
      <c r="BO28" s="349"/>
      <c r="BP28" s="349"/>
      <c r="BQ28" s="349"/>
      <c r="BR28" s="349"/>
      <c r="BS28" s="349"/>
      <c r="BT28" s="349"/>
      <c r="BU28" s="350"/>
      <c r="BV28" s="348">
        <v>12097862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24</v>
      </c>
      <c r="M29" s="437"/>
      <c r="N29" s="437"/>
      <c r="O29" s="437"/>
      <c r="P29" s="476"/>
      <c r="Q29" s="436">
        <v>3480</v>
      </c>
      <c r="R29" s="437"/>
      <c r="S29" s="437"/>
      <c r="T29" s="437"/>
      <c r="U29" s="437"/>
      <c r="V29" s="476"/>
      <c r="W29" s="532"/>
      <c r="X29" s="533"/>
      <c r="Y29" s="534"/>
      <c r="Z29" s="435" t="s">
        <v>170</v>
      </c>
      <c r="AA29" s="415"/>
      <c r="AB29" s="415"/>
      <c r="AC29" s="415"/>
      <c r="AD29" s="415"/>
      <c r="AE29" s="415"/>
      <c r="AF29" s="415"/>
      <c r="AG29" s="416"/>
      <c r="AH29" s="436">
        <v>866</v>
      </c>
      <c r="AI29" s="437"/>
      <c r="AJ29" s="437"/>
      <c r="AK29" s="437"/>
      <c r="AL29" s="476"/>
      <c r="AM29" s="436">
        <v>2925930</v>
      </c>
      <c r="AN29" s="437"/>
      <c r="AO29" s="437"/>
      <c r="AP29" s="437"/>
      <c r="AQ29" s="437"/>
      <c r="AR29" s="476"/>
      <c r="AS29" s="436">
        <v>3379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539584</v>
      </c>
      <c r="BO29" s="386"/>
      <c r="BP29" s="386"/>
      <c r="BQ29" s="386"/>
      <c r="BR29" s="386"/>
      <c r="BS29" s="386"/>
      <c r="BT29" s="386"/>
      <c r="BU29" s="387"/>
      <c r="BV29" s="385">
        <v>539227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5235574</v>
      </c>
      <c r="BO30" s="555"/>
      <c r="BP30" s="555"/>
      <c r="BQ30" s="555"/>
      <c r="BR30" s="555"/>
      <c r="BS30" s="555"/>
      <c r="BT30" s="555"/>
      <c r="BU30" s="556"/>
      <c r="BV30" s="554">
        <v>4463930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上天草衛生施設組合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天草下島北部地域観光振興公社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歯科診療所特別会計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国民健康保険診療施設特別会計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上天草・宇城水道企業団</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㈱うしぶか</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斎場事業特別会計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天草広域連合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㈱くらたけ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漁業集落排水事業特別会計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熊本県後期高齢者医療広域連合（一般会計）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㈱プラスファイブ</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IF('各会計、関係団体の財政状況及び健全化判断比率'!B38="","",'各会計、関係団体の財政状況及び健全化判断比率'!B38)</f>
        <v>浄化槽市町村整備推進事業特別会計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熊本県後期高齢者医療広域連合（特別会計）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㈱愛夢里</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15</v>
      </c>
      <c r="BF39" s="566"/>
      <c r="BG39" s="567" t="str">
        <f>IF('各会計、関係団体の財政状況及び健全化判断比率'!B39="","",'各会計、関係団体の財政状況及び健全化判断比率'!B39)</f>
        <v>簡易水道事業特別会計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7522911</v>
      </c>
      <c r="S5" s="583"/>
      <c r="T5" s="583"/>
      <c r="U5" s="583"/>
      <c r="V5" s="583"/>
      <c r="W5" s="583"/>
      <c r="X5" s="583"/>
      <c r="Y5" s="584"/>
      <c r="Z5" s="585">
        <v>13.8</v>
      </c>
      <c r="AA5" s="585"/>
      <c r="AB5" s="585"/>
      <c r="AC5" s="585"/>
      <c r="AD5" s="586">
        <v>7208640</v>
      </c>
      <c r="AE5" s="586"/>
      <c r="AF5" s="586"/>
      <c r="AG5" s="586"/>
      <c r="AH5" s="586"/>
      <c r="AI5" s="586"/>
      <c r="AJ5" s="586"/>
      <c r="AK5" s="586"/>
      <c r="AL5" s="587">
        <v>22.5</v>
      </c>
      <c r="AM5" s="588"/>
      <c r="AN5" s="588"/>
      <c r="AO5" s="589"/>
      <c r="AP5" s="579" t="s">
        <v>208</v>
      </c>
      <c r="AQ5" s="580"/>
      <c r="AR5" s="580"/>
      <c r="AS5" s="580"/>
      <c r="AT5" s="580"/>
      <c r="AU5" s="580"/>
      <c r="AV5" s="580"/>
      <c r="AW5" s="580"/>
      <c r="AX5" s="580"/>
      <c r="AY5" s="580"/>
      <c r="AZ5" s="580"/>
      <c r="BA5" s="580"/>
      <c r="BB5" s="580"/>
      <c r="BC5" s="580"/>
      <c r="BD5" s="580"/>
      <c r="BE5" s="580"/>
      <c r="BF5" s="581"/>
      <c r="BG5" s="593">
        <v>7175483</v>
      </c>
      <c r="BH5" s="594"/>
      <c r="BI5" s="594"/>
      <c r="BJ5" s="594"/>
      <c r="BK5" s="594"/>
      <c r="BL5" s="594"/>
      <c r="BM5" s="594"/>
      <c r="BN5" s="595"/>
      <c r="BO5" s="596">
        <v>95.4</v>
      </c>
      <c r="BP5" s="596"/>
      <c r="BQ5" s="596"/>
      <c r="BR5" s="596"/>
      <c r="BS5" s="597">
        <v>74987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462044</v>
      </c>
      <c r="S6" s="594"/>
      <c r="T6" s="594"/>
      <c r="U6" s="594"/>
      <c r="V6" s="594"/>
      <c r="W6" s="594"/>
      <c r="X6" s="594"/>
      <c r="Y6" s="595"/>
      <c r="Z6" s="596">
        <v>0.8</v>
      </c>
      <c r="AA6" s="596"/>
      <c r="AB6" s="596"/>
      <c r="AC6" s="596"/>
      <c r="AD6" s="597">
        <v>462044</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7175483</v>
      </c>
      <c r="BH6" s="594"/>
      <c r="BI6" s="594"/>
      <c r="BJ6" s="594"/>
      <c r="BK6" s="594"/>
      <c r="BL6" s="594"/>
      <c r="BM6" s="594"/>
      <c r="BN6" s="595"/>
      <c r="BO6" s="596">
        <v>95.4</v>
      </c>
      <c r="BP6" s="596"/>
      <c r="BQ6" s="596"/>
      <c r="BR6" s="596"/>
      <c r="BS6" s="597">
        <v>74987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271559</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271559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11246</v>
      </c>
      <c r="S7" s="594"/>
      <c r="T7" s="594"/>
      <c r="U7" s="594"/>
      <c r="V7" s="594"/>
      <c r="W7" s="594"/>
      <c r="X7" s="594"/>
      <c r="Y7" s="595"/>
      <c r="Z7" s="596">
        <v>0</v>
      </c>
      <c r="AA7" s="596"/>
      <c r="AB7" s="596"/>
      <c r="AC7" s="596"/>
      <c r="AD7" s="597">
        <v>11246</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2931485</v>
      </c>
      <c r="BH7" s="594"/>
      <c r="BI7" s="594"/>
      <c r="BJ7" s="594"/>
      <c r="BK7" s="594"/>
      <c r="BL7" s="594"/>
      <c r="BM7" s="594"/>
      <c r="BN7" s="595"/>
      <c r="BO7" s="596">
        <v>39</v>
      </c>
      <c r="BP7" s="596"/>
      <c r="BQ7" s="596"/>
      <c r="BR7" s="596"/>
      <c r="BS7" s="597">
        <v>74987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9708101</v>
      </c>
      <c r="CS7" s="594"/>
      <c r="CT7" s="594"/>
      <c r="CU7" s="594"/>
      <c r="CV7" s="594"/>
      <c r="CW7" s="594"/>
      <c r="CX7" s="594"/>
      <c r="CY7" s="595"/>
      <c r="CZ7" s="596">
        <v>18.5</v>
      </c>
      <c r="DA7" s="596"/>
      <c r="DB7" s="596"/>
      <c r="DC7" s="596"/>
      <c r="DD7" s="602">
        <v>872521</v>
      </c>
      <c r="DE7" s="594"/>
      <c r="DF7" s="594"/>
      <c r="DG7" s="594"/>
      <c r="DH7" s="594"/>
      <c r="DI7" s="594"/>
      <c r="DJ7" s="594"/>
      <c r="DK7" s="594"/>
      <c r="DL7" s="594"/>
      <c r="DM7" s="594"/>
      <c r="DN7" s="594"/>
      <c r="DO7" s="594"/>
      <c r="DP7" s="595"/>
      <c r="DQ7" s="602">
        <v>7924749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40532</v>
      </c>
      <c r="S8" s="594"/>
      <c r="T8" s="594"/>
      <c r="U8" s="594"/>
      <c r="V8" s="594"/>
      <c r="W8" s="594"/>
      <c r="X8" s="594"/>
      <c r="Y8" s="595"/>
      <c r="Z8" s="596">
        <v>0.1</v>
      </c>
      <c r="AA8" s="596"/>
      <c r="AB8" s="596"/>
      <c r="AC8" s="596"/>
      <c r="AD8" s="597">
        <v>40532</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121186</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16786047</v>
      </c>
      <c r="CS8" s="594"/>
      <c r="CT8" s="594"/>
      <c r="CU8" s="594"/>
      <c r="CV8" s="594"/>
      <c r="CW8" s="594"/>
      <c r="CX8" s="594"/>
      <c r="CY8" s="595"/>
      <c r="CZ8" s="596">
        <v>32</v>
      </c>
      <c r="DA8" s="596"/>
      <c r="DB8" s="596"/>
      <c r="DC8" s="596"/>
      <c r="DD8" s="602">
        <v>143313</v>
      </c>
      <c r="DE8" s="594"/>
      <c r="DF8" s="594"/>
      <c r="DG8" s="594"/>
      <c r="DH8" s="594"/>
      <c r="DI8" s="594"/>
      <c r="DJ8" s="594"/>
      <c r="DK8" s="594"/>
      <c r="DL8" s="594"/>
      <c r="DM8" s="594"/>
      <c r="DN8" s="594"/>
      <c r="DO8" s="594"/>
      <c r="DP8" s="595"/>
      <c r="DQ8" s="602">
        <v>8900838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40351</v>
      </c>
      <c r="S9" s="594"/>
      <c r="T9" s="594"/>
      <c r="U9" s="594"/>
      <c r="V9" s="594"/>
      <c r="W9" s="594"/>
      <c r="X9" s="594"/>
      <c r="Y9" s="595"/>
      <c r="Z9" s="596">
        <v>0.1</v>
      </c>
      <c r="AA9" s="596"/>
      <c r="AB9" s="596"/>
      <c r="AC9" s="596"/>
      <c r="AD9" s="597">
        <v>40351</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2353019</v>
      </c>
      <c r="BH9" s="594"/>
      <c r="BI9" s="594"/>
      <c r="BJ9" s="594"/>
      <c r="BK9" s="594"/>
      <c r="BL9" s="594"/>
      <c r="BM9" s="594"/>
      <c r="BN9" s="595"/>
      <c r="BO9" s="596">
        <v>31.3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5280160</v>
      </c>
      <c r="CS9" s="594"/>
      <c r="CT9" s="594"/>
      <c r="CU9" s="594"/>
      <c r="CV9" s="594"/>
      <c r="CW9" s="594"/>
      <c r="CX9" s="594"/>
      <c r="CY9" s="595"/>
      <c r="CZ9" s="596">
        <v>10.1</v>
      </c>
      <c r="DA9" s="596"/>
      <c r="DB9" s="596"/>
      <c r="DC9" s="596"/>
      <c r="DD9" s="602">
        <v>447889</v>
      </c>
      <c r="DE9" s="594"/>
      <c r="DF9" s="594"/>
      <c r="DG9" s="594"/>
      <c r="DH9" s="594"/>
      <c r="DI9" s="594"/>
      <c r="DJ9" s="594"/>
      <c r="DK9" s="594"/>
      <c r="DL9" s="594"/>
      <c r="DM9" s="594"/>
      <c r="DN9" s="594"/>
      <c r="DO9" s="594"/>
      <c r="DP9" s="595"/>
      <c r="DQ9" s="602">
        <v>4776969</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987886</v>
      </c>
      <c r="S10" s="594"/>
      <c r="T10" s="594"/>
      <c r="U10" s="594"/>
      <c r="V10" s="594"/>
      <c r="W10" s="594"/>
      <c r="X10" s="594"/>
      <c r="Y10" s="595"/>
      <c r="Z10" s="596">
        <v>1.8</v>
      </c>
      <c r="AA10" s="596"/>
      <c r="AB10" s="596"/>
      <c r="AC10" s="596"/>
      <c r="AD10" s="597">
        <v>987886</v>
      </c>
      <c r="AE10" s="597"/>
      <c r="AF10" s="597"/>
      <c r="AG10" s="597"/>
      <c r="AH10" s="597"/>
      <c r="AI10" s="597"/>
      <c r="AJ10" s="597"/>
      <c r="AK10" s="597"/>
      <c r="AL10" s="598">
        <v>3.1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203322</v>
      </c>
      <c r="BH10" s="594"/>
      <c r="BI10" s="594"/>
      <c r="BJ10" s="594"/>
      <c r="BK10" s="594"/>
      <c r="BL10" s="594"/>
      <c r="BM10" s="594"/>
      <c r="BN10" s="595"/>
      <c r="BO10" s="596">
        <v>2.7</v>
      </c>
      <c r="BP10" s="596"/>
      <c r="BQ10" s="596"/>
      <c r="BR10" s="596"/>
      <c r="BS10" s="602">
        <v>33724</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168403</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15144</v>
      </c>
      <c r="S11" s="594"/>
      <c r="T11" s="594"/>
      <c r="U11" s="594"/>
      <c r="V11" s="594"/>
      <c r="W11" s="594"/>
      <c r="X11" s="594"/>
      <c r="Y11" s="595"/>
      <c r="Z11" s="596">
        <v>0</v>
      </c>
      <c r="AA11" s="596"/>
      <c r="AB11" s="596"/>
      <c r="AC11" s="596"/>
      <c r="AD11" s="597">
        <v>15144</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253958</v>
      </c>
      <c r="BH11" s="594"/>
      <c r="BI11" s="594"/>
      <c r="BJ11" s="594"/>
      <c r="BK11" s="594"/>
      <c r="BL11" s="594"/>
      <c r="BM11" s="594"/>
      <c r="BN11" s="595"/>
      <c r="BO11" s="596">
        <v>3.4</v>
      </c>
      <c r="BP11" s="596"/>
      <c r="BQ11" s="596"/>
      <c r="BR11" s="596"/>
      <c r="BS11" s="602">
        <v>41263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3177153</v>
      </c>
      <c r="CS11" s="594"/>
      <c r="CT11" s="594"/>
      <c r="CU11" s="594"/>
      <c r="CV11" s="594"/>
      <c r="CW11" s="594"/>
      <c r="CX11" s="594"/>
      <c r="CY11" s="595"/>
      <c r="CZ11" s="596">
        <v>6.1</v>
      </c>
      <c r="DA11" s="596"/>
      <c r="DB11" s="596"/>
      <c r="DC11" s="596"/>
      <c r="DD11" s="602">
        <v>1420725</v>
      </c>
      <c r="DE11" s="594"/>
      <c r="DF11" s="594"/>
      <c r="DG11" s="594"/>
      <c r="DH11" s="594"/>
      <c r="DI11" s="594"/>
      <c r="DJ11" s="594"/>
      <c r="DK11" s="594"/>
      <c r="DL11" s="594"/>
      <c r="DM11" s="594"/>
      <c r="DN11" s="594"/>
      <c r="DO11" s="594"/>
      <c r="DP11" s="595"/>
      <c r="DQ11" s="602">
        <v>1891945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3450598</v>
      </c>
      <c r="BH12" s="594"/>
      <c r="BI12" s="594"/>
      <c r="BJ12" s="594"/>
      <c r="BK12" s="594"/>
      <c r="BL12" s="594"/>
      <c r="BM12" s="594"/>
      <c r="BN12" s="595"/>
      <c r="BO12" s="596">
        <v>45.9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1166810</v>
      </c>
      <c r="CS12" s="594"/>
      <c r="CT12" s="594"/>
      <c r="CU12" s="594"/>
      <c r="CV12" s="594"/>
      <c r="CW12" s="594"/>
      <c r="CX12" s="594"/>
      <c r="CY12" s="595"/>
      <c r="CZ12" s="596">
        <v>2.2000000000000002</v>
      </c>
      <c r="DA12" s="596"/>
      <c r="DB12" s="596"/>
      <c r="DC12" s="596"/>
      <c r="DD12" s="602">
        <v>177045</v>
      </c>
      <c r="DE12" s="594"/>
      <c r="DF12" s="594"/>
      <c r="DG12" s="594"/>
      <c r="DH12" s="594"/>
      <c r="DI12" s="594"/>
      <c r="DJ12" s="594"/>
      <c r="DK12" s="594"/>
      <c r="DL12" s="594"/>
      <c r="DM12" s="594"/>
      <c r="DN12" s="594"/>
      <c r="DO12" s="594"/>
      <c r="DP12" s="595"/>
      <c r="DQ12" s="602">
        <v>866911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41098</v>
      </c>
      <c r="S13" s="594"/>
      <c r="T13" s="594"/>
      <c r="U13" s="594"/>
      <c r="V13" s="594"/>
      <c r="W13" s="594"/>
      <c r="X13" s="594"/>
      <c r="Y13" s="595"/>
      <c r="Z13" s="596">
        <v>0.1</v>
      </c>
      <c r="AA13" s="596"/>
      <c r="AB13" s="596"/>
      <c r="AC13" s="596"/>
      <c r="AD13" s="597">
        <v>41098</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3425615</v>
      </c>
      <c r="BH13" s="594"/>
      <c r="BI13" s="594"/>
      <c r="BJ13" s="594"/>
      <c r="BK13" s="594"/>
      <c r="BL13" s="594"/>
      <c r="BM13" s="594"/>
      <c r="BN13" s="595"/>
      <c r="BO13" s="596">
        <v>45.5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2583221</v>
      </c>
      <c r="CS13" s="594"/>
      <c r="CT13" s="594"/>
      <c r="CU13" s="594"/>
      <c r="CV13" s="594"/>
      <c r="CW13" s="594"/>
      <c r="CX13" s="594"/>
      <c r="CY13" s="595"/>
      <c r="CZ13" s="596">
        <v>4.9000000000000004</v>
      </c>
      <c r="DA13" s="596"/>
      <c r="DB13" s="596"/>
      <c r="DC13" s="596"/>
      <c r="DD13" s="602">
        <v>1240888</v>
      </c>
      <c r="DE13" s="594"/>
      <c r="DF13" s="594"/>
      <c r="DG13" s="594"/>
      <c r="DH13" s="594"/>
      <c r="DI13" s="594"/>
      <c r="DJ13" s="594"/>
      <c r="DK13" s="594"/>
      <c r="DL13" s="594"/>
      <c r="DM13" s="594"/>
      <c r="DN13" s="594"/>
      <c r="DO13" s="594"/>
      <c r="DP13" s="595"/>
      <c r="DQ13" s="602">
        <v>1847703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219073</v>
      </c>
      <c r="BH14" s="594"/>
      <c r="BI14" s="594"/>
      <c r="BJ14" s="594"/>
      <c r="BK14" s="594"/>
      <c r="BL14" s="594"/>
      <c r="BM14" s="594"/>
      <c r="BN14" s="595"/>
      <c r="BO14" s="596">
        <v>2.9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2221497</v>
      </c>
      <c r="CS14" s="594"/>
      <c r="CT14" s="594"/>
      <c r="CU14" s="594"/>
      <c r="CV14" s="594"/>
      <c r="CW14" s="594"/>
      <c r="CX14" s="594"/>
      <c r="CY14" s="595"/>
      <c r="CZ14" s="596">
        <v>4.2</v>
      </c>
      <c r="DA14" s="596"/>
      <c r="DB14" s="596"/>
      <c r="DC14" s="596"/>
      <c r="DD14" s="602">
        <v>191149</v>
      </c>
      <c r="DE14" s="594"/>
      <c r="DF14" s="594"/>
      <c r="DG14" s="594"/>
      <c r="DH14" s="594"/>
      <c r="DI14" s="594"/>
      <c r="DJ14" s="594"/>
      <c r="DK14" s="594"/>
      <c r="DL14" s="594"/>
      <c r="DM14" s="594"/>
      <c r="DN14" s="594"/>
      <c r="DO14" s="594"/>
      <c r="DP14" s="595"/>
      <c r="DQ14" s="602">
        <v>1700687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18216</v>
      </c>
      <c r="S15" s="594"/>
      <c r="T15" s="594"/>
      <c r="U15" s="594"/>
      <c r="V15" s="594"/>
      <c r="W15" s="594"/>
      <c r="X15" s="594"/>
      <c r="Y15" s="595"/>
      <c r="Z15" s="596">
        <v>0</v>
      </c>
      <c r="AA15" s="596"/>
      <c r="AB15" s="596"/>
      <c r="AC15" s="596"/>
      <c r="AD15" s="597">
        <v>18216</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574327</v>
      </c>
      <c r="BH15" s="594"/>
      <c r="BI15" s="594"/>
      <c r="BJ15" s="594"/>
      <c r="BK15" s="594"/>
      <c r="BL15" s="594"/>
      <c r="BM15" s="594"/>
      <c r="BN15" s="595"/>
      <c r="BO15" s="596">
        <v>7.6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3667965</v>
      </c>
      <c r="CS15" s="594"/>
      <c r="CT15" s="594"/>
      <c r="CU15" s="594"/>
      <c r="CV15" s="594"/>
      <c r="CW15" s="594"/>
      <c r="CX15" s="594"/>
      <c r="CY15" s="595"/>
      <c r="CZ15" s="596">
        <v>7</v>
      </c>
      <c r="DA15" s="596"/>
      <c r="DB15" s="596"/>
      <c r="DC15" s="596"/>
      <c r="DD15" s="602">
        <v>688290</v>
      </c>
      <c r="DE15" s="594"/>
      <c r="DF15" s="594"/>
      <c r="DG15" s="594"/>
      <c r="DH15" s="594"/>
      <c r="DI15" s="594"/>
      <c r="DJ15" s="594"/>
      <c r="DK15" s="594"/>
      <c r="DL15" s="594"/>
      <c r="DM15" s="594"/>
      <c r="DN15" s="594"/>
      <c r="DO15" s="594"/>
      <c r="DP15" s="595"/>
      <c r="DQ15" s="602">
        <v>3170878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25772976</v>
      </c>
      <c r="S16" s="594"/>
      <c r="T16" s="594"/>
      <c r="U16" s="594"/>
      <c r="V16" s="594"/>
      <c r="W16" s="594"/>
      <c r="X16" s="594"/>
      <c r="Y16" s="595"/>
      <c r="Z16" s="596">
        <v>47.4</v>
      </c>
      <c r="AA16" s="596"/>
      <c r="AB16" s="596"/>
      <c r="AC16" s="596"/>
      <c r="AD16" s="597">
        <v>23173519</v>
      </c>
      <c r="AE16" s="597"/>
      <c r="AF16" s="597"/>
      <c r="AG16" s="597"/>
      <c r="AH16" s="597"/>
      <c r="AI16" s="597"/>
      <c r="AJ16" s="597"/>
      <c r="AK16" s="597"/>
      <c r="AL16" s="598">
        <v>72.3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442269</v>
      </c>
      <c r="CS16" s="594"/>
      <c r="CT16" s="594"/>
      <c r="CU16" s="594"/>
      <c r="CV16" s="594"/>
      <c r="CW16" s="594"/>
      <c r="CX16" s="594"/>
      <c r="CY16" s="595"/>
      <c r="CZ16" s="596">
        <v>0.8</v>
      </c>
      <c r="DA16" s="596"/>
      <c r="DB16" s="596"/>
      <c r="DC16" s="596"/>
      <c r="DD16" s="602" t="s">
        <v>221</v>
      </c>
      <c r="DE16" s="594"/>
      <c r="DF16" s="594"/>
      <c r="DG16" s="594"/>
      <c r="DH16" s="594"/>
      <c r="DI16" s="594"/>
      <c r="DJ16" s="594"/>
      <c r="DK16" s="594"/>
      <c r="DL16" s="594"/>
      <c r="DM16" s="594"/>
      <c r="DN16" s="594"/>
      <c r="DO16" s="594"/>
      <c r="DP16" s="595"/>
      <c r="DQ16" s="602">
        <v>157884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23173519</v>
      </c>
      <c r="S17" s="594"/>
      <c r="T17" s="594"/>
      <c r="U17" s="594"/>
      <c r="V17" s="594"/>
      <c r="W17" s="594"/>
      <c r="X17" s="594"/>
      <c r="Y17" s="595"/>
      <c r="Z17" s="596">
        <v>42.6</v>
      </c>
      <c r="AA17" s="596"/>
      <c r="AB17" s="596"/>
      <c r="AC17" s="596"/>
      <c r="AD17" s="597">
        <v>23173519</v>
      </c>
      <c r="AE17" s="597"/>
      <c r="AF17" s="597"/>
      <c r="AG17" s="597"/>
      <c r="AH17" s="597"/>
      <c r="AI17" s="597"/>
      <c r="AJ17" s="597"/>
      <c r="AK17" s="597"/>
      <c r="AL17" s="598">
        <v>72.3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6940001</v>
      </c>
      <c r="CS17" s="594"/>
      <c r="CT17" s="594"/>
      <c r="CU17" s="594"/>
      <c r="CV17" s="594"/>
      <c r="CW17" s="594"/>
      <c r="CX17" s="594"/>
      <c r="CY17" s="595"/>
      <c r="CZ17" s="596">
        <v>13.2</v>
      </c>
      <c r="DA17" s="596"/>
      <c r="DB17" s="596"/>
      <c r="DC17" s="596"/>
      <c r="DD17" s="602" t="s">
        <v>221</v>
      </c>
      <c r="DE17" s="594"/>
      <c r="DF17" s="594"/>
      <c r="DG17" s="594"/>
      <c r="DH17" s="594"/>
      <c r="DI17" s="594"/>
      <c r="DJ17" s="594"/>
      <c r="DK17" s="594"/>
      <c r="DL17" s="594"/>
      <c r="DM17" s="594"/>
      <c r="DN17" s="594"/>
      <c r="DO17" s="594"/>
      <c r="DP17" s="595"/>
      <c r="DQ17" s="602">
        <v>6931483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2599457</v>
      </c>
      <c r="S18" s="594"/>
      <c r="T18" s="594"/>
      <c r="U18" s="594"/>
      <c r="V18" s="594"/>
      <c r="W18" s="594"/>
      <c r="X18" s="594"/>
      <c r="Y18" s="595"/>
      <c r="Z18" s="596">
        <v>4.8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347428</v>
      </c>
      <c r="BH19" s="594"/>
      <c r="BI19" s="594"/>
      <c r="BJ19" s="594"/>
      <c r="BK19" s="594"/>
      <c r="BL19" s="594"/>
      <c r="BM19" s="594"/>
      <c r="BN19" s="595"/>
      <c r="BO19" s="596">
        <v>4.5999999999999996</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34912404</v>
      </c>
      <c r="S20" s="594"/>
      <c r="T20" s="594"/>
      <c r="U20" s="594"/>
      <c r="V20" s="594"/>
      <c r="W20" s="594"/>
      <c r="X20" s="594"/>
      <c r="Y20" s="595"/>
      <c r="Z20" s="596">
        <v>64.2</v>
      </c>
      <c r="AA20" s="596"/>
      <c r="AB20" s="596"/>
      <c r="AC20" s="596"/>
      <c r="AD20" s="597">
        <v>31998676</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347428</v>
      </c>
      <c r="BH20" s="594"/>
      <c r="BI20" s="594"/>
      <c r="BJ20" s="594"/>
      <c r="BK20" s="594"/>
      <c r="BL20" s="594"/>
      <c r="BM20" s="594"/>
      <c r="BN20" s="595"/>
      <c r="BO20" s="596">
        <v>4.5999999999999996</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52413186</v>
      </c>
      <c r="CS20" s="594"/>
      <c r="CT20" s="594"/>
      <c r="CU20" s="594"/>
      <c r="CV20" s="594"/>
      <c r="CW20" s="594"/>
      <c r="CX20" s="594"/>
      <c r="CY20" s="595"/>
      <c r="CZ20" s="596">
        <v>100</v>
      </c>
      <c r="DA20" s="596"/>
      <c r="DB20" s="596"/>
      <c r="DC20" s="596"/>
      <c r="DD20" s="602">
        <v>5181820</v>
      </c>
      <c r="DE20" s="594"/>
      <c r="DF20" s="594"/>
      <c r="DG20" s="594"/>
      <c r="DH20" s="594"/>
      <c r="DI20" s="594"/>
      <c r="DJ20" s="594"/>
      <c r="DK20" s="594"/>
      <c r="DL20" s="594"/>
      <c r="DM20" s="594"/>
      <c r="DN20" s="594"/>
      <c r="DO20" s="594"/>
      <c r="DP20" s="595"/>
      <c r="DQ20" s="602">
        <v>38441606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8100</v>
      </c>
      <c r="S21" s="594"/>
      <c r="T21" s="594"/>
      <c r="U21" s="594"/>
      <c r="V21" s="594"/>
      <c r="W21" s="594"/>
      <c r="X21" s="594"/>
      <c r="Y21" s="595"/>
      <c r="Z21" s="596">
        <v>0</v>
      </c>
      <c r="AA21" s="596"/>
      <c r="AB21" s="596"/>
      <c r="AC21" s="596"/>
      <c r="AD21" s="597">
        <v>8100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33157</v>
      </c>
      <c r="BH21" s="594"/>
      <c r="BI21" s="594"/>
      <c r="BJ21" s="594"/>
      <c r="BK21" s="594"/>
      <c r="BL21" s="594"/>
      <c r="BM21" s="594"/>
      <c r="BN21" s="595"/>
      <c r="BO21" s="596">
        <v>0.4</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628766</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571809</v>
      </c>
      <c r="S23" s="594"/>
      <c r="T23" s="594"/>
      <c r="U23" s="594"/>
      <c r="V23" s="594"/>
      <c r="W23" s="594"/>
      <c r="X23" s="594"/>
      <c r="Y23" s="595"/>
      <c r="Z23" s="596">
        <v>1.1000000000000001</v>
      </c>
      <c r="AA23" s="596"/>
      <c r="AB23" s="596"/>
      <c r="AC23" s="596"/>
      <c r="AD23" s="597">
        <v>25147</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314271</v>
      </c>
      <c r="BH23" s="594"/>
      <c r="BI23" s="594"/>
      <c r="BJ23" s="594"/>
      <c r="BK23" s="594"/>
      <c r="BL23" s="594"/>
      <c r="BM23" s="594"/>
      <c r="BN23" s="595"/>
      <c r="BO23" s="596">
        <v>4.2</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186430</v>
      </c>
      <c r="S24" s="594"/>
      <c r="T24" s="594"/>
      <c r="U24" s="594"/>
      <c r="V24" s="594"/>
      <c r="W24" s="594"/>
      <c r="X24" s="594"/>
      <c r="Y24" s="595"/>
      <c r="Z24" s="596">
        <v>0.3</v>
      </c>
      <c r="AA24" s="596"/>
      <c r="AB24" s="596"/>
      <c r="AC24" s="596"/>
      <c r="AD24" s="597">
        <v>4908</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26240321</v>
      </c>
      <c r="CS24" s="583"/>
      <c r="CT24" s="583"/>
      <c r="CU24" s="583"/>
      <c r="CV24" s="583"/>
      <c r="CW24" s="583"/>
      <c r="CX24" s="583"/>
      <c r="CY24" s="584"/>
      <c r="CZ24" s="620">
        <v>50.1</v>
      </c>
      <c r="DA24" s="621"/>
      <c r="DB24" s="621"/>
      <c r="DC24" s="622"/>
      <c r="DD24" s="619">
        <v>18707524</v>
      </c>
      <c r="DE24" s="583"/>
      <c r="DF24" s="583"/>
      <c r="DG24" s="583"/>
      <c r="DH24" s="583"/>
      <c r="DI24" s="583"/>
      <c r="DJ24" s="583"/>
      <c r="DK24" s="584"/>
      <c r="DL24" s="619">
        <v>18097634</v>
      </c>
      <c r="DM24" s="583"/>
      <c r="DN24" s="583"/>
      <c r="DO24" s="583"/>
      <c r="DP24" s="583"/>
      <c r="DQ24" s="583"/>
      <c r="DR24" s="583"/>
      <c r="DS24" s="583"/>
      <c r="DT24" s="583"/>
      <c r="DU24" s="583"/>
      <c r="DV24" s="584"/>
      <c r="DW24" s="587">
        <v>53.4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5678445</v>
      </c>
      <c r="S25" s="594"/>
      <c r="T25" s="594"/>
      <c r="U25" s="594"/>
      <c r="V25" s="594"/>
      <c r="W25" s="594"/>
      <c r="X25" s="594"/>
      <c r="Y25" s="595"/>
      <c r="Z25" s="596">
        <v>10.4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9305128</v>
      </c>
      <c r="CS25" s="625"/>
      <c r="CT25" s="625"/>
      <c r="CU25" s="625"/>
      <c r="CV25" s="625"/>
      <c r="CW25" s="625"/>
      <c r="CX25" s="625"/>
      <c r="CY25" s="626"/>
      <c r="CZ25" s="627">
        <v>17.8</v>
      </c>
      <c r="DA25" s="628"/>
      <c r="DB25" s="628"/>
      <c r="DC25" s="629"/>
      <c r="DD25" s="602">
        <v>8695608</v>
      </c>
      <c r="DE25" s="625"/>
      <c r="DF25" s="625"/>
      <c r="DG25" s="625"/>
      <c r="DH25" s="625"/>
      <c r="DI25" s="625"/>
      <c r="DJ25" s="625"/>
      <c r="DK25" s="626"/>
      <c r="DL25" s="602">
        <v>8144705</v>
      </c>
      <c r="DM25" s="625"/>
      <c r="DN25" s="625"/>
      <c r="DO25" s="625"/>
      <c r="DP25" s="625"/>
      <c r="DQ25" s="625"/>
      <c r="DR25" s="625"/>
      <c r="DS25" s="625"/>
      <c r="DT25" s="625"/>
      <c r="DU25" s="625"/>
      <c r="DV25" s="626"/>
      <c r="DW25" s="598">
        <v>24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5259237</v>
      </c>
      <c r="CS26" s="594"/>
      <c r="CT26" s="594"/>
      <c r="CU26" s="594"/>
      <c r="CV26" s="594"/>
      <c r="CW26" s="594"/>
      <c r="CX26" s="594"/>
      <c r="CY26" s="595"/>
      <c r="CZ26" s="627">
        <v>10</v>
      </c>
      <c r="DA26" s="628"/>
      <c r="DB26" s="628"/>
      <c r="DC26" s="629"/>
      <c r="DD26" s="602">
        <v>4897285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3793913</v>
      </c>
      <c r="S27" s="594"/>
      <c r="T27" s="594"/>
      <c r="U27" s="594"/>
      <c r="V27" s="594"/>
      <c r="W27" s="594"/>
      <c r="X27" s="594"/>
      <c r="Y27" s="595"/>
      <c r="Z27" s="596">
        <v>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7522911</v>
      </c>
      <c r="BH27" s="594"/>
      <c r="BI27" s="594"/>
      <c r="BJ27" s="594"/>
      <c r="BK27" s="594"/>
      <c r="BL27" s="594"/>
      <c r="BM27" s="594"/>
      <c r="BN27" s="595"/>
      <c r="BO27" s="596">
        <v>100</v>
      </c>
      <c r="BP27" s="596"/>
      <c r="BQ27" s="596"/>
      <c r="BR27" s="596"/>
      <c r="BS27" s="602">
        <v>74987</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9995192</v>
      </c>
      <c r="CS27" s="625"/>
      <c r="CT27" s="625"/>
      <c r="CU27" s="625"/>
      <c r="CV27" s="625"/>
      <c r="CW27" s="625"/>
      <c r="CX27" s="625"/>
      <c r="CY27" s="626"/>
      <c r="CZ27" s="627">
        <v>19.100000000000001</v>
      </c>
      <c r="DA27" s="628"/>
      <c r="DB27" s="628"/>
      <c r="DC27" s="629"/>
      <c r="DD27" s="602">
        <v>3080433</v>
      </c>
      <c r="DE27" s="625"/>
      <c r="DF27" s="625"/>
      <c r="DG27" s="625"/>
      <c r="DH27" s="625"/>
      <c r="DI27" s="625"/>
      <c r="DJ27" s="625"/>
      <c r="DK27" s="626"/>
      <c r="DL27" s="602">
        <v>3025487</v>
      </c>
      <c r="DM27" s="625"/>
      <c r="DN27" s="625"/>
      <c r="DO27" s="625"/>
      <c r="DP27" s="625"/>
      <c r="DQ27" s="625"/>
      <c r="DR27" s="625"/>
      <c r="DS27" s="625"/>
      <c r="DT27" s="625"/>
      <c r="DU27" s="625"/>
      <c r="DV27" s="626"/>
      <c r="DW27" s="598">
        <v>8.9</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147599</v>
      </c>
      <c r="S28" s="594"/>
      <c r="T28" s="594"/>
      <c r="U28" s="594"/>
      <c r="V28" s="594"/>
      <c r="W28" s="594"/>
      <c r="X28" s="594"/>
      <c r="Y28" s="595"/>
      <c r="Z28" s="596">
        <v>0.3</v>
      </c>
      <c r="AA28" s="596"/>
      <c r="AB28" s="596"/>
      <c r="AC28" s="596"/>
      <c r="AD28" s="597">
        <v>10271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6940001</v>
      </c>
      <c r="CS28" s="594"/>
      <c r="CT28" s="594"/>
      <c r="CU28" s="594"/>
      <c r="CV28" s="594"/>
      <c r="CW28" s="594"/>
      <c r="CX28" s="594"/>
      <c r="CY28" s="595"/>
      <c r="CZ28" s="627">
        <v>13.2</v>
      </c>
      <c r="DA28" s="628"/>
      <c r="DB28" s="628"/>
      <c r="DC28" s="629"/>
      <c r="DD28" s="602">
        <v>6931483</v>
      </c>
      <c r="DE28" s="594"/>
      <c r="DF28" s="594"/>
      <c r="DG28" s="594"/>
      <c r="DH28" s="594"/>
      <c r="DI28" s="594"/>
      <c r="DJ28" s="594"/>
      <c r="DK28" s="595"/>
      <c r="DL28" s="602">
        <v>6927442</v>
      </c>
      <c r="DM28" s="594"/>
      <c r="DN28" s="594"/>
      <c r="DO28" s="594"/>
      <c r="DP28" s="594"/>
      <c r="DQ28" s="594"/>
      <c r="DR28" s="594"/>
      <c r="DS28" s="594"/>
      <c r="DT28" s="594"/>
      <c r="DU28" s="594"/>
      <c r="DV28" s="595"/>
      <c r="DW28" s="598">
        <v>20.399999999999999</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22245</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6940001</v>
      </c>
      <c r="CS29" s="625"/>
      <c r="CT29" s="625"/>
      <c r="CU29" s="625"/>
      <c r="CV29" s="625"/>
      <c r="CW29" s="625"/>
      <c r="CX29" s="625"/>
      <c r="CY29" s="626"/>
      <c r="CZ29" s="627">
        <v>13.2</v>
      </c>
      <c r="DA29" s="628"/>
      <c r="DB29" s="628"/>
      <c r="DC29" s="629"/>
      <c r="DD29" s="602">
        <v>6931483</v>
      </c>
      <c r="DE29" s="625"/>
      <c r="DF29" s="625"/>
      <c r="DG29" s="625"/>
      <c r="DH29" s="625"/>
      <c r="DI29" s="625"/>
      <c r="DJ29" s="625"/>
      <c r="DK29" s="626"/>
      <c r="DL29" s="602">
        <v>6927442</v>
      </c>
      <c r="DM29" s="625"/>
      <c r="DN29" s="625"/>
      <c r="DO29" s="625"/>
      <c r="DP29" s="625"/>
      <c r="DQ29" s="625"/>
      <c r="DR29" s="625"/>
      <c r="DS29" s="625"/>
      <c r="DT29" s="625"/>
      <c r="DU29" s="625"/>
      <c r="DV29" s="626"/>
      <c r="DW29" s="598">
        <v>20.399999999999999</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471222</v>
      </c>
      <c r="S30" s="594"/>
      <c r="T30" s="594"/>
      <c r="U30" s="594"/>
      <c r="V30" s="594"/>
      <c r="W30" s="594"/>
      <c r="X30" s="594"/>
      <c r="Y30" s="595"/>
      <c r="Z30" s="596">
        <v>0.9</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95.5</v>
      </c>
      <c r="BN30" s="652"/>
      <c r="BO30" s="652"/>
      <c r="BP30" s="652"/>
      <c r="BQ30" s="653"/>
      <c r="BR30" s="651">
        <v>98.9</v>
      </c>
      <c r="BS30" s="652"/>
      <c r="BT30" s="652"/>
      <c r="BU30" s="652"/>
      <c r="BV30" s="652"/>
      <c r="BW30" s="652"/>
      <c r="BX30" s="588">
        <v>95.2</v>
      </c>
      <c r="BY30" s="652"/>
      <c r="BZ30" s="652"/>
      <c r="CA30" s="652"/>
      <c r="CB30" s="653"/>
      <c r="CD30" s="656"/>
      <c r="CE30" s="657"/>
      <c r="CF30" s="607" t="s">
        <v>293</v>
      </c>
      <c r="CG30" s="608"/>
      <c r="CH30" s="608"/>
      <c r="CI30" s="608"/>
      <c r="CJ30" s="608"/>
      <c r="CK30" s="608"/>
      <c r="CL30" s="608"/>
      <c r="CM30" s="608"/>
      <c r="CN30" s="608"/>
      <c r="CO30" s="608"/>
      <c r="CP30" s="608"/>
      <c r="CQ30" s="609"/>
      <c r="CR30" s="593">
        <v>6331037</v>
      </c>
      <c r="CS30" s="594"/>
      <c r="CT30" s="594"/>
      <c r="CU30" s="594"/>
      <c r="CV30" s="594"/>
      <c r="CW30" s="594"/>
      <c r="CX30" s="594"/>
      <c r="CY30" s="595"/>
      <c r="CZ30" s="627">
        <v>12.1</v>
      </c>
      <c r="DA30" s="628"/>
      <c r="DB30" s="628"/>
      <c r="DC30" s="629"/>
      <c r="DD30" s="602">
        <v>6322541</v>
      </c>
      <c r="DE30" s="594"/>
      <c r="DF30" s="594"/>
      <c r="DG30" s="594"/>
      <c r="DH30" s="594"/>
      <c r="DI30" s="594"/>
      <c r="DJ30" s="594"/>
      <c r="DK30" s="595"/>
      <c r="DL30" s="602">
        <v>6318500</v>
      </c>
      <c r="DM30" s="594"/>
      <c r="DN30" s="594"/>
      <c r="DO30" s="594"/>
      <c r="DP30" s="594"/>
      <c r="DQ30" s="594"/>
      <c r="DR30" s="594"/>
      <c r="DS30" s="594"/>
      <c r="DT30" s="594"/>
      <c r="DU30" s="594"/>
      <c r="DV30" s="595"/>
      <c r="DW30" s="598">
        <v>18.600000000000001</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3363138</v>
      </c>
      <c r="S31" s="594"/>
      <c r="T31" s="594"/>
      <c r="U31" s="594"/>
      <c r="V31" s="594"/>
      <c r="W31" s="594"/>
      <c r="X31" s="594"/>
      <c r="Y31" s="595"/>
      <c r="Z31" s="596">
        <v>6.2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97</v>
      </c>
      <c r="BN31" s="649"/>
      <c r="BO31" s="649"/>
      <c r="BP31" s="649"/>
      <c r="BQ31" s="650"/>
      <c r="BR31" s="648">
        <v>99.2</v>
      </c>
      <c r="BS31" s="625"/>
      <c r="BT31" s="625"/>
      <c r="BU31" s="625"/>
      <c r="BV31" s="625"/>
      <c r="BW31" s="625"/>
      <c r="BX31" s="599">
        <v>96.8</v>
      </c>
      <c r="BY31" s="649"/>
      <c r="BZ31" s="649"/>
      <c r="CA31" s="649"/>
      <c r="CB31" s="650"/>
      <c r="CD31" s="656"/>
      <c r="CE31" s="657"/>
      <c r="CF31" s="607" t="s">
        <v>297</v>
      </c>
      <c r="CG31" s="608"/>
      <c r="CH31" s="608"/>
      <c r="CI31" s="608"/>
      <c r="CJ31" s="608"/>
      <c r="CK31" s="608"/>
      <c r="CL31" s="608"/>
      <c r="CM31" s="608"/>
      <c r="CN31" s="608"/>
      <c r="CO31" s="608"/>
      <c r="CP31" s="608"/>
      <c r="CQ31" s="609"/>
      <c r="CR31" s="593">
        <v>608964</v>
      </c>
      <c r="CS31" s="625"/>
      <c r="CT31" s="625"/>
      <c r="CU31" s="625"/>
      <c r="CV31" s="625"/>
      <c r="CW31" s="625"/>
      <c r="CX31" s="625"/>
      <c r="CY31" s="626"/>
      <c r="CZ31" s="627">
        <v>1.2</v>
      </c>
      <c r="DA31" s="628"/>
      <c r="DB31" s="628"/>
      <c r="DC31" s="629"/>
      <c r="DD31" s="602">
        <v>608942</v>
      </c>
      <c r="DE31" s="625"/>
      <c r="DF31" s="625"/>
      <c r="DG31" s="625"/>
      <c r="DH31" s="625"/>
      <c r="DI31" s="625"/>
      <c r="DJ31" s="625"/>
      <c r="DK31" s="626"/>
      <c r="DL31" s="602">
        <v>608942</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455818</v>
      </c>
      <c r="S32" s="594"/>
      <c r="T32" s="594"/>
      <c r="U32" s="594"/>
      <c r="V32" s="594"/>
      <c r="W32" s="594"/>
      <c r="X32" s="594"/>
      <c r="Y32" s="595"/>
      <c r="Z32" s="596">
        <v>0.8</v>
      </c>
      <c r="AA32" s="596"/>
      <c r="AB32" s="596"/>
      <c r="AC32" s="596"/>
      <c r="AD32" s="597">
        <v>2818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98.7</v>
      </c>
      <c r="BH32" s="661"/>
      <c r="BI32" s="661"/>
      <c r="BJ32" s="661"/>
      <c r="BK32" s="661"/>
      <c r="BL32" s="661"/>
      <c r="BM32" s="662">
        <v>93.7</v>
      </c>
      <c r="BN32" s="661"/>
      <c r="BO32" s="661"/>
      <c r="BP32" s="661"/>
      <c r="BQ32" s="663"/>
      <c r="BR32" s="660">
        <v>98.5</v>
      </c>
      <c r="BS32" s="661"/>
      <c r="BT32" s="661"/>
      <c r="BU32" s="661"/>
      <c r="BV32" s="661"/>
      <c r="BW32" s="661"/>
      <c r="BX32" s="662">
        <v>93.3</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4168400</v>
      </c>
      <c r="S33" s="594"/>
      <c r="T33" s="594"/>
      <c r="U33" s="594"/>
      <c r="V33" s="594"/>
      <c r="W33" s="594"/>
      <c r="X33" s="594"/>
      <c r="Y33" s="595"/>
      <c r="Z33" s="596">
        <v>7.7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20548776</v>
      </c>
      <c r="CS33" s="625"/>
      <c r="CT33" s="625"/>
      <c r="CU33" s="625"/>
      <c r="CV33" s="625"/>
      <c r="CW33" s="625"/>
      <c r="CX33" s="625"/>
      <c r="CY33" s="626"/>
      <c r="CZ33" s="627">
        <v>39.200000000000003</v>
      </c>
      <c r="DA33" s="628"/>
      <c r="DB33" s="628"/>
      <c r="DC33" s="629"/>
      <c r="DD33" s="602">
        <v>17318994</v>
      </c>
      <c r="DE33" s="625"/>
      <c r="DF33" s="625"/>
      <c r="DG33" s="625"/>
      <c r="DH33" s="625"/>
      <c r="DI33" s="625"/>
      <c r="DJ33" s="625"/>
      <c r="DK33" s="626"/>
      <c r="DL33" s="602">
        <v>11929636</v>
      </c>
      <c r="DM33" s="625"/>
      <c r="DN33" s="625"/>
      <c r="DO33" s="625"/>
      <c r="DP33" s="625"/>
      <c r="DQ33" s="625"/>
      <c r="DR33" s="625"/>
      <c r="DS33" s="625"/>
      <c r="DT33" s="625"/>
      <c r="DU33" s="625"/>
      <c r="DV33" s="626"/>
      <c r="DW33" s="598">
        <v>35.200000000000003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4636282</v>
      </c>
      <c r="CS34" s="594"/>
      <c r="CT34" s="594"/>
      <c r="CU34" s="594"/>
      <c r="CV34" s="594"/>
      <c r="CW34" s="594"/>
      <c r="CX34" s="594"/>
      <c r="CY34" s="595"/>
      <c r="CZ34" s="627">
        <v>8.8000000000000007</v>
      </c>
      <c r="DA34" s="628"/>
      <c r="DB34" s="628"/>
      <c r="DC34" s="629"/>
      <c r="DD34" s="602">
        <v>3776845</v>
      </c>
      <c r="DE34" s="594"/>
      <c r="DF34" s="594"/>
      <c r="DG34" s="594"/>
      <c r="DH34" s="594"/>
      <c r="DI34" s="594"/>
      <c r="DJ34" s="594"/>
      <c r="DK34" s="595"/>
      <c r="DL34" s="602">
        <v>3284293</v>
      </c>
      <c r="DM34" s="594"/>
      <c r="DN34" s="594"/>
      <c r="DO34" s="594"/>
      <c r="DP34" s="594"/>
      <c r="DQ34" s="594"/>
      <c r="DR34" s="594"/>
      <c r="DS34" s="594"/>
      <c r="DT34" s="594"/>
      <c r="DU34" s="594"/>
      <c r="DV34" s="595"/>
      <c r="DW34" s="598">
        <v>9.6999999999999993</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1865400</v>
      </c>
      <c r="S35" s="594"/>
      <c r="T35" s="594"/>
      <c r="U35" s="594"/>
      <c r="V35" s="594"/>
      <c r="W35" s="594"/>
      <c r="X35" s="594"/>
      <c r="Y35" s="595"/>
      <c r="Z35" s="596">
        <v>3.4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7600322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395639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309402</v>
      </c>
      <c r="CS35" s="625"/>
      <c r="CT35" s="625"/>
      <c r="CU35" s="625"/>
      <c r="CV35" s="625"/>
      <c r="CW35" s="625"/>
      <c r="CX35" s="625"/>
      <c r="CY35" s="626"/>
      <c r="CZ35" s="627">
        <v>0.6</v>
      </c>
      <c r="DA35" s="628"/>
      <c r="DB35" s="628"/>
      <c r="DC35" s="629"/>
      <c r="DD35" s="602">
        <v>253428</v>
      </c>
      <c r="DE35" s="625"/>
      <c r="DF35" s="625"/>
      <c r="DG35" s="625"/>
      <c r="DH35" s="625"/>
      <c r="DI35" s="625"/>
      <c r="DJ35" s="625"/>
      <c r="DK35" s="626"/>
      <c r="DL35" s="602">
        <v>248082</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54408289</v>
      </c>
      <c r="S36" s="666"/>
      <c r="T36" s="666"/>
      <c r="U36" s="666"/>
      <c r="V36" s="666"/>
      <c r="W36" s="666"/>
      <c r="X36" s="666"/>
      <c r="Y36" s="667"/>
      <c r="Z36" s="668">
        <v>100</v>
      </c>
      <c r="AA36" s="668"/>
      <c r="AB36" s="668"/>
      <c r="AC36" s="668"/>
      <c r="AD36" s="669">
        <v>32049920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985854</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-393440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6102345</v>
      </c>
      <c r="CS36" s="594"/>
      <c r="CT36" s="594"/>
      <c r="CU36" s="594"/>
      <c r="CV36" s="594"/>
      <c r="CW36" s="594"/>
      <c r="CX36" s="594"/>
      <c r="CY36" s="595"/>
      <c r="CZ36" s="627">
        <v>11.6</v>
      </c>
      <c r="DA36" s="628"/>
      <c r="DB36" s="628"/>
      <c r="DC36" s="629"/>
      <c r="DD36" s="602">
        <v>5120453</v>
      </c>
      <c r="DE36" s="594"/>
      <c r="DF36" s="594"/>
      <c r="DG36" s="594"/>
      <c r="DH36" s="594"/>
      <c r="DI36" s="594"/>
      <c r="DJ36" s="594"/>
      <c r="DK36" s="595"/>
      <c r="DL36" s="602">
        <v>3577103</v>
      </c>
      <c r="DM36" s="594"/>
      <c r="DN36" s="594"/>
      <c r="DO36" s="594"/>
      <c r="DP36" s="594"/>
      <c r="DQ36" s="594"/>
      <c r="DR36" s="594"/>
      <c r="DS36" s="594"/>
      <c r="DT36" s="594"/>
      <c r="DU36" s="594"/>
      <c r="DV36" s="595"/>
      <c r="DW36" s="598">
        <v>10.5</v>
      </c>
      <c r="DX36" s="623"/>
      <c r="DY36" s="623"/>
      <c r="DZ36" s="623"/>
      <c r="EA36" s="623"/>
      <c r="EB36" s="623"/>
      <c r="EC36" s="624"/>
    </row>
    <row r="37" spans="2:133" ht="11.25" customHeight="1">
      <c r="AQ37" s="672" t="s">
        <v>315</v>
      </c>
      <c r="AR37" s="673"/>
      <c r="AS37" s="673"/>
      <c r="AT37" s="673"/>
      <c r="AU37" s="673"/>
      <c r="AV37" s="673"/>
      <c r="AW37" s="673"/>
      <c r="AX37" s="673"/>
      <c r="AY37" s="674"/>
      <c r="AZ37" s="593">
        <v>812180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15677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2528517</v>
      </c>
      <c r="CS37" s="625"/>
      <c r="CT37" s="625"/>
      <c r="CU37" s="625"/>
      <c r="CV37" s="625"/>
      <c r="CW37" s="625"/>
      <c r="CX37" s="625"/>
      <c r="CY37" s="626"/>
      <c r="CZ37" s="627">
        <v>4.8</v>
      </c>
      <c r="DA37" s="628"/>
      <c r="DB37" s="628"/>
      <c r="DC37" s="629"/>
      <c r="DD37" s="602">
        <v>2259867</v>
      </c>
      <c r="DE37" s="625"/>
      <c r="DF37" s="625"/>
      <c r="DG37" s="625"/>
      <c r="DH37" s="625"/>
      <c r="DI37" s="625"/>
      <c r="DJ37" s="625"/>
      <c r="DK37" s="626"/>
      <c r="DL37" s="602">
        <v>1939412</v>
      </c>
      <c r="DM37" s="625"/>
      <c r="DN37" s="625"/>
      <c r="DO37" s="625"/>
      <c r="DP37" s="625"/>
      <c r="DQ37" s="625"/>
      <c r="DR37" s="625"/>
      <c r="DS37" s="625"/>
      <c r="DT37" s="625"/>
      <c r="DU37" s="625"/>
      <c r="DV37" s="626"/>
      <c r="DW37" s="598">
        <v>5.7</v>
      </c>
      <c r="DX37" s="623"/>
      <c r="DY37" s="623"/>
      <c r="DZ37" s="623"/>
      <c r="EA37" s="623"/>
      <c r="EB37" s="623"/>
      <c r="EC37" s="624"/>
    </row>
    <row r="38" spans="2:133" ht="11.25" customHeight="1">
      <c r="AQ38" s="672" t="s">
        <v>318</v>
      </c>
      <c r="AR38" s="673"/>
      <c r="AS38" s="673"/>
      <c r="AT38" s="673"/>
      <c r="AU38" s="673"/>
      <c r="AV38" s="673"/>
      <c r="AW38" s="673"/>
      <c r="AX38" s="673"/>
      <c r="AY38" s="674"/>
      <c r="AZ38" s="593">
        <v>709419</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27301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6651735</v>
      </c>
      <c r="CS38" s="594"/>
      <c r="CT38" s="594"/>
      <c r="CU38" s="594"/>
      <c r="CV38" s="594"/>
      <c r="CW38" s="594"/>
      <c r="CX38" s="594"/>
      <c r="CY38" s="595"/>
      <c r="CZ38" s="627">
        <v>12.7</v>
      </c>
      <c r="DA38" s="628"/>
      <c r="DB38" s="628"/>
      <c r="DC38" s="629"/>
      <c r="DD38" s="602">
        <v>5944833</v>
      </c>
      <c r="DE38" s="594"/>
      <c r="DF38" s="594"/>
      <c r="DG38" s="594"/>
      <c r="DH38" s="594"/>
      <c r="DI38" s="594"/>
      <c r="DJ38" s="594"/>
      <c r="DK38" s="595"/>
      <c r="DL38" s="602">
        <v>4820158</v>
      </c>
      <c r="DM38" s="594"/>
      <c r="DN38" s="594"/>
      <c r="DO38" s="594"/>
      <c r="DP38" s="594"/>
      <c r="DQ38" s="594"/>
      <c r="DR38" s="594"/>
      <c r="DS38" s="594"/>
      <c r="DT38" s="594"/>
      <c r="DU38" s="594"/>
      <c r="DV38" s="595"/>
      <c r="DW38" s="598">
        <v>14.2</v>
      </c>
      <c r="DX38" s="623"/>
      <c r="DY38" s="623"/>
      <c r="DZ38" s="623"/>
      <c r="EA38" s="623"/>
      <c r="EB38" s="623"/>
      <c r="EC38" s="624"/>
    </row>
    <row r="39" spans="2:133" ht="11.25" customHeight="1">
      <c r="AQ39" s="672" t="s">
        <v>321</v>
      </c>
      <c r="AR39" s="673"/>
      <c r="AS39" s="673"/>
      <c r="AT39" s="673"/>
      <c r="AU39" s="673"/>
      <c r="AV39" s="673"/>
      <c r="AW39" s="673"/>
      <c r="AX39" s="673"/>
      <c r="AY39" s="674"/>
      <c r="AZ39" s="593">
        <v>136407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2733897</v>
      </c>
      <c r="CS39" s="625"/>
      <c r="CT39" s="625"/>
      <c r="CU39" s="625"/>
      <c r="CV39" s="625"/>
      <c r="CW39" s="625"/>
      <c r="CX39" s="625"/>
      <c r="CY39" s="626"/>
      <c r="CZ39" s="627">
        <v>5.2</v>
      </c>
      <c r="DA39" s="628"/>
      <c r="DB39" s="628"/>
      <c r="DC39" s="629"/>
      <c r="DD39" s="602">
        <v>2218320</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1451137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152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115115</v>
      </c>
      <c r="CS40" s="594"/>
      <c r="CT40" s="594"/>
      <c r="CU40" s="594"/>
      <c r="CV40" s="594"/>
      <c r="CW40" s="594"/>
      <c r="CX40" s="594"/>
      <c r="CY40" s="595"/>
      <c r="CZ40" s="627">
        <v>0.2</v>
      </c>
      <c r="DA40" s="628"/>
      <c r="DB40" s="628"/>
      <c r="DC40" s="629"/>
      <c r="DD40" s="602">
        <v>5115</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3505325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349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5624089</v>
      </c>
      <c r="CS42" s="594"/>
      <c r="CT42" s="594"/>
      <c r="CU42" s="594"/>
      <c r="CV42" s="594"/>
      <c r="CW42" s="594"/>
      <c r="CX42" s="594"/>
      <c r="CY42" s="595"/>
      <c r="CZ42" s="627">
        <v>10.7</v>
      </c>
      <c r="DA42" s="676"/>
      <c r="DB42" s="676"/>
      <c r="DC42" s="677"/>
      <c r="DD42" s="602">
        <v>2415088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368766</v>
      </c>
      <c r="CS43" s="625"/>
      <c r="CT43" s="625"/>
      <c r="CU43" s="625"/>
      <c r="CV43" s="625"/>
      <c r="CW43" s="625"/>
      <c r="CX43" s="625"/>
      <c r="CY43" s="626"/>
      <c r="CZ43" s="627">
        <v>0.7</v>
      </c>
      <c r="DA43" s="628"/>
      <c r="DB43" s="628"/>
      <c r="DC43" s="629"/>
      <c r="DD43" s="602">
        <v>368766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5181820</v>
      </c>
      <c r="CS44" s="594"/>
      <c r="CT44" s="594"/>
      <c r="CU44" s="594"/>
      <c r="CV44" s="594"/>
      <c r="CW44" s="594"/>
      <c r="CX44" s="594"/>
      <c r="CY44" s="595"/>
      <c r="CZ44" s="627">
        <v>9.9</v>
      </c>
      <c r="DA44" s="676"/>
      <c r="DB44" s="676"/>
      <c r="DC44" s="677"/>
      <c r="DD44" s="602">
        <v>2257204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1798040</v>
      </c>
      <c r="CS45" s="625"/>
      <c r="CT45" s="625"/>
      <c r="CU45" s="625"/>
      <c r="CV45" s="625"/>
      <c r="CW45" s="625"/>
      <c r="CX45" s="625"/>
      <c r="CY45" s="626"/>
      <c r="CZ45" s="627">
        <v>3.4</v>
      </c>
      <c r="DA45" s="628"/>
      <c r="DB45" s="628"/>
      <c r="DC45" s="629"/>
      <c r="DD45" s="602">
        <v>208664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3228110</v>
      </c>
      <c r="CS46" s="594"/>
      <c r="CT46" s="594"/>
      <c r="CU46" s="594"/>
      <c r="CV46" s="594"/>
      <c r="CW46" s="594"/>
      <c r="CX46" s="594"/>
      <c r="CY46" s="595"/>
      <c r="CZ46" s="627">
        <v>6.2</v>
      </c>
      <c r="DA46" s="676"/>
      <c r="DB46" s="676"/>
      <c r="DC46" s="677"/>
      <c r="DD46" s="602">
        <v>1967750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442269</v>
      </c>
      <c r="CS47" s="625"/>
      <c r="CT47" s="625"/>
      <c r="CU47" s="625"/>
      <c r="CV47" s="625"/>
      <c r="CW47" s="625"/>
      <c r="CX47" s="625"/>
      <c r="CY47" s="626"/>
      <c r="CZ47" s="627">
        <v>0.8</v>
      </c>
      <c r="DA47" s="628"/>
      <c r="DB47" s="628"/>
      <c r="DC47" s="629"/>
      <c r="DD47" s="602">
        <v>157884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52413186</v>
      </c>
      <c r="CS49" s="661"/>
      <c r="CT49" s="661"/>
      <c r="CU49" s="661"/>
      <c r="CV49" s="661"/>
      <c r="CW49" s="661"/>
      <c r="CX49" s="661"/>
      <c r="CY49" s="688"/>
      <c r="CZ49" s="689">
        <v>100</v>
      </c>
      <c r="DA49" s="690"/>
      <c r="DB49" s="690"/>
      <c r="DC49" s="691"/>
      <c r="DD49" s="692">
        <v>38441606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54359</v>
      </c>
      <c r="R7" s="723"/>
      <c r="S7" s="723"/>
      <c r="T7" s="723"/>
      <c r="U7" s="723"/>
      <c r="V7" s="723">
        <v>52378</v>
      </c>
      <c r="W7" s="723"/>
      <c r="X7" s="723"/>
      <c r="Y7" s="723"/>
      <c r="Z7" s="723"/>
      <c r="AA7" s="723">
        <v>1981</v>
      </c>
      <c r="AB7" s="723"/>
      <c r="AC7" s="723"/>
      <c r="AD7" s="723"/>
      <c r="AE7" s="724"/>
      <c r="AF7" s="725">
        <v>1528</v>
      </c>
      <c r="AG7" s="726"/>
      <c r="AH7" s="726"/>
      <c r="AI7" s="726"/>
      <c r="AJ7" s="727"/>
      <c r="AK7" s="762">
        <v>450</v>
      </c>
      <c r="AL7" s="763"/>
      <c r="AM7" s="763"/>
      <c r="AN7" s="763"/>
      <c r="AO7" s="763"/>
      <c r="AP7" s="763">
        <v>53917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-3</v>
      </c>
      <c r="CI7" s="760"/>
      <c r="CJ7" s="760"/>
      <c r="CK7" s="760"/>
      <c r="CL7" s="761"/>
      <c r="CM7" s="759">
        <v>82</v>
      </c>
      <c r="CN7" s="760"/>
      <c r="CO7" s="760"/>
      <c r="CP7" s="760"/>
      <c r="CQ7" s="761"/>
      <c r="CR7" s="759">
        <v>60</v>
      </c>
      <c r="CS7" s="760"/>
      <c r="CT7" s="760"/>
      <c r="CU7" s="760"/>
      <c r="CV7" s="761"/>
      <c r="CW7" s="759" t="s">
        <v>546</v>
      </c>
      <c r="CX7" s="760"/>
      <c r="CY7" s="760"/>
      <c r="CZ7" s="760"/>
      <c r="DA7" s="761"/>
      <c r="DB7" s="759" t="s">
        <v>546</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53</v>
      </c>
      <c r="R8" s="747"/>
      <c r="S8" s="747"/>
      <c r="T8" s="747"/>
      <c r="U8" s="747"/>
      <c r="V8" s="747">
        <v>46</v>
      </c>
      <c r="W8" s="747"/>
      <c r="X8" s="747"/>
      <c r="Y8" s="747"/>
      <c r="Z8" s="747"/>
      <c r="AA8" s="747">
        <v>8</v>
      </c>
      <c r="AB8" s="747"/>
      <c r="AC8" s="747"/>
      <c r="AD8" s="747"/>
      <c r="AE8" s="748"/>
      <c r="AF8" s="749">
        <v>8</v>
      </c>
      <c r="AG8" s="750"/>
      <c r="AH8" s="750"/>
      <c r="AI8" s="750"/>
      <c r="AJ8" s="751"/>
      <c r="AK8" s="752">
        <v>12</v>
      </c>
      <c r="AL8" s="753"/>
      <c r="AM8" s="753"/>
      <c r="AN8" s="753"/>
      <c r="AO8" s="753"/>
      <c r="AP8" s="753" t="s">
        <v>537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-9</v>
      </c>
      <c r="CI8" s="770"/>
      <c r="CJ8" s="770"/>
      <c r="CK8" s="770"/>
      <c r="CL8" s="771"/>
      <c r="CM8" s="769">
        <v>81</v>
      </c>
      <c r="CN8" s="770"/>
      <c r="CO8" s="770"/>
      <c r="CP8" s="770"/>
      <c r="CQ8" s="771"/>
      <c r="CR8" s="769">
        <v>50</v>
      </c>
      <c r="CS8" s="770"/>
      <c r="CT8" s="770"/>
      <c r="CU8" s="770"/>
      <c r="CV8" s="771"/>
      <c r="CW8" s="769" t="s">
        <v>546</v>
      </c>
      <c r="CX8" s="770"/>
      <c r="CY8" s="770"/>
      <c r="CZ8" s="770"/>
      <c r="DA8" s="771"/>
      <c r="DB8" s="769" t="s">
        <v>546</v>
      </c>
      <c r="DC8" s="770"/>
      <c r="DD8" s="770"/>
      <c r="DE8" s="770"/>
      <c r="DF8" s="771"/>
      <c r="DG8" s="769" t="s">
        <v>546</v>
      </c>
      <c r="DH8" s="770"/>
      <c r="DI8" s="770"/>
      <c r="DJ8" s="770"/>
      <c r="DK8" s="771"/>
      <c r="DL8" s="769" t="s">
        <v>546</v>
      </c>
      <c r="DM8" s="770"/>
      <c r="DN8" s="770"/>
      <c r="DO8" s="770"/>
      <c r="DP8" s="771"/>
      <c r="DQ8" s="769" t="s">
        <v>546</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104</v>
      </c>
      <c r="R9" s="747"/>
      <c r="S9" s="747"/>
      <c r="T9" s="747"/>
      <c r="U9" s="747"/>
      <c r="V9" s="747">
        <v>98</v>
      </c>
      <c r="W9" s="747"/>
      <c r="X9" s="747"/>
      <c r="Y9" s="747"/>
      <c r="Z9" s="747"/>
      <c r="AA9" s="747">
        <v>6</v>
      </c>
      <c r="AB9" s="747"/>
      <c r="AC9" s="747"/>
      <c r="AD9" s="747"/>
      <c r="AE9" s="748"/>
      <c r="AF9" s="749">
        <v>6</v>
      </c>
      <c r="AG9" s="750"/>
      <c r="AH9" s="750"/>
      <c r="AI9" s="750"/>
      <c r="AJ9" s="751"/>
      <c r="AK9" s="752">
        <v>96</v>
      </c>
      <c r="AL9" s="753"/>
      <c r="AM9" s="753"/>
      <c r="AN9" s="753"/>
      <c r="AO9" s="753"/>
      <c r="AP9" s="753">
        <v>152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-4</v>
      </c>
      <c r="CI9" s="770"/>
      <c r="CJ9" s="770"/>
      <c r="CK9" s="770"/>
      <c r="CL9" s="771"/>
      <c r="CM9" s="769">
        <v>4</v>
      </c>
      <c r="CN9" s="770"/>
      <c r="CO9" s="770"/>
      <c r="CP9" s="770"/>
      <c r="CQ9" s="771"/>
      <c r="CR9" s="769">
        <v>52</v>
      </c>
      <c r="CS9" s="770"/>
      <c r="CT9" s="770"/>
      <c r="CU9" s="770"/>
      <c r="CV9" s="771"/>
      <c r="CW9" s="769" t="s">
        <v>546</v>
      </c>
      <c r="CX9" s="770"/>
      <c r="CY9" s="770"/>
      <c r="CZ9" s="770"/>
      <c r="DA9" s="771"/>
      <c r="DB9" s="769" t="s">
        <v>546</v>
      </c>
      <c r="DC9" s="770"/>
      <c r="DD9" s="770"/>
      <c r="DE9" s="770"/>
      <c r="DF9" s="771"/>
      <c r="DG9" s="769" t="s">
        <v>546</v>
      </c>
      <c r="DH9" s="770"/>
      <c r="DI9" s="770"/>
      <c r="DJ9" s="770"/>
      <c r="DK9" s="771"/>
      <c r="DL9" s="769" t="s">
        <v>546</v>
      </c>
      <c r="DM9" s="770"/>
      <c r="DN9" s="770"/>
      <c r="DO9" s="770"/>
      <c r="DP9" s="771"/>
      <c r="DQ9" s="769" t="s">
        <v>546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1</v>
      </c>
      <c r="CI10" s="770"/>
      <c r="CJ10" s="770"/>
      <c r="CK10" s="770"/>
      <c r="CL10" s="771"/>
      <c r="CM10" s="769">
        <v>9</v>
      </c>
      <c r="CN10" s="770"/>
      <c r="CO10" s="770"/>
      <c r="CP10" s="770"/>
      <c r="CQ10" s="771"/>
      <c r="CR10" s="769">
        <v>30</v>
      </c>
      <c r="CS10" s="770"/>
      <c r="CT10" s="770"/>
      <c r="CU10" s="770"/>
      <c r="CV10" s="771"/>
      <c r="CW10" s="769" t="s">
        <v>546</v>
      </c>
      <c r="CX10" s="770"/>
      <c r="CY10" s="770"/>
      <c r="CZ10" s="770"/>
      <c r="DA10" s="771"/>
      <c r="DB10" s="769" t="s">
        <v>546</v>
      </c>
      <c r="DC10" s="770"/>
      <c r="DD10" s="770"/>
      <c r="DE10" s="770"/>
      <c r="DF10" s="771"/>
      <c r="DG10" s="769" t="s">
        <v>546</v>
      </c>
      <c r="DH10" s="770"/>
      <c r="DI10" s="770"/>
      <c r="DJ10" s="770"/>
      <c r="DK10" s="771"/>
      <c r="DL10" s="769" t="s">
        <v>546</v>
      </c>
      <c r="DM10" s="770"/>
      <c r="DN10" s="770"/>
      <c r="DO10" s="770"/>
      <c r="DP10" s="771"/>
      <c r="DQ10" s="769" t="s">
        <v>546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3</v>
      </c>
      <c r="CI11" s="770"/>
      <c r="CJ11" s="770"/>
      <c r="CK11" s="770"/>
      <c r="CL11" s="771"/>
      <c r="CM11" s="769">
        <v>11</v>
      </c>
      <c r="CN11" s="770"/>
      <c r="CO11" s="770"/>
      <c r="CP11" s="770"/>
      <c r="CQ11" s="771"/>
      <c r="CR11" s="769">
        <v>30</v>
      </c>
      <c r="CS11" s="770"/>
      <c r="CT11" s="770"/>
      <c r="CU11" s="770"/>
      <c r="CV11" s="771"/>
      <c r="CW11" s="769" t="s">
        <v>546</v>
      </c>
      <c r="CX11" s="770"/>
      <c r="CY11" s="770"/>
      <c r="CZ11" s="770"/>
      <c r="DA11" s="771"/>
      <c r="DB11" s="769" t="s">
        <v>546</v>
      </c>
      <c r="DC11" s="770"/>
      <c r="DD11" s="770"/>
      <c r="DE11" s="770"/>
      <c r="DF11" s="771"/>
      <c r="DG11" s="769" t="s">
        <v>546</v>
      </c>
      <c r="DH11" s="770"/>
      <c r="DI11" s="770"/>
      <c r="DJ11" s="770"/>
      <c r="DK11" s="771"/>
      <c r="DL11" s="769" t="s">
        <v>546</v>
      </c>
      <c r="DM11" s="770"/>
      <c r="DN11" s="770"/>
      <c r="DO11" s="770"/>
      <c r="DP11" s="771"/>
      <c r="DQ11" s="769" t="s">
        <v>546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54408</v>
      </c>
      <c r="R23" s="782"/>
      <c r="S23" s="782"/>
      <c r="T23" s="782"/>
      <c r="U23" s="782"/>
      <c r="V23" s="782">
        <v>52413</v>
      </c>
      <c r="W23" s="782"/>
      <c r="X23" s="782"/>
      <c r="Y23" s="782"/>
      <c r="Z23" s="782"/>
      <c r="AA23" s="782">
        <v>1995</v>
      </c>
      <c r="AB23" s="782"/>
      <c r="AC23" s="782"/>
      <c r="AD23" s="782"/>
      <c r="AE23" s="783"/>
      <c r="AF23" s="784">
        <v>1542</v>
      </c>
      <c r="AG23" s="782"/>
      <c r="AH23" s="782"/>
      <c r="AI23" s="782"/>
      <c r="AJ23" s="785"/>
      <c r="AK23" s="786"/>
      <c r="AL23" s="787"/>
      <c r="AM23" s="787"/>
      <c r="AN23" s="787"/>
      <c r="AO23" s="787"/>
      <c r="AP23" s="782">
        <v>54069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14757</v>
      </c>
      <c r="R28" s="811"/>
      <c r="S28" s="811"/>
      <c r="T28" s="811"/>
      <c r="U28" s="811"/>
      <c r="V28" s="811">
        <v>14362</v>
      </c>
      <c r="W28" s="811"/>
      <c r="X28" s="811"/>
      <c r="Y28" s="811"/>
      <c r="Z28" s="811"/>
      <c r="AA28" s="811">
        <v>396</v>
      </c>
      <c r="AB28" s="811"/>
      <c r="AC28" s="811"/>
      <c r="AD28" s="811"/>
      <c r="AE28" s="812"/>
      <c r="AF28" s="813">
        <v>396</v>
      </c>
      <c r="AG28" s="811"/>
      <c r="AH28" s="811"/>
      <c r="AI28" s="811"/>
      <c r="AJ28" s="814"/>
      <c r="AK28" s="815">
        <v>1411</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171</v>
      </c>
      <c r="R29" s="747"/>
      <c r="S29" s="747"/>
      <c r="T29" s="747"/>
      <c r="U29" s="747"/>
      <c r="V29" s="747">
        <v>151</v>
      </c>
      <c r="W29" s="747"/>
      <c r="X29" s="747"/>
      <c r="Y29" s="747"/>
      <c r="Z29" s="747"/>
      <c r="AA29" s="747">
        <v>20</v>
      </c>
      <c r="AB29" s="747"/>
      <c r="AC29" s="747"/>
      <c r="AD29" s="747"/>
      <c r="AE29" s="748"/>
      <c r="AF29" s="749">
        <v>20</v>
      </c>
      <c r="AG29" s="750"/>
      <c r="AH29" s="750"/>
      <c r="AI29" s="750"/>
      <c r="AJ29" s="751"/>
      <c r="AK29" s="818">
        <v>44</v>
      </c>
      <c r="AL29" s="819"/>
      <c r="AM29" s="819"/>
      <c r="AN29" s="819"/>
      <c r="AO29" s="819"/>
      <c r="AP29" s="819" t="s">
        <v>538</v>
      </c>
      <c r="AQ29" s="819"/>
      <c r="AR29" s="819"/>
      <c r="AS29" s="819"/>
      <c r="AT29" s="819"/>
      <c r="AU29" s="819" t="s">
        <v>538</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10748</v>
      </c>
      <c r="R30" s="747"/>
      <c r="S30" s="747"/>
      <c r="T30" s="747"/>
      <c r="U30" s="747"/>
      <c r="V30" s="747">
        <v>10519</v>
      </c>
      <c r="W30" s="747"/>
      <c r="X30" s="747"/>
      <c r="Y30" s="747"/>
      <c r="Z30" s="747"/>
      <c r="AA30" s="747">
        <v>229</v>
      </c>
      <c r="AB30" s="747"/>
      <c r="AC30" s="747"/>
      <c r="AD30" s="747"/>
      <c r="AE30" s="748"/>
      <c r="AF30" s="749">
        <v>229</v>
      </c>
      <c r="AG30" s="750"/>
      <c r="AH30" s="750"/>
      <c r="AI30" s="750"/>
      <c r="AJ30" s="751"/>
      <c r="AK30" s="818">
        <v>1722</v>
      </c>
      <c r="AL30" s="819"/>
      <c r="AM30" s="819"/>
      <c r="AN30" s="819"/>
      <c r="AO30" s="819"/>
      <c r="AP30" s="819" t="s">
        <v>538</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1161</v>
      </c>
      <c r="R31" s="747"/>
      <c r="S31" s="747"/>
      <c r="T31" s="747"/>
      <c r="U31" s="747"/>
      <c r="V31" s="747">
        <v>1155</v>
      </c>
      <c r="W31" s="747"/>
      <c r="X31" s="747"/>
      <c r="Y31" s="747"/>
      <c r="Z31" s="747"/>
      <c r="AA31" s="747">
        <v>6</v>
      </c>
      <c r="AB31" s="747"/>
      <c r="AC31" s="747"/>
      <c r="AD31" s="747"/>
      <c r="AE31" s="748"/>
      <c r="AF31" s="749">
        <v>6</v>
      </c>
      <c r="AG31" s="750"/>
      <c r="AH31" s="750"/>
      <c r="AI31" s="750"/>
      <c r="AJ31" s="751"/>
      <c r="AK31" s="818">
        <v>466</v>
      </c>
      <c r="AL31" s="819"/>
      <c r="AM31" s="819"/>
      <c r="AN31" s="819"/>
      <c r="AO31" s="819"/>
      <c r="AP31" s="819" t="s">
        <v>538</v>
      </c>
      <c r="AQ31" s="819"/>
      <c r="AR31" s="819"/>
      <c r="AS31" s="819"/>
      <c r="AT31" s="819"/>
      <c r="AU31" s="819" t="s">
        <v>538</v>
      </c>
      <c r="AV31" s="819"/>
      <c r="AW31" s="819"/>
      <c r="AX31" s="819"/>
      <c r="AY31" s="819"/>
      <c r="AZ31" s="820" t="s">
        <v>538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1348</v>
      </c>
      <c r="R32" s="747"/>
      <c r="S32" s="747"/>
      <c r="T32" s="747"/>
      <c r="U32" s="747"/>
      <c r="V32" s="747">
        <v>1405</v>
      </c>
      <c r="W32" s="747"/>
      <c r="X32" s="747"/>
      <c r="Y32" s="747"/>
      <c r="Z32" s="747"/>
      <c r="AA32" s="747">
        <v>-16</v>
      </c>
      <c r="AB32" s="747"/>
      <c r="AC32" s="747"/>
      <c r="AD32" s="747"/>
      <c r="AE32" s="748"/>
      <c r="AF32" s="749">
        <v>1357</v>
      </c>
      <c r="AG32" s="750"/>
      <c r="AH32" s="750"/>
      <c r="AI32" s="750"/>
      <c r="AJ32" s="751"/>
      <c r="AK32" s="818">
        <v>103</v>
      </c>
      <c r="AL32" s="819"/>
      <c r="AM32" s="819"/>
      <c r="AN32" s="819"/>
      <c r="AO32" s="819"/>
      <c r="AP32" s="819">
        <v>5757</v>
      </c>
      <c r="AQ32" s="819"/>
      <c r="AR32" s="819"/>
      <c r="AS32" s="819"/>
      <c r="AT32" s="819"/>
      <c r="AU32" s="819">
        <v>1491</v>
      </c>
      <c r="AV32" s="819"/>
      <c r="AW32" s="819"/>
      <c r="AX32" s="819"/>
      <c r="AY32" s="819"/>
      <c r="AZ32" s="820" t="s">
        <v>537</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3870</v>
      </c>
      <c r="R33" s="747"/>
      <c r="S33" s="747"/>
      <c r="T33" s="747"/>
      <c r="U33" s="747"/>
      <c r="V33" s="747">
        <v>4091</v>
      </c>
      <c r="W33" s="747"/>
      <c r="X33" s="747"/>
      <c r="Y33" s="747"/>
      <c r="Z33" s="747"/>
      <c r="AA33" s="747">
        <v>250</v>
      </c>
      <c r="AB33" s="747"/>
      <c r="AC33" s="747"/>
      <c r="AD33" s="747"/>
      <c r="AE33" s="748"/>
      <c r="AF33" s="749">
        <v>3842</v>
      </c>
      <c r="AG33" s="750"/>
      <c r="AH33" s="750"/>
      <c r="AI33" s="750"/>
      <c r="AJ33" s="751"/>
      <c r="AK33" s="818">
        <v>632</v>
      </c>
      <c r="AL33" s="819"/>
      <c r="AM33" s="819"/>
      <c r="AN33" s="819"/>
      <c r="AO33" s="819"/>
      <c r="AP33" s="819">
        <v>3527</v>
      </c>
      <c r="AQ33" s="819"/>
      <c r="AR33" s="819"/>
      <c r="AS33" s="819"/>
      <c r="AT33" s="819"/>
      <c r="AU33" s="819">
        <v>2423</v>
      </c>
      <c r="AV33" s="819"/>
      <c r="AW33" s="819"/>
      <c r="AX33" s="819"/>
      <c r="AY33" s="819"/>
      <c r="AZ33" s="820" t="s">
        <v>537</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1262</v>
      </c>
      <c r="R34" s="747"/>
      <c r="S34" s="747"/>
      <c r="T34" s="747"/>
      <c r="U34" s="747"/>
      <c r="V34" s="747">
        <v>1260</v>
      </c>
      <c r="W34" s="747"/>
      <c r="X34" s="747"/>
      <c r="Y34" s="747"/>
      <c r="Z34" s="747"/>
      <c r="AA34" s="747">
        <v>1</v>
      </c>
      <c r="AB34" s="747"/>
      <c r="AC34" s="747"/>
      <c r="AD34" s="747"/>
      <c r="AE34" s="748"/>
      <c r="AF34" s="749">
        <v>1</v>
      </c>
      <c r="AG34" s="750"/>
      <c r="AH34" s="750"/>
      <c r="AI34" s="750"/>
      <c r="AJ34" s="751"/>
      <c r="AK34" s="818">
        <v>394</v>
      </c>
      <c r="AL34" s="819"/>
      <c r="AM34" s="819"/>
      <c r="AN34" s="819"/>
      <c r="AO34" s="819"/>
      <c r="AP34" s="819">
        <v>4651</v>
      </c>
      <c r="AQ34" s="819"/>
      <c r="AR34" s="819"/>
      <c r="AS34" s="819"/>
      <c r="AT34" s="819"/>
      <c r="AU34" s="819">
        <v>2796</v>
      </c>
      <c r="AV34" s="819"/>
      <c r="AW34" s="819"/>
      <c r="AX34" s="819"/>
      <c r="AY34" s="819"/>
      <c r="AZ34" s="820" t="s">
        <v>537</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324</v>
      </c>
      <c r="R35" s="747"/>
      <c r="S35" s="747"/>
      <c r="T35" s="747"/>
      <c r="U35" s="747"/>
      <c r="V35" s="747">
        <v>324</v>
      </c>
      <c r="W35" s="747"/>
      <c r="X35" s="747"/>
      <c r="Y35" s="747"/>
      <c r="Z35" s="747"/>
      <c r="AA35" s="747">
        <v>0</v>
      </c>
      <c r="AB35" s="747"/>
      <c r="AC35" s="747"/>
      <c r="AD35" s="747"/>
      <c r="AE35" s="748"/>
      <c r="AF35" s="749">
        <v>0</v>
      </c>
      <c r="AG35" s="750"/>
      <c r="AH35" s="750"/>
      <c r="AI35" s="750"/>
      <c r="AJ35" s="751"/>
      <c r="AK35" s="818">
        <v>215</v>
      </c>
      <c r="AL35" s="819"/>
      <c r="AM35" s="819"/>
      <c r="AN35" s="819"/>
      <c r="AO35" s="819"/>
      <c r="AP35" s="819">
        <v>1654</v>
      </c>
      <c r="AQ35" s="819"/>
      <c r="AR35" s="819"/>
      <c r="AS35" s="819"/>
      <c r="AT35" s="819"/>
      <c r="AU35" s="819">
        <v>1654</v>
      </c>
      <c r="AV35" s="819"/>
      <c r="AW35" s="819"/>
      <c r="AX35" s="819"/>
      <c r="AY35" s="819"/>
      <c r="AZ35" s="820" t="s">
        <v>537</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55</v>
      </c>
      <c r="R36" s="747"/>
      <c r="S36" s="747"/>
      <c r="T36" s="747"/>
      <c r="U36" s="747"/>
      <c r="V36" s="747">
        <v>55</v>
      </c>
      <c r="W36" s="747"/>
      <c r="X36" s="747"/>
      <c r="Y36" s="747"/>
      <c r="Z36" s="747"/>
      <c r="AA36" s="747">
        <v>0</v>
      </c>
      <c r="AB36" s="747"/>
      <c r="AC36" s="747"/>
      <c r="AD36" s="747"/>
      <c r="AE36" s="748"/>
      <c r="AF36" s="749">
        <v>0</v>
      </c>
      <c r="AG36" s="750"/>
      <c r="AH36" s="750"/>
      <c r="AI36" s="750"/>
      <c r="AJ36" s="751"/>
      <c r="AK36" s="818">
        <v>37</v>
      </c>
      <c r="AL36" s="819"/>
      <c r="AM36" s="819"/>
      <c r="AN36" s="819"/>
      <c r="AO36" s="819"/>
      <c r="AP36" s="819">
        <v>245</v>
      </c>
      <c r="AQ36" s="819"/>
      <c r="AR36" s="819"/>
      <c r="AS36" s="819"/>
      <c r="AT36" s="819"/>
      <c r="AU36" s="819">
        <v>241</v>
      </c>
      <c r="AV36" s="819"/>
      <c r="AW36" s="819"/>
      <c r="AX36" s="819"/>
      <c r="AY36" s="819"/>
      <c r="AZ36" s="820" t="s">
        <v>537</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437</v>
      </c>
      <c r="R37" s="747"/>
      <c r="S37" s="747"/>
      <c r="T37" s="747"/>
      <c r="U37" s="747"/>
      <c r="V37" s="747">
        <v>436</v>
      </c>
      <c r="W37" s="747"/>
      <c r="X37" s="747"/>
      <c r="Y37" s="747"/>
      <c r="Z37" s="747"/>
      <c r="AA37" s="747">
        <v>0</v>
      </c>
      <c r="AB37" s="747"/>
      <c r="AC37" s="747"/>
      <c r="AD37" s="747"/>
      <c r="AE37" s="748"/>
      <c r="AF37" s="749">
        <v>0</v>
      </c>
      <c r="AG37" s="750"/>
      <c r="AH37" s="750"/>
      <c r="AI37" s="750"/>
      <c r="AJ37" s="751"/>
      <c r="AK37" s="818">
        <v>268</v>
      </c>
      <c r="AL37" s="819"/>
      <c r="AM37" s="819"/>
      <c r="AN37" s="819"/>
      <c r="AO37" s="819"/>
      <c r="AP37" s="819">
        <v>2310</v>
      </c>
      <c r="AQ37" s="819"/>
      <c r="AR37" s="819"/>
      <c r="AS37" s="819"/>
      <c r="AT37" s="819"/>
      <c r="AU37" s="819">
        <v>2264</v>
      </c>
      <c r="AV37" s="819"/>
      <c r="AW37" s="819"/>
      <c r="AX37" s="819"/>
      <c r="AY37" s="819"/>
      <c r="AZ37" s="820" t="s">
        <v>537</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746">
        <v>143</v>
      </c>
      <c r="R38" s="747"/>
      <c r="S38" s="747"/>
      <c r="T38" s="747"/>
      <c r="U38" s="747"/>
      <c r="V38" s="747">
        <v>143</v>
      </c>
      <c r="W38" s="747"/>
      <c r="X38" s="747"/>
      <c r="Y38" s="747"/>
      <c r="Z38" s="747"/>
      <c r="AA38" s="747">
        <v>0</v>
      </c>
      <c r="AB38" s="747"/>
      <c r="AC38" s="747"/>
      <c r="AD38" s="747"/>
      <c r="AE38" s="748"/>
      <c r="AF38" s="749">
        <v>0</v>
      </c>
      <c r="AG38" s="750"/>
      <c r="AH38" s="750"/>
      <c r="AI38" s="750"/>
      <c r="AJ38" s="751"/>
      <c r="AK38" s="818">
        <v>76</v>
      </c>
      <c r="AL38" s="819"/>
      <c r="AM38" s="819"/>
      <c r="AN38" s="819"/>
      <c r="AO38" s="819"/>
      <c r="AP38" s="819">
        <v>312</v>
      </c>
      <c r="AQ38" s="819"/>
      <c r="AR38" s="819"/>
      <c r="AS38" s="819"/>
      <c r="AT38" s="819"/>
      <c r="AU38" s="819">
        <v>308</v>
      </c>
      <c r="AV38" s="819"/>
      <c r="AW38" s="819"/>
      <c r="AX38" s="819"/>
      <c r="AY38" s="819"/>
      <c r="AZ38" s="820" t="s">
        <v>537</v>
      </c>
      <c r="BA38" s="820"/>
      <c r="BB38" s="820"/>
      <c r="BC38" s="820"/>
      <c r="BD38" s="820"/>
      <c r="BE38" s="816" t="s">
        <v>388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393</v>
      </c>
      <c r="C39" s="744"/>
      <c r="D39" s="744"/>
      <c r="E39" s="744"/>
      <c r="F39" s="744"/>
      <c r="G39" s="744"/>
      <c r="H39" s="744"/>
      <c r="I39" s="744"/>
      <c r="J39" s="744"/>
      <c r="K39" s="744"/>
      <c r="L39" s="744"/>
      <c r="M39" s="744"/>
      <c r="N39" s="744"/>
      <c r="O39" s="744"/>
      <c r="P39" s="745"/>
      <c r="Q39" s="746">
        <v>1262</v>
      </c>
      <c r="R39" s="747"/>
      <c r="S39" s="747"/>
      <c r="T39" s="747"/>
      <c r="U39" s="747"/>
      <c r="V39" s="747">
        <v>1261</v>
      </c>
      <c r="W39" s="747"/>
      <c r="X39" s="747"/>
      <c r="Y39" s="747"/>
      <c r="Z39" s="747"/>
      <c r="AA39" s="747">
        <v>1</v>
      </c>
      <c r="AB39" s="747"/>
      <c r="AC39" s="747"/>
      <c r="AD39" s="747"/>
      <c r="AE39" s="748"/>
      <c r="AF39" s="749">
        <v>1</v>
      </c>
      <c r="AG39" s="750"/>
      <c r="AH39" s="750"/>
      <c r="AI39" s="750"/>
      <c r="AJ39" s="751"/>
      <c r="AK39" s="818">
        <v>709</v>
      </c>
      <c r="AL39" s="819"/>
      <c r="AM39" s="819"/>
      <c r="AN39" s="819"/>
      <c r="AO39" s="819"/>
      <c r="AP39" s="819">
        <v>7043</v>
      </c>
      <c r="AQ39" s="819"/>
      <c r="AR39" s="819"/>
      <c r="AS39" s="819"/>
      <c r="AT39" s="819"/>
      <c r="AU39" s="819">
        <v>5789</v>
      </c>
      <c r="AV39" s="819"/>
      <c r="AW39" s="819"/>
      <c r="AX39" s="819"/>
      <c r="AY39" s="819"/>
      <c r="AZ39" s="820" t="s">
        <v>537</v>
      </c>
      <c r="BA39" s="820"/>
      <c r="BB39" s="820"/>
      <c r="BC39" s="820"/>
      <c r="BD39" s="820"/>
      <c r="BE39" s="816" t="s">
        <v>388</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5852</v>
      </c>
      <c r="AG63" s="830"/>
      <c r="AH63" s="830"/>
      <c r="AI63" s="830"/>
      <c r="AJ63" s="831"/>
      <c r="AK63" s="832"/>
      <c r="AL63" s="827"/>
      <c r="AM63" s="827"/>
      <c r="AN63" s="827"/>
      <c r="AO63" s="827"/>
      <c r="AP63" s="830">
        <v>25449</v>
      </c>
      <c r="AQ63" s="830"/>
      <c r="AR63" s="830"/>
      <c r="AS63" s="830"/>
      <c r="AT63" s="830"/>
      <c r="AU63" s="830">
        <v>16966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324</v>
      </c>
      <c r="R68" s="854"/>
      <c r="S68" s="854"/>
      <c r="T68" s="854"/>
      <c r="U68" s="854"/>
      <c r="V68" s="854">
        <v>312</v>
      </c>
      <c r="W68" s="854"/>
      <c r="X68" s="854"/>
      <c r="Y68" s="854"/>
      <c r="Z68" s="854"/>
      <c r="AA68" s="854">
        <v>12</v>
      </c>
      <c r="AB68" s="854"/>
      <c r="AC68" s="854"/>
      <c r="AD68" s="854"/>
      <c r="AE68" s="854"/>
      <c r="AF68" s="854">
        <v>12</v>
      </c>
      <c r="AG68" s="854"/>
      <c r="AH68" s="854"/>
      <c r="AI68" s="854"/>
      <c r="AJ68" s="854"/>
      <c r="AK68" s="854">
        <v>15</v>
      </c>
      <c r="AL68" s="854"/>
      <c r="AM68" s="854"/>
      <c r="AN68" s="854"/>
      <c r="AO68" s="854"/>
      <c r="AP68" s="854">
        <v>584</v>
      </c>
      <c r="AQ68" s="854"/>
      <c r="AR68" s="854"/>
      <c r="AS68" s="854"/>
      <c r="AT68" s="854"/>
      <c r="AU68" s="854">
        <v>284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1099</v>
      </c>
      <c r="R69" s="819"/>
      <c r="S69" s="819"/>
      <c r="T69" s="819"/>
      <c r="U69" s="819"/>
      <c r="V69" s="819">
        <v>1110</v>
      </c>
      <c r="W69" s="819"/>
      <c r="X69" s="819"/>
      <c r="Y69" s="819"/>
      <c r="Z69" s="819"/>
      <c r="AA69" s="819">
        <v>-11</v>
      </c>
      <c r="AB69" s="819"/>
      <c r="AC69" s="819"/>
      <c r="AD69" s="819"/>
      <c r="AE69" s="819"/>
      <c r="AF69" s="819">
        <v>3147</v>
      </c>
      <c r="AG69" s="819"/>
      <c r="AH69" s="819"/>
      <c r="AI69" s="819"/>
      <c r="AJ69" s="819"/>
      <c r="AK69" s="819" t="s">
        <v>544</v>
      </c>
      <c r="AL69" s="819"/>
      <c r="AM69" s="819"/>
      <c r="AN69" s="819"/>
      <c r="AO69" s="819"/>
      <c r="AP69" s="819">
        <v>3656</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4264</v>
      </c>
      <c r="R70" s="819"/>
      <c r="S70" s="819"/>
      <c r="T70" s="819"/>
      <c r="U70" s="819"/>
      <c r="V70" s="819">
        <v>3905</v>
      </c>
      <c r="W70" s="819"/>
      <c r="X70" s="819"/>
      <c r="Y70" s="819"/>
      <c r="Z70" s="819"/>
      <c r="AA70" s="819">
        <v>359</v>
      </c>
      <c r="AB70" s="819"/>
      <c r="AC70" s="819"/>
      <c r="AD70" s="819"/>
      <c r="AE70" s="819"/>
      <c r="AF70" s="819">
        <v>359</v>
      </c>
      <c r="AG70" s="819"/>
      <c r="AH70" s="819"/>
      <c r="AI70" s="819"/>
      <c r="AJ70" s="819"/>
      <c r="AK70" s="819">
        <v>94</v>
      </c>
      <c r="AL70" s="819"/>
      <c r="AM70" s="819"/>
      <c r="AN70" s="819"/>
      <c r="AO70" s="819"/>
      <c r="AP70" s="819">
        <v>36</v>
      </c>
      <c r="AQ70" s="819"/>
      <c r="AR70" s="819"/>
      <c r="AS70" s="819"/>
      <c r="AT70" s="819"/>
      <c r="AU70" s="819">
        <v>22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296</v>
      </c>
      <c r="R71" s="819"/>
      <c r="S71" s="819"/>
      <c r="T71" s="819"/>
      <c r="U71" s="819"/>
      <c r="V71" s="819">
        <v>254</v>
      </c>
      <c r="W71" s="819"/>
      <c r="X71" s="819"/>
      <c r="Y71" s="819"/>
      <c r="Z71" s="819"/>
      <c r="AA71" s="819">
        <v>42</v>
      </c>
      <c r="AB71" s="819"/>
      <c r="AC71" s="819"/>
      <c r="AD71" s="819"/>
      <c r="AE71" s="819"/>
      <c r="AF71" s="819">
        <v>42</v>
      </c>
      <c r="AG71" s="819"/>
      <c r="AH71" s="819"/>
      <c r="AI71" s="819"/>
      <c r="AJ71" s="819"/>
      <c r="AK71" s="819" t="s">
        <v>545</v>
      </c>
      <c r="AL71" s="819"/>
      <c r="AM71" s="819"/>
      <c r="AN71" s="819"/>
      <c r="AO71" s="819"/>
      <c r="AP71" s="819" t="s">
        <v>537</v>
      </c>
      <c r="AQ71" s="819"/>
      <c r="AR71" s="819"/>
      <c r="AS71" s="819"/>
      <c r="AT71" s="819"/>
      <c r="AU71" s="819" t="s">
        <v>546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280980</v>
      </c>
      <c r="R72" s="819"/>
      <c r="S72" s="819"/>
      <c r="T72" s="819"/>
      <c r="U72" s="819"/>
      <c r="V72" s="819">
        <v>265888</v>
      </c>
      <c r="W72" s="819"/>
      <c r="X72" s="819"/>
      <c r="Y72" s="819"/>
      <c r="Z72" s="819"/>
      <c r="AA72" s="819">
        <v>15092</v>
      </c>
      <c r="AB72" s="819"/>
      <c r="AC72" s="819"/>
      <c r="AD72" s="819"/>
      <c r="AE72" s="819"/>
      <c r="AF72" s="819">
        <v>15092</v>
      </c>
      <c r="AG72" s="819"/>
      <c r="AH72" s="819"/>
      <c r="AI72" s="819"/>
      <c r="AJ72" s="819"/>
      <c r="AK72" s="819">
        <v>1801</v>
      </c>
      <c r="AL72" s="819"/>
      <c r="AM72" s="819"/>
      <c r="AN72" s="819"/>
      <c r="AO72" s="819"/>
      <c r="AP72" s="819" t="s">
        <v>538</v>
      </c>
      <c r="AQ72" s="819"/>
      <c r="AR72" s="819"/>
      <c r="AS72" s="819"/>
      <c r="AT72" s="819"/>
      <c r="AU72" s="819" t="s">
        <v>546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v>4277</v>
      </c>
      <c r="AQ88" s="830"/>
      <c r="AR88" s="830"/>
      <c r="AS88" s="830"/>
      <c r="AT88" s="830"/>
      <c r="AU88" s="830">
        <v>306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222</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287</v>
      </c>
      <c r="AG109" s="883"/>
      <c r="AH109" s="883"/>
      <c r="AI109" s="883"/>
      <c r="AJ109" s="884"/>
      <c r="AK109" s="882" t="s">
        <v>286</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287</v>
      </c>
      <c r="BW109" s="883"/>
      <c r="BX109" s="883"/>
      <c r="BY109" s="883"/>
      <c r="BZ109" s="884"/>
      <c r="CA109" s="882" t="s">
        <v>286</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287</v>
      </c>
      <c r="DM109" s="883"/>
      <c r="DN109" s="883"/>
      <c r="DO109" s="883"/>
      <c r="DP109" s="884"/>
      <c r="DQ109" s="882" t="s">
        <v>286</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7046633</v>
      </c>
      <c r="AB110" s="890"/>
      <c r="AC110" s="890"/>
      <c r="AD110" s="890"/>
      <c r="AE110" s="891"/>
      <c r="AF110" s="892">
        <v>7055990</v>
      </c>
      <c r="AG110" s="890"/>
      <c r="AH110" s="890"/>
      <c r="AI110" s="890"/>
      <c r="AJ110" s="891"/>
      <c r="AK110" s="892">
        <v>6935960</v>
      </c>
      <c r="AL110" s="890"/>
      <c r="AM110" s="890"/>
      <c r="AN110" s="890"/>
      <c r="AO110" s="891"/>
      <c r="AP110" s="893">
        <v>25.4</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57427440</v>
      </c>
      <c r="BR110" s="927"/>
      <c r="BS110" s="927"/>
      <c r="BT110" s="927"/>
      <c r="BU110" s="927"/>
      <c r="BV110" s="927">
        <v>56231580</v>
      </c>
      <c r="BW110" s="927"/>
      <c r="BX110" s="927"/>
      <c r="BY110" s="927"/>
      <c r="BZ110" s="927"/>
      <c r="CA110" s="927">
        <v>54068943</v>
      </c>
      <c r="CB110" s="927"/>
      <c r="CC110" s="927"/>
      <c r="CD110" s="927"/>
      <c r="CE110" s="927"/>
      <c r="CF110" s="941">
        <v>197.8</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1458750</v>
      </c>
      <c r="BR111" s="920"/>
      <c r="BS111" s="920"/>
      <c r="BT111" s="920"/>
      <c r="BU111" s="920"/>
      <c r="BV111" s="920">
        <v>1337596</v>
      </c>
      <c r="BW111" s="920"/>
      <c r="BX111" s="920"/>
      <c r="BY111" s="920"/>
      <c r="BZ111" s="920"/>
      <c r="CA111" s="920">
        <v>1214674</v>
      </c>
      <c r="CB111" s="920"/>
      <c r="CC111" s="920"/>
      <c r="CD111" s="920"/>
      <c r="CE111" s="920"/>
      <c r="CF111" s="914">
        <v>4.4000000000000004</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420</v>
      </c>
      <c r="AB112" s="959"/>
      <c r="AC112" s="959"/>
      <c r="AD112" s="959"/>
      <c r="AE112" s="960"/>
      <c r="AF112" s="961" t="s">
        <v>420</v>
      </c>
      <c r="AG112" s="959"/>
      <c r="AH112" s="959"/>
      <c r="AI112" s="959"/>
      <c r="AJ112" s="960"/>
      <c r="AK112" s="961" t="s">
        <v>420</v>
      </c>
      <c r="AL112" s="959"/>
      <c r="AM112" s="959"/>
      <c r="AN112" s="959"/>
      <c r="AO112" s="960"/>
      <c r="AP112" s="962" t="s">
        <v>420</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18492044</v>
      </c>
      <c r="BR112" s="920"/>
      <c r="BS112" s="920"/>
      <c r="BT112" s="920"/>
      <c r="BU112" s="920"/>
      <c r="BV112" s="920">
        <v>18058003</v>
      </c>
      <c r="BW112" s="920"/>
      <c r="BX112" s="920"/>
      <c r="BY112" s="920"/>
      <c r="BZ112" s="920"/>
      <c r="CA112" s="920">
        <v>16966354</v>
      </c>
      <c r="CB112" s="920"/>
      <c r="CC112" s="920"/>
      <c r="CD112" s="920"/>
      <c r="CE112" s="920"/>
      <c r="CF112" s="914">
        <v>62.1</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420</v>
      </c>
      <c r="DH112" s="920"/>
      <c r="DI112" s="920"/>
      <c r="DJ112" s="920"/>
      <c r="DK112" s="920"/>
      <c r="DL112" s="920" t="s">
        <v>420</v>
      </c>
      <c r="DM112" s="920"/>
      <c r="DN112" s="920"/>
      <c r="DO112" s="920"/>
      <c r="DP112" s="920"/>
      <c r="DQ112" s="920" t="s">
        <v>420</v>
      </c>
      <c r="DR112" s="920"/>
      <c r="DS112" s="920"/>
      <c r="DT112" s="920"/>
      <c r="DU112" s="920"/>
      <c r="DV112" s="921" t="s">
        <v>420</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1831049</v>
      </c>
      <c r="AB113" s="934"/>
      <c r="AC113" s="934"/>
      <c r="AD113" s="934"/>
      <c r="AE113" s="935"/>
      <c r="AF113" s="936">
        <v>1794723</v>
      </c>
      <c r="AG113" s="934"/>
      <c r="AH113" s="934"/>
      <c r="AI113" s="934"/>
      <c r="AJ113" s="935"/>
      <c r="AK113" s="936">
        <v>1682102</v>
      </c>
      <c r="AL113" s="934"/>
      <c r="AM113" s="934"/>
      <c r="AN113" s="934"/>
      <c r="AO113" s="935"/>
      <c r="AP113" s="937">
        <v>6.2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964416</v>
      </c>
      <c r="BR113" s="920"/>
      <c r="BS113" s="920"/>
      <c r="BT113" s="920"/>
      <c r="BU113" s="920"/>
      <c r="BV113" s="920">
        <v>626695</v>
      </c>
      <c r="BW113" s="920"/>
      <c r="BX113" s="920"/>
      <c r="BY113" s="920"/>
      <c r="BZ113" s="920"/>
      <c r="CA113" s="920">
        <v>306147</v>
      </c>
      <c r="CB113" s="920"/>
      <c r="CC113" s="920"/>
      <c r="CD113" s="920"/>
      <c r="CE113" s="920"/>
      <c r="CF113" s="914">
        <v>1.1000000000000001</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420</v>
      </c>
      <c r="DH113" s="959"/>
      <c r="DI113" s="959"/>
      <c r="DJ113" s="959"/>
      <c r="DK113" s="960"/>
      <c r="DL113" s="961" t="s">
        <v>420</v>
      </c>
      <c r="DM113" s="959"/>
      <c r="DN113" s="959"/>
      <c r="DO113" s="959"/>
      <c r="DP113" s="960"/>
      <c r="DQ113" s="961" t="s">
        <v>420</v>
      </c>
      <c r="DR113" s="959"/>
      <c r="DS113" s="959"/>
      <c r="DT113" s="959"/>
      <c r="DU113" s="960"/>
      <c r="DV113" s="962" t="s">
        <v>420</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443929</v>
      </c>
      <c r="AB114" s="959"/>
      <c r="AC114" s="959"/>
      <c r="AD114" s="959"/>
      <c r="AE114" s="960"/>
      <c r="AF114" s="961">
        <v>324129</v>
      </c>
      <c r="AG114" s="959"/>
      <c r="AH114" s="959"/>
      <c r="AI114" s="959"/>
      <c r="AJ114" s="960"/>
      <c r="AK114" s="961">
        <v>192315</v>
      </c>
      <c r="AL114" s="959"/>
      <c r="AM114" s="959"/>
      <c r="AN114" s="959"/>
      <c r="AO114" s="960"/>
      <c r="AP114" s="962">
        <v>0.7</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11535874</v>
      </c>
      <c r="BR114" s="920"/>
      <c r="BS114" s="920"/>
      <c r="BT114" s="920"/>
      <c r="BU114" s="920"/>
      <c r="BV114" s="920">
        <v>10974690</v>
      </c>
      <c r="BW114" s="920"/>
      <c r="BX114" s="920"/>
      <c r="BY114" s="920"/>
      <c r="BZ114" s="920"/>
      <c r="CA114" s="920">
        <v>9889455</v>
      </c>
      <c r="CB114" s="920"/>
      <c r="CC114" s="920"/>
      <c r="CD114" s="920"/>
      <c r="CE114" s="920"/>
      <c r="CF114" s="914">
        <v>36.200000000000003</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420</v>
      </c>
      <c r="DH114" s="959"/>
      <c r="DI114" s="959"/>
      <c r="DJ114" s="959"/>
      <c r="DK114" s="960"/>
      <c r="DL114" s="961" t="s">
        <v>420</v>
      </c>
      <c r="DM114" s="959"/>
      <c r="DN114" s="959"/>
      <c r="DO114" s="959"/>
      <c r="DP114" s="960"/>
      <c r="DQ114" s="961" t="s">
        <v>420</v>
      </c>
      <c r="DR114" s="959"/>
      <c r="DS114" s="959"/>
      <c r="DT114" s="959"/>
      <c r="DU114" s="960"/>
      <c r="DV114" s="962" t="s">
        <v>420</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149766</v>
      </c>
      <c r="AB115" s="934"/>
      <c r="AC115" s="934"/>
      <c r="AD115" s="934"/>
      <c r="AE115" s="935"/>
      <c r="AF115" s="936">
        <v>148302</v>
      </c>
      <c r="AG115" s="934"/>
      <c r="AH115" s="934"/>
      <c r="AI115" s="934"/>
      <c r="AJ115" s="935"/>
      <c r="AK115" s="936">
        <v>148420</v>
      </c>
      <c r="AL115" s="934"/>
      <c r="AM115" s="934"/>
      <c r="AN115" s="934"/>
      <c r="AO115" s="935"/>
      <c r="AP115" s="937">
        <v>0.5</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420</v>
      </c>
      <c r="BR115" s="920"/>
      <c r="BS115" s="920"/>
      <c r="BT115" s="920"/>
      <c r="BU115" s="920"/>
      <c r="BV115" s="920" t="s">
        <v>420</v>
      </c>
      <c r="BW115" s="920"/>
      <c r="BX115" s="920"/>
      <c r="BY115" s="920"/>
      <c r="BZ115" s="920"/>
      <c r="CA115" s="920" t="s">
        <v>420</v>
      </c>
      <c r="CB115" s="920"/>
      <c r="CC115" s="920"/>
      <c r="CD115" s="920"/>
      <c r="CE115" s="920"/>
      <c r="CF115" s="914" t="s">
        <v>420</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420</v>
      </c>
      <c r="DH115" s="959"/>
      <c r="DI115" s="959"/>
      <c r="DJ115" s="959"/>
      <c r="DK115" s="960"/>
      <c r="DL115" s="961" t="s">
        <v>420</v>
      </c>
      <c r="DM115" s="959"/>
      <c r="DN115" s="959"/>
      <c r="DO115" s="959"/>
      <c r="DP115" s="960"/>
      <c r="DQ115" s="961" t="s">
        <v>420</v>
      </c>
      <c r="DR115" s="959"/>
      <c r="DS115" s="959"/>
      <c r="DT115" s="959"/>
      <c r="DU115" s="960"/>
      <c r="DV115" s="962" t="s">
        <v>420</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420</v>
      </c>
      <c r="AB116" s="959"/>
      <c r="AC116" s="959"/>
      <c r="AD116" s="959"/>
      <c r="AE116" s="960"/>
      <c r="AF116" s="961" t="s">
        <v>420</v>
      </c>
      <c r="AG116" s="959"/>
      <c r="AH116" s="959"/>
      <c r="AI116" s="959"/>
      <c r="AJ116" s="960"/>
      <c r="AK116" s="961" t="s">
        <v>420</v>
      </c>
      <c r="AL116" s="959"/>
      <c r="AM116" s="959"/>
      <c r="AN116" s="959"/>
      <c r="AO116" s="960"/>
      <c r="AP116" s="962" t="s">
        <v>420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420</v>
      </c>
      <c r="BR116" s="920"/>
      <c r="BS116" s="920"/>
      <c r="BT116" s="920"/>
      <c r="BU116" s="920"/>
      <c r="BV116" s="920" t="s">
        <v>420</v>
      </c>
      <c r="BW116" s="920"/>
      <c r="BX116" s="920"/>
      <c r="BY116" s="920"/>
      <c r="BZ116" s="920"/>
      <c r="CA116" s="920" t="s">
        <v>420</v>
      </c>
      <c r="CB116" s="920"/>
      <c r="CC116" s="920"/>
      <c r="CD116" s="920"/>
      <c r="CE116" s="920"/>
      <c r="CF116" s="914" t="s">
        <v>420</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420</v>
      </c>
      <c r="DH116" s="959"/>
      <c r="DI116" s="959"/>
      <c r="DJ116" s="959"/>
      <c r="DK116" s="960"/>
      <c r="DL116" s="961" t="s">
        <v>420</v>
      </c>
      <c r="DM116" s="959"/>
      <c r="DN116" s="959"/>
      <c r="DO116" s="959"/>
      <c r="DP116" s="960"/>
      <c r="DQ116" s="961" t="s">
        <v>420</v>
      </c>
      <c r="DR116" s="959"/>
      <c r="DS116" s="959"/>
      <c r="DT116" s="959"/>
      <c r="DU116" s="960"/>
      <c r="DV116" s="962" t="s">
        <v>420</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9471377</v>
      </c>
      <c r="AB117" s="966"/>
      <c r="AC117" s="966"/>
      <c r="AD117" s="966"/>
      <c r="AE117" s="967"/>
      <c r="AF117" s="965">
        <v>9323144</v>
      </c>
      <c r="AG117" s="966"/>
      <c r="AH117" s="966"/>
      <c r="AI117" s="966"/>
      <c r="AJ117" s="967"/>
      <c r="AK117" s="965">
        <v>8958797</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287</v>
      </c>
      <c r="AG118" s="883"/>
      <c r="AH118" s="883"/>
      <c r="AI118" s="883"/>
      <c r="AJ118" s="884"/>
      <c r="AK118" s="882" t="s">
        <v>286</v>
      </c>
      <c r="AL118" s="883"/>
      <c r="AM118" s="883"/>
      <c r="AN118" s="883"/>
      <c r="AO118" s="884"/>
      <c r="AP118" s="990" t="s">
        <v>409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438</v>
      </c>
      <c r="BP118" s="994"/>
      <c r="BQ118" s="985">
        <v>89878524</v>
      </c>
      <c r="BR118" s="986"/>
      <c r="BS118" s="986"/>
      <c r="BT118" s="986"/>
      <c r="BU118" s="986"/>
      <c r="BV118" s="986">
        <v>87228564</v>
      </c>
      <c r="BW118" s="986"/>
      <c r="BX118" s="986"/>
      <c r="BY118" s="986"/>
      <c r="BZ118" s="986"/>
      <c r="CA118" s="986">
        <v>82445573</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16236087</v>
      </c>
      <c r="BR119" s="927"/>
      <c r="BS119" s="927"/>
      <c r="BT119" s="927"/>
      <c r="BU119" s="927"/>
      <c r="BV119" s="927">
        <v>15660205</v>
      </c>
      <c r="BW119" s="927"/>
      <c r="BX119" s="927"/>
      <c r="BY119" s="927"/>
      <c r="BZ119" s="927"/>
      <c r="CA119" s="927">
        <v>17861923</v>
      </c>
      <c r="CB119" s="927"/>
      <c r="CC119" s="927"/>
      <c r="CD119" s="927"/>
      <c r="CE119" s="927"/>
      <c r="CF119" s="941">
        <v>65.3</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1458750</v>
      </c>
      <c r="DH119" s="998"/>
      <c r="DI119" s="998"/>
      <c r="DJ119" s="998"/>
      <c r="DK119" s="999"/>
      <c r="DL119" s="1000">
        <v>1337596</v>
      </c>
      <c r="DM119" s="998"/>
      <c r="DN119" s="998"/>
      <c r="DO119" s="998"/>
      <c r="DP119" s="999"/>
      <c r="DQ119" s="1000">
        <v>1214674</v>
      </c>
      <c r="DR119" s="998"/>
      <c r="DS119" s="998"/>
      <c r="DT119" s="998"/>
      <c r="DU119" s="999"/>
      <c r="DV119" s="1001">
        <v>4.4000000000000004</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1973953</v>
      </c>
      <c r="BR120" s="920"/>
      <c r="BS120" s="920"/>
      <c r="BT120" s="920"/>
      <c r="BU120" s="920"/>
      <c r="BV120" s="920">
        <v>1861658</v>
      </c>
      <c r="BW120" s="920"/>
      <c r="BX120" s="920"/>
      <c r="BY120" s="920"/>
      <c r="BZ120" s="920"/>
      <c r="CA120" s="920">
        <v>1764069</v>
      </c>
      <c r="CB120" s="920"/>
      <c r="CC120" s="920"/>
      <c r="CD120" s="920"/>
      <c r="CE120" s="920"/>
      <c r="CF120" s="914">
        <v>6.5</v>
      </c>
      <c r="CG120" s="915"/>
      <c r="CH120" s="915"/>
      <c r="CI120" s="915"/>
      <c r="CJ120" s="915"/>
      <c r="CK120" s="1013" t="s">
        <v>444</v>
      </c>
      <c r="CL120" s="1014"/>
      <c r="CM120" s="1014"/>
      <c r="CN120" s="1014"/>
      <c r="CO120" s="1015"/>
      <c r="CP120" s="1021" t="s">
        <v>393</v>
      </c>
      <c r="CQ120" s="1022"/>
      <c r="CR120" s="1022"/>
      <c r="CS120" s="1022"/>
      <c r="CT120" s="1022"/>
      <c r="CU120" s="1022"/>
      <c r="CV120" s="1022"/>
      <c r="CW120" s="1022"/>
      <c r="CX120" s="1022"/>
      <c r="CY120" s="1022"/>
      <c r="CZ120" s="1022"/>
      <c r="DA120" s="1022"/>
      <c r="DB120" s="1022"/>
      <c r="DC120" s="1022"/>
      <c r="DD120" s="1022"/>
      <c r="DE120" s="1022"/>
      <c r="DF120" s="1023"/>
      <c r="DG120" s="926">
        <v>6143206</v>
      </c>
      <c r="DH120" s="927"/>
      <c r="DI120" s="927"/>
      <c r="DJ120" s="927"/>
      <c r="DK120" s="927"/>
      <c r="DL120" s="927">
        <v>6224696</v>
      </c>
      <c r="DM120" s="927"/>
      <c r="DN120" s="927"/>
      <c r="DO120" s="927"/>
      <c r="DP120" s="927"/>
      <c r="DQ120" s="927">
        <v>5789128</v>
      </c>
      <c r="DR120" s="927"/>
      <c r="DS120" s="927"/>
      <c r="DT120" s="927"/>
      <c r="DU120" s="927"/>
      <c r="DV120" s="928">
        <v>21.2</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56041133</v>
      </c>
      <c r="BR121" s="986"/>
      <c r="BS121" s="986"/>
      <c r="BT121" s="986"/>
      <c r="BU121" s="986"/>
      <c r="BV121" s="986">
        <v>54901197</v>
      </c>
      <c r="BW121" s="986"/>
      <c r="BX121" s="986"/>
      <c r="BY121" s="986"/>
      <c r="BZ121" s="986"/>
      <c r="CA121" s="986">
        <v>52896551</v>
      </c>
      <c r="CB121" s="986"/>
      <c r="CC121" s="986"/>
      <c r="CD121" s="986"/>
      <c r="CE121" s="986"/>
      <c r="CF121" s="1024">
        <v>193.5</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3192002</v>
      </c>
      <c r="DH121" s="920"/>
      <c r="DI121" s="920"/>
      <c r="DJ121" s="920"/>
      <c r="DK121" s="920"/>
      <c r="DL121" s="920">
        <v>3001887</v>
      </c>
      <c r="DM121" s="920"/>
      <c r="DN121" s="920"/>
      <c r="DO121" s="920"/>
      <c r="DP121" s="920"/>
      <c r="DQ121" s="920">
        <v>2795505</v>
      </c>
      <c r="DR121" s="920"/>
      <c r="DS121" s="920"/>
      <c r="DT121" s="920"/>
      <c r="DU121" s="920"/>
      <c r="DV121" s="921">
        <v>10.199999999999999</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447</v>
      </c>
      <c r="BP122" s="994"/>
      <c r="BQ122" s="1034">
        <v>74251173</v>
      </c>
      <c r="BR122" s="1035"/>
      <c r="BS122" s="1035"/>
      <c r="BT122" s="1035"/>
      <c r="BU122" s="1035"/>
      <c r="BV122" s="1035">
        <v>72423060</v>
      </c>
      <c r="BW122" s="1035"/>
      <c r="BX122" s="1035"/>
      <c r="BY122" s="1035"/>
      <c r="BZ122" s="1035"/>
      <c r="CA122" s="1035">
        <v>72522543</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2963786</v>
      </c>
      <c r="DH122" s="920"/>
      <c r="DI122" s="920"/>
      <c r="DJ122" s="920"/>
      <c r="DK122" s="920"/>
      <c r="DL122" s="920">
        <v>2649335</v>
      </c>
      <c r="DM122" s="920"/>
      <c r="DN122" s="920"/>
      <c r="DO122" s="920"/>
      <c r="DP122" s="920"/>
      <c r="DQ122" s="920">
        <v>2422799</v>
      </c>
      <c r="DR122" s="920"/>
      <c r="DS122" s="920"/>
      <c r="DT122" s="920"/>
      <c r="DU122" s="920"/>
      <c r="DV122" s="921">
        <v>8.9</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56.5</v>
      </c>
      <c r="BR123" s="1027"/>
      <c r="BS123" s="1027"/>
      <c r="BT123" s="1027"/>
      <c r="BU123" s="1027"/>
      <c r="BV123" s="1027">
        <v>53.6</v>
      </c>
      <c r="BW123" s="1027"/>
      <c r="BX123" s="1027"/>
      <c r="BY123" s="1027"/>
      <c r="BZ123" s="1027"/>
      <c r="CA123" s="1027">
        <v>36.200000000000003</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1989852</v>
      </c>
      <c r="DH123" s="959"/>
      <c r="DI123" s="959"/>
      <c r="DJ123" s="959"/>
      <c r="DK123" s="960"/>
      <c r="DL123" s="961">
        <v>2123910</v>
      </c>
      <c r="DM123" s="959"/>
      <c r="DN123" s="959"/>
      <c r="DO123" s="959"/>
      <c r="DP123" s="960"/>
      <c r="DQ123" s="961">
        <v>2263505</v>
      </c>
      <c r="DR123" s="959"/>
      <c r="DS123" s="959"/>
      <c r="DT123" s="959"/>
      <c r="DU123" s="960"/>
      <c r="DV123" s="962">
        <v>8.3000000000000007</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4203198</v>
      </c>
      <c r="DH124" s="998"/>
      <c r="DI124" s="998"/>
      <c r="DJ124" s="998"/>
      <c r="DK124" s="999"/>
      <c r="DL124" s="1000">
        <v>4058175</v>
      </c>
      <c r="DM124" s="998"/>
      <c r="DN124" s="998"/>
      <c r="DO124" s="998"/>
      <c r="DP124" s="999"/>
      <c r="DQ124" s="1000">
        <v>3695417</v>
      </c>
      <c r="DR124" s="998"/>
      <c r="DS124" s="998"/>
      <c r="DT124" s="998"/>
      <c r="DU124" s="999"/>
      <c r="DV124" s="1001">
        <v>13.5</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121039</v>
      </c>
      <c r="AB126" s="959"/>
      <c r="AC126" s="959"/>
      <c r="AD126" s="959"/>
      <c r="AE126" s="960"/>
      <c r="AF126" s="961">
        <v>121244</v>
      </c>
      <c r="AG126" s="959"/>
      <c r="AH126" s="959"/>
      <c r="AI126" s="959"/>
      <c r="AJ126" s="960"/>
      <c r="AK126" s="961">
        <v>122800</v>
      </c>
      <c r="AL126" s="959"/>
      <c r="AM126" s="959"/>
      <c r="AN126" s="959"/>
      <c r="AO126" s="960"/>
      <c r="AP126" s="962">
        <v>0.4</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28727</v>
      </c>
      <c r="AB127" s="959"/>
      <c r="AC127" s="959"/>
      <c r="AD127" s="959"/>
      <c r="AE127" s="960"/>
      <c r="AF127" s="961">
        <v>27058</v>
      </c>
      <c r="AG127" s="959"/>
      <c r="AH127" s="959"/>
      <c r="AI127" s="959"/>
      <c r="AJ127" s="960"/>
      <c r="AK127" s="961">
        <v>25620</v>
      </c>
      <c r="AL127" s="959"/>
      <c r="AM127" s="959"/>
      <c r="AN127" s="959"/>
      <c r="AO127" s="960"/>
      <c r="AP127" s="962">
        <v>0.1</v>
      </c>
      <c r="AQ127" s="963"/>
      <c r="AR127" s="963"/>
      <c r="AS127" s="963"/>
      <c r="AT127" s="964"/>
      <c r="AU127" s="233"/>
      <c r="AV127" s="233"/>
      <c r="AW127" s="233"/>
      <c r="AX127" s="886" t="s">
        <v>458</v>
      </c>
      <c r="AY127" s="887"/>
      <c r="AZ127" s="887"/>
      <c r="BA127" s="887"/>
      <c r="BB127" s="887"/>
      <c r="BC127" s="887"/>
      <c r="BD127" s="887"/>
      <c r="BE127" s="888"/>
      <c r="BF127" s="1041" t="s">
        <v>112</v>
      </c>
      <c r="BG127" s="1042"/>
      <c r="BH127" s="1042"/>
      <c r="BI127" s="1042"/>
      <c r="BJ127" s="1042"/>
      <c r="BK127" s="1042"/>
      <c r="BL127" s="1051"/>
      <c r="BM127" s="1041">
        <v>11.65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272076</v>
      </c>
      <c r="AB128" s="1090"/>
      <c r="AC128" s="1090"/>
      <c r="AD128" s="1090"/>
      <c r="AE128" s="1091"/>
      <c r="AF128" s="1092">
        <v>259630</v>
      </c>
      <c r="AG128" s="1090"/>
      <c r="AH128" s="1090"/>
      <c r="AI128" s="1090"/>
      <c r="AJ128" s="1091"/>
      <c r="AK128" s="1092">
        <v>252912</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112</v>
      </c>
      <c r="BG128" s="1067"/>
      <c r="BH128" s="1067"/>
      <c r="BI128" s="1067"/>
      <c r="BJ128" s="1067"/>
      <c r="BK128" s="1067"/>
      <c r="BL128" s="1068"/>
      <c r="BM128" s="1066">
        <v>16.649999999999999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33841594</v>
      </c>
      <c r="AB129" s="959"/>
      <c r="AC129" s="959"/>
      <c r="AD129" s="959"/>
      <c r="AE129" s="960"/>
      <c r="AF129" s="961">
        <v>33865812</v>
      </c>
      <c r="AG129" s="959"/>
      <c r="AH129" s="959"/>
      <c r="AI129" s="959"/>
      <c r="AJ129" s="960"/>
      <c r="AK129" s="961">
        <v>33703221</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9.8000000000000007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6209526</v>
      </c>
      <c r="AB130" s="959"/>
      <c r="AC130" s="959"/>
      <c r="AD130" s="959"/>
      <c r="AE130" s="960"/>
      <c r="AF130" s="961">
        <v>6290302</v>
      </c>
      <c r="AG130" s="959"/>
      <c r="AH130" s="959"/>
      <c r="AI130" s="959"/>
      <c r="AJ130" s="960"/>
      <c r="AK130" s="961">
        <v>6362278</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36.200000000000003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27632068</v>
      </c>
      <c r="AB131" s="998"/>
      <c r="AC131" s="998"/>
      <c r="AD131" s="998"/>
      <c r="AE131" s="999"/>
      <c r="AF131" s="1000">
        <v>27575510</v>
      </c>
      <c r="AG131" s="998"/>
      <c r="AH131" s="998"/>
      <c r="AI131" s="998"/>
      <c r="AJ131" s="999"/>
      <c r="AK131" s="1000">
        <v>27340943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10.819946590000001</v>
      </c>
      <c r="AB132" s="1104"/>
      <c r="AC132" s="1104"/>
      <c r="AD132" s="1104"/>
      <c r="AE132" s="1105"/>
      <c r="AF132" s="1106">
        <v>10.056793150000001</v>
      </c>
      <c r="AG132" s="1104"/>
      <c r="AH132" s="1104"/>
      <c r="AI132" s="1104"/>
      <c r="AJ132" s="1105"/>
      <c r="AK132" s="1106">
        <v>8.5717855449999991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10.9</v>
      </c>
      <c r="AB133" s="1111"/>
      <c r="AC133" s="1111"/>
      <c r="AD133" s="1111"/>
      <c r="AE133" s="1112"/>
      <c r="AF133" s="1110">
        <v>10.5</v>
      </c>
      <c r="AG133" s="1111"/>
      <c r="AH133" s="1111"/>
      <c r="AI133" s="1111"/>
      <c r="AJ133" s="1112"/>
      <c r="AK133" s="1110">
        <v>9.8000000000000007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9305128</v>
      </c>
      <c r="L9" s="264">
        <v>106802</v>
      </c>
      <c r="M9" s="265">
        <v>65114</v>
      </c>
      <c r="N9" s="266">
        <v>64</v>
      </c>
    </row>
    <row r="10" spans="1:16">
      <c r="A10" s="248"/>
      <c r="B10" s="244"/>
      <c r="C10" s="244"/>
      <c r="D10" s="244"/>
      <c r="E10" s="244"/>
      <c r="F10" s="244"/>
      <c r="G10" s="1119" t="s">
        <v>480</v>
      </c>
      <c r="H10" s="1120"/>
      <c r="I10" s="1120"/>
      <c r="J10" s="1121"/>
      <c r="K10" s="267">
        <v>77801</v>
      </c>
      <c r="L10" s="268">
        <v>893</v>
      </c>
      <c r="M10" s="269">
        <v>4538</v>
      </c>
      <c r="N10" s="270">
        <v>-80.3</v>
      </c>
    </row>
    <row r="11" spans="1:16" ht="13.5" customHeight="1">
      <c r="A11" s="248"/>
      <c r="B11" s="244"/>
      <c r="C11" s="244"/>
      <c r="D11" s="244"/>
      <c r="E11" s="244"/>
      <c r="F11" s="244"/>
      <c r="G11" s="1119" t="s">
        <v>481</v>
      </c>
      <c r="H11" s="1120"/>
      <c r="I11" s="1120"/>
      <c r="J11" s="1121"/>
      <c r="K11" s="267">
        <v>1212625</v>
      </c>
      <c r="L11" s="268">
        <v>13918</v>
      </c>
      <c r="M11" s="269">
        <v>5513</v>
      </c>
      <c r="N11" s="270">
        <v>152.5</v>
      </c>
    </row>
    <row r="12" spans="1:16" ht="13.5" customHeight="1">
      <c r="A12" s="248"/>
      <c r="B12" s="244"/>
      <c r="C12" s="244"/>
      <c r="D12" s="244"/>
      <c r="E12" s="244"/>
      <c r="F12" s="244"/>
      <c r="G12" s="1119" t="s">
        <v>482</v>
      </c>
      <c r="H12" s="1120"/>
      <c r="I12" s="1120"/>
      <c r="J12" s="1121"/>
      <c r="K12" s="267" t="s">
        <v>483</v>
      </c>
      <c r="L12" s="268" t="s">
        <v>483</v>
      </c>
      <c r="M12" s="269">
        <v>953</v>
      </c>
      <c r="N12" s="270" t="s">
        <v>483</v>
      </c>
    </row>
    <row r="13" spans="1:16" ht="13.5" customHeight="1">
      <c r="A13" s="248"/>
      <c r="B13" s="244"/>
      <c r="C13" s="244"/>
      <c r="D13" s="244"/>
      <c r="E13" s="244"/>
      <c r="F13" s="244"/>
      <c r="G13" s="1119" t="s">
        <v>484</v>
      </c>
      <c r="H13" s="1120"/>
      <c r="I13" s="1120"/>
      <c r="J13" s="1121"/>
      <c r="K13" s="267" t="s">
        <v>483</v>
      </c>
      <c r="L13" s="268" t="s">
        <v>483</v>
      </c>
      <c r="M13" s="269">
        <v>2</v>
      </c>
      <c r="N13" s="270" t="s">
        <v>483</v>
      </c>
    </row>
    <row r="14" spans="1:16" ht="13.5" customHeight="1">
      <c r="A14" s="248"/>
      <c r="B14" s="244"/>
      <c r="C14" s="244"/>
      <c r="D14" s="244"/>
      <c r="E14" s="244"/>
      <c r="F14" s="244"/>
      <c r="G14" s="1119" t="s">
        <v>485</v>
      </c>
      <c r="H14" s="1120"/>
      <c r="I14" s="1120"/>
      <c r="J14" s="1121"/>
      <c r="K14" s="267">
        <v>361772</v>
      </c>
      <c r="L14" s="268">
        <v>4152</v>
      </c>
      <c r="M14" s="269">
        <v>2887</v>
      </c>
      <c r="N14" s="270">
        <v>43.8</v>
      </c>
    </row>
    <row r="15" spans="1:16" ht="13.5" customHeight="1">
      <c r="A15" s="248"/>
      <c r="B15" s="244"/>
      <c r="C15" s="244"/>
      <c r="D15" s="244"/>
      <c r="E15" s="244"/>
      <c r="F15" s="244"/>
      <c r="G15" s="1119" t="s">
        <v>486</v>
      </c>
      <c r="H15" s="1120"/>
      <c r="I15" s="1120"/>
      <c r="J15" s="1121"/>
      <c r="K15" s="267">
        <v>368766</v>
      </c>
      <c r="L15" s="268">
        <v>4233</v>
      </c>
      <c r="M15" s="269">
        <v>1642</v>
      </c>
      <c r="N15" s="270">
        <v>157.80000000000001</v>
      </c>
    </row>
    <row r="16" spans="1:16">
      <c r="A16" s="248"/>
      <c r="B16" s="244"/>
      <c r="C16" s="244"/>
      <c r="D16" s="244"/>
      <c r="E16" s="244"/>
      <c r="F16" s="244"/>
      <c r="G16" s="1122" t="s">
        <v>487</v>
      </c>
      <c r="H16" s="1123"/>
      <c r="I16" s="1123"/>
      <c r="J16" s="1124"/>
      <c r="K16" s="268">
        <v>-1407580</v>
      </c>
      <c r="L16" s="268">
        <v>-16156</v>
      </c>
      <c r="M16" s="269">
        <v>-6965</v>
      </c>
      <c r="N16" s="270">
        <v>132</v>
      </c>
    </row>
    <row r="17" spans="1:16">
      <c r="A17" s="248"/>
      <c r="B17" s="244"/>
      <c r="C17" s="244"/>
      <c r="D17" s="244"/>
      <c r="E17" s="244"/>
      <c r="F17" s="244"/>
      <c r="G17" s="1122" t="s">
        <v>170</v>
      </c>
      <c r="H17" s="1123"/>
      <c r="I17" s="1123"/>
      <c r="J17" s="1124"/>
      <c r="K17" s="268">
        <v>9918512</v>
      </c>
      <c r="L17" s="268">
        <v>113842</v>
      </c>
      <c r="M17" s="269">
        <v>73685</v>
      </c>
      <c r="N17" s="270">
        <v>54.5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9.94</v>
      </c>
      <c r="L21" s="281">
        <v>7.13</v>
      </c>
      <c r="M21" s="282">
        <v>2.81</v>
      </c>
      <c r="N21" s="249"/>
      <c r="O21" s="283"/>
      <c r="P21" s="279"/>
    </row>
    <row r="22" spans="1:16" s="284" customFormat="1">
      <c r="A22" s="279"/>
      <c r="B22" s="249"/>
      <c r="C22" s="249"/>
      <c r="D22" s="249"/>
      <c r="E22" s="249"/>
      <c r="F22" s="249"/>
      <c r="G22" s="1114" t="s">
        <v>493</v>
      </c>
      <c r="H22" s="1115"/>
      <c r="I22" s="1115"/>
      <c r="J22" s="1116"/>
      <c r="K22" s="285">
        <v>97.8</v>
      </c>
      <c r="L22" s="286">
        <v>98.1</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6935960</v>
      </c>
      <c r="L32" s="294">
        <v>79609</v>
      </c>
      <c r="M32" s="295">
        <v>43359</v>
      </c>
      <c r="N32" s="296">
        <v>83.6</v>
      </c>
    </row>
    <row r="33" spans="1:16" ht="13.5" customHeight="1">
      <c r="A33" s="248"/>
      <c r="B33" s="244"/>
      <c r="C33" s="244"/>
      <c r="D33" s="244"/>
      <c r="E33" s="244"/>
      <c r="F33" s="244"/>
      <c r="G33" s="1130" t="s">
        <v>497</v>
      </c>
      <c r="H33" s="1131"/>
      <c r="I33" s="1131"/>
      <c r="J33" s="1132"/>
      <c r="K33" s="294" t="s">
        <v>483</v>
      </c>
      <c r="L33" s="294" t="s">
        <v>483</v>
      </c>
      <c r="M33" s="295">
        <v>0</v>
      </c>
      <c r="N33" s="296" t="s">
        <v>483</v>
      </c>
    </row>
    <row r="34" spans="1:16" ht="27" customHeight="1">
      <c r="A34" s="248"/>
      <c r="B34" s="244"/>
      <c r="C34" s="244"/>
      <c r="D34" s="244"/>
      <c r="E34" s="244"/>
      <c r="F34" s="244"/>
      <c r="G34" s="1130" t="s">
        <v>498</v>
      </c>
      <c r="H34" s="1131"/>
      <c r="I34" s="1131"/>
      <c r="J34" s="1132"/>
      <c r="K34" s="294" t="s">
        <v>483</v>
      </c>
      <c r="L34" s="294" t="s">
        <v>483</v>
      </c>
      <c r="M34" s="295">
        <v>39</v>
      </c>
      <c r="N34" s="296" t="s">
        <v>483</v>
      </c>
    </row>
    <row r="35" spans="1:16" ht="27" customHeight="1">
      <c r="A35" s="248"/>
      <c r="B35" s="244"/>
      <c r="C35" s="244"/>
      <c r="D35" s="244"/>
      <c r="E35" s="244"/>
      <c r="F35" s="244"/>
      <c r="G35" s="1130" t="s">
        <v>499</v>
      </c>
      <c r="H35" s="1131"/>
      <c r="I35" s="1131"/>
      <c r="J35" s="1132"/>
      <c r="K35" s="294">
        <v>1682102</v>
      </c>
      <c r="L35" s="294">
        <v>19307</v>
      </c>
      <c r="M35" s="295">
        <v>11806</v>
      </c>
      <c r="N35" s="296">
        <v>63.5</v>
      </c>
    </row>
    <row r="36" spans="1:16" ht="27" customHeight="1">
      <c r="A36" s="248"/>
      <c r="B36" s="244"/>
      <c r="C36" s="244"/>
      <c r="D36" s="244"/>
      <c r="E36" s="244"/>
      <c r="F36" s="244"/>
      <c r="G36" s="1130" t="s">
        <v>500</v>
      </c>
      <c r="H36" s="1131"/>
      <c r="I36" s="1131"/>
      <c r="J36" s="1132"/>
      <c r="K36" s="294">
        <v>192315</v>
      </c>
      <c r="L36" s="294">
        <v>2207</v>
      </c>
      <c r="M36" s="295">
        <v>1910</v>
      </c>
      <c r="N36" s="296">
        <v>15.5</v>
      </c>
    </row>
    <row r="37" spans="1:16" ht="13.5" customHeight="1">
      <c r="A37" s="248"/>
      <c r="B37" s="244"/>
      <c r="C37" s="244"/>
      <c r="D37" s="244"/>
      <c r="E37" s="244"/>
      <c r="F37" s="244"/>
      <c r="G37" s="1130" t="s">
        <v>501</v>
      </c>
      <c r="H37" s="1131"/>
      <c r="I37" s="1131"/>
      <c r="J37" s="1132"/>
      <c r="K37" s="294">
        <v>148420</v>
      </c>
      <c r="L37" s="294">
        <v>1704</v>
      </c>
      <c r="M37" s="295">
        <v>1129</v>
      </c>
      <c r="N37" s="296">
        <v>50.9</v>
      </c>
    </row>
    <row r="38" spans="1:16" ht="27" customHeight="1">
      <c r="A38" s="248"/>
      <c r="B38" s="244"/>
      <c r="C38" s="244"/>
      <c r="D38" s="244"/>
      <c r="E38" s="244"/>
      <c r="F38" s="244"/>
      <c r="G38" s="1133" t="s">
        <v>502</v>
      </c>
      <c r="H38" s="1134"/>
      <c r="I38" s="1134"/>
      <c r="J38" s="1135"/>
      <c r="K38" s="297" t="s">
        <v>483</v>
      </c>
      <c r="L38" s="297" t="s">
        <v>483</v>
      </c>
      <c r="M38" s="298">
        <v>5</v>
      </c>
      <c r="N38" s="299" t="s">
        <v>483</v>
      </c>
      <c r="O38" s="293"/>
    </row>
    <row r="39" spans="1:16">
      <c r="A39" s="248"/>
      <c r="B39" s="244"/>
      <c r="C39" s="244"/>
      <c r="D39" s="244"/>
      <c r="E39" s="244"/>
      <c r="F39" s="244"/>
      <c r="G39" s="1133" t="s">
        <v>503</v>
      </c>
      <c r="H39" s="1134"/>
      <c r="I39" s="1134"/>
      <c r="J39" s="1135"/>
      <c r="K39" s="300">
        <v>-252912</v>
      </c>
      <c r="L39" s="300">
        <v>-2903</v>
      </c>
      <c r="M39" s="301">
        <v>-5126</v>
      </c>
      <c r="N39" s="302">
        <v>-43.4</v>
      </c>
      <c r="O39" s="293"/>
    </row>
    <row r="40" spans="1:16" ht="27" customHeight="1">
      <c r="A40" s="248"/>
      <c r="B40" s="244"/>
      <c r="C40" s="244"/>
      <c r="D40" s="244"/>
      <c r="E40" s="244"/>
      <c r="F40" s="244"/>
      <c r="G40" s="1130" t="s">
        <v>504</v>
      </c>
      <c r="H40" s="1131"/>
      <c r="I40" s="1131"/>
      <c r="J40" s="1132"/>
      <c r="K40" s="300">
        <v>-6362278</v>
      </c>
      <c r="L40" s="300">
        <v>-73025</v>
      </c>
      <c r="M40" s="301">
        <v>-37205</v>
      </c>
      <c r="N40" s="302">
        <v>96.3</v>
      </c>
      <c r="O40" s="293"/>
    </row>
    <row r="41" spans="1:16">
      <c r="A41" s="248"/>
      <c r="B41" s="244"/>
      <c r="C41" s="244"/>
      <c r="D41" s="244"/>
      <c r="E41" s="244"/>
      <c r="F41" s="244"/>
      <c r="G41" s="1136" t="s">
        <v>281</v>
      </c>
      <c r="H41" s="1137"/>
      <c r="I41" s="1137"/>
      <c r="J41" s="1138"/>
      <c r="K41" s="294">
        <v>2343607</v>
      </c>
      <c r="L41" s="300">
        <v>26899</v>
      </c>
      <c r="M41" s="301">
        <v>15917</v>
      </c>
      <c r="N41" s="302">
        <v>69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8576384</v>
      </c>
      <c r="J51" s="320">
        <v>93575</v>
      </c>
      <c r="K51" s="321">
        <v>-30.6</v>
      </c>
      <c r="L51" s="322">
        <v>61882</v>
      </c>
      <c r="M51" s="323">
        <v>6.7</v>
      </c>
      <c r="N51" s="324">
        <v>-37.299999999999997</v>
      </c>
    </row>
    <row r="52" spans="1:14">
      <c r="A52" s="248"/>
      <c r="B52" s="244"/>
      <c r="C52" s="244"/>
      <c r="D52" s="244"/>
      <c r="E52" s="244"/>
      <c r="F52" s="244"/>
      <c r="G52" s="325"/>
      <c r="H52" s="326" t="s">
        <v>515</v>
      </c>
      <c r="I52" s="327">
        <v>4208618</v>
      </c>
      <c r="J52" s="328">
        <v>45919</v>
      </c>
      <c r="K52" s="329">
        <v>-41.4</v>
      </c>
      <c r="L52" s="330">
        <v>32175</v>
      </c>
      <c r="M52" s="331">
        <v>0</v>
      </c>
      <c r="N52" s="332">
        <v>-41.4</v>
      </c>
    </row>
    <row r="53" spans="1:14">
      <c r="A53" s="248"/>
      <c r="B53" s="244"/>
      <c r="C53" s="244"/>
      <c r="D53" s="244"/>
      <c r="E53" s="244"/>
      <c r="F53" s="244"/>
      <c r="G53" s="310" t="s">
        <v>516</v>
      </c>
      <c r="H53" s="311"/>
      <c r="I53" s="319">
        <v>6045894</v>
      </c>
      <c r="J53" s="320">
        <v>66922</v>
      </c>
      <c r="K53" s="321">
        <v>-28.5</v>
      </c>
      <c r="L53" s="322">
        <v>47569</v>
      </c>
      <c r="M53" s="323">
        <v>-23.1</v>
      </c>
      <c r="N53" s="324">
        <v>-5.4</v>
      </c>
    </row>
    <row r="54" spans="1:14">
      <c r="A54" s="248"/>
      <c r="B54" s="244"/>
      <c r="C54" s="244"/>
      <c r="D54" s="244"/>
      <c r="E54" s="244"/>
      <c r="F54" s="244"/>
      <c r="G54" s="325"/>
      <c r="H54" s="326" t="s">
        <v>515</v>
      </c>
      <c r="I54" s="327">
        <v>3529639</v>
      </c>
      <c r="J54" s="328">
        <v>39069</v>
      </c>
      <c r="K54" s="329">
        <v>-14.9</v>
      </c>
      <c r="L54" s="330">
        <v>26255</v>
      </c>
      <c r="M54" s="331">
        <v>-18.399999999999999</v>
      </c>
      <c r="N54" s="332">
        <v>3.5</v>
      </c>
    </row>
    <row r="55" spans="1:14">
      <c r="A55" s="248"/>
      <c r="B55" s="244"/>
      <c r="C55" s="244"/>
      <c r="D55" s="244"/>
      <c r="E55" s="244"/>
      <c r="F55" s="244"/>
      <c r="G55" s="310" t="s">
        <v>517</v>
      </c>
      <c r="H55" s="311"/>
      <c r="I55" s="319">
        <v>6750681</v>
      </c>
      <c r="J55" s="320">
        <v>75905</v>
      </c>
      <c r="K55" s="321">
        <v>13.4</v>
      </c>
      <c r="L55" s="322">
        <v>50880</v>
      </c>
      <c r="M55" s="323">
        <v>7</v>
      </c>
      <c r="N55" s="324">
        <v>6.4</v>
      </c>
    </row>
    <row r="56" spans="1:14">
      <c r="A56" s="248"/>
      <c r="B56" s="244"/>
      <c r="C56" s="244"/>
      <c r="D56" s="244"/>
      <c r="E56" s="244"/>
      <c r="F56" s="244"/>
      <c r="G56" s="325"/>
      <c r="H56" s="326" t="s">
        <v>515</v>
      </c>
      <c r="I56" s="327">
        <v>3251351</v>
      </c>
      <c r="J56" s="328">
        <v>36558</v>
      </c>
      <c r="K56" s="329">
        <v>-6.4</v>
      </c>
      <c r="L56" s="330">
        <v>26879</v>
      </c>
      <c r="M56" s="331">
        <v>2.4</v>
      </c>
      <c r="N56" s="332">
        <v>-8.8000000000000007</v>
      </c>
    </row>
    <row r="57" spans="1:14">
      <c r="A57" s="248"/>
      <c r="B57" s="244"/>
      <c r="C57" s="244"/>
      <c r="D57" s="244"/>
      <c r="E57" s="244"/>
      <c r="F57" s="244"/>
      <c r="G57" s="310" t="s">
        <v>518</v>
      </c>
      <c r="H57" s="311"/>
      <c r="I57" s="319">
        <v>9369027</v>
      </c>
      <c r="J57" s="320">
        <v>105794</v>
      </c>
      <c r="K57" s="321">
        <v>39.4</v>
      </c>
      <c r="L57" s="322">
        <v>63956</v>
      </c>
      <c r="M57" s="323">
        <v>25.7</v>
      </c>
      <c r="N57" s="324">
        <v>13.7</v>
      </c>
    </row>
    <row r="58" spans="1:14">
      <c r="A58" s="248"/>
      <c r="B58" s="244"/>
      <c r="C58" s="244"/>
      <c r="D58" s="244"/>
      <c r="E58" s="244"/>
      <c r="F58" s="244"/>
      <c r="G58" s="325"/>
      <c r="H58" s="326" t="s">
        <v>515</v>
      </c>
      <c r="I58" s="327">
        <v>4781775</v>
      </c>
      <c r="J58" s="328">
        <v>53995</v>
      </c>
      <c r="K58" s="329">
        <v>47.7</v>
      </c>
      <c r="L58" s="330">
        <v>29239</v>
      </c>
      <c r="M58" s="331">
        <v>8.8000000000000007</v>
      </c>
      <c r="N58" s="332">
        <v>38.9</v>
      </c>
    </row>
    <row r="59" spans="1:14">
      <c r="A59" s="248"/>
      <c r="B59" s="244"/>
      <c r="C59" s="244"/>
      <c r="D59" s="244"/>
      <c r="E59" s="244"/>
      <c r="F59" s="244"/>
      <c r="G59" s="310" t="s">
        <v>519</v>
      </c>
      <c r="H59" s="311"/>
      <c r="I59" s="319">
        <v>5181820</v>
      </c>
      <c r="J59" s="320">
        <v>59476</v>
      </c>
      <c r="K59" s="321">
        <v>-43.8</v>
      </c>
      <c r="L59" s="322">
        <v>66255</v>
      </c>
      <c r="M59" s="323">
        <v>3.6</v>
      </c>
      <c r="N59" s="324">
        <v>-47.4</v>
      </c>
    </row>
    <row r="60" spans="1:14">
      <c r="A60" s="248"/>
      <c r="B60" s="244"/>
      <c r="C60" s="244"/>
      <c r="D60" s="244"/>
      <c r="E60" s="244"/>
      <c r="F60" s="244"/>
      <c r="G60" s="325"/>
      <c r="H60" s="326" t="s">
        <v>515</v>
      </c>
      <c r="I60" s="333">
        <v>3228110</v>
      </c>
      <c r="J60" s="328">
        <v>37051</v>
      </c>
      <c r="K60" s="329">
        <v>-31.4</v>
      </c>
      <c r="L60" s="330">
        <v>31822</v>
      </c>
      <c r="M60" s="331">
        <v>8.8000000000000007</v>
      </c>
      <c r="N60" s="332">
        <v>-40.200000000000003</v>
      </c>
    </row>
    <row r="61" spans="1:14">
      <c r="A61" s="248"/>
      <c r="B61" s="244"/>
      <c r="C61" s="244"/>
      <c r="D61" s="244"/>
      <c r="E61" s="244"/>
      <c r="F61" s="244"/>
      <c r="G61" s="310" t="s">
        <v>520</v>
      </c>
      <c r="H61" s="334"/>
      <c r="I61" s="335">
        <v>7184761</v>
      </c>
      <c r="J61" s="336">
        <v>80334</v>
      </c>
      <c r="K61" s="337">
        <v>-10</v>
      </c>
      <c r="L61" s="338">
        <v>58108</v>
      </c>
      <c r="M61" s="339">
        <v>4</v>
      </c>
      <c r="N61" s="324">
        <v>-14</v>
      </c>
    </row>
    <row r="62" spans="1:14">
      <c r="A62" s="248"/>
      <c r="B62" s="244"/>
      <c r="C62" s="244"/>
      <c r="D62" s="244"/>
      <c r="E62" s="244"/>
      <c r="F62" s="244"/>
      <c r="G62" s="325"/>
      <c r="H62" s="326" t="s">
        <v>515</v>
      </c>
      <c r="I62" s="327">
        <v>3799899</v>
      </c>
      <c r="J62" s="328">
        <v>42518</v>
      </c>
      <c r="K62" s="329">
        <v>-9.3000000000000007</v>
      </c>
      <c r="L62" s="330">
        <v>29274</v>
      </c>
      <c r="M62" s="331">
        <v>0.3</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32.54</v>
      </c>
      <c r="G47" s="12">
        <v>36.299999999999997</v>
      </c>
      <c r="H47" s="12">
        <v>38.06</v>
      </c>
      <c r="I47" s="12">
        <v>35.72</v>
      </c>
      <c r="J47" s="13">
        <v>40.380000000000003</v>
      </c>
    </row>
    <row r="48" spans="2:10" ht="57.75" customHeight="1">
      <c r="B48" s="14"/>
      <c r="C48" s="1141" t="s">
        <v>4</v>
      </c>
      <c r="D48" s="1141"/>
      <c r="E48" s="1142"/>
      <c r="F48" s="15">
        <v>4.24</v>
      </c>
      <c r="G48" s="16">
        <v>6.94</v>
      </c>
      <c r="H48" s="16">
        <v>6.08</v>
      </c>
      <c r="I48" s="16">
        <v>8.86</v>
      </c>
      <c r="J48" s="17">
        <v>4.58</v>
      </c>
    </row>
    <row r="49" spans="2:10" ht="57.75" customHeight="1" thickBot="1">
      <c r="B49" s="18"/>
      <c r="C49" s="1143" t="s">
        <v>5</v>
      </c>
      <c r="D49" s="1143"/>
      <c r="E49" s="1144"/>
      <c r="F49" s="19">
        <v>9.6999999999999993</v>
      </c>
      <c r="G49" s="20">
        <v>6.99</v>
      </c>
      <c r="H49" s="20">
        <v>0.25</v>
      </c>
      <c r="I49" s="20">
        <v>0.48</v>
      </c>
      <c r="J49" s="21">
        <v>0.17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v>7.23</v>
      </c>
      <c r="G34" s="33">
        <v>8.65</v>
      </c>
      <c r="H34" s="33">
        <v>10.08</v>
      </c>
      <c r="I34" s="33">
        <v>10.75</v>
      </c>
      <c r="J34" s="34">
        <v>11.39</v>
      </c>
      <c r="K34" s="22"/>
      <c r="L34" s="22"/>
      <c r="M34" s="22"/>
      <c r="N34" s="22"/>
      <c r="O34" s="22"/>
      <c r="P34" s="22"/>
    </row>
    <row r="35" spans="1:16" ht="39" customHeight="1">
      <c r="A35" s="22"/>
      <c r="B35" s="35"/>
      <c r="C35" s="1145" t="s">
        <v>528</v>
      </c>
      <c r="D35" s="1146"/>
      <c r="E35" s="1147"/>
      <c r="F35" s="36">
        <v>4.21</v>
      </c>
      <c r="G35" s="37">
        <v>6.91</v>
      </c>
      <c r="H35" s="37">
        <v>6.04</v>
      </c>
      <c r="I35" s="37">
        <v>8.81</v>
      </c>
      <c r="J35" s="38">
        <v>4.53</v>
      </c>
      <c r="K35" s="22"/>
      <c r="L35" s="22"/>
      <c r="M35" s="22"/>
      <c r="N35" s="22"/>
      <c r="O35" s="22"/>
      <c r="P35" s="22"/>
    </row>
    <row r="36" spans="1:16" ht="39" customHeight="1">
      <c r="A36" s="22"/>
      <c r="B36" s="35"/>
      <c r="C36" s="1145" t="s">
        <v>529</v>
      </c>
      <c r="D36" s="1146"/>
      <c r="E36" s="1147"/>
      <c r="F36" s="36">
        <v>2.31</v>
      </c>
      <c r="G36" s="37">
        <v>2.67</v>
      </c>
      <c r="H36" s="37">
        <v>2.87</v>
      </c>
      <c r="I36" s="37">
        <v>3.94</v>
      </c>
      <c r="J36" s="38">
        <v>4.0199999999999996</v>
      </c>
      <c r="K36" s="22"/>
      <c r="L36" s="22"/>
      <c r="M36" s="22"/>
      <c r="N36" s="22"/>
      <c r="O36" s="22"/>
      <c r="P36" s="22"/>
    </row>
    <row r="37" spans="1:16" ht="39" customHeight="1">
      <c r="A37" s="22"/>
      <c r="B37" s="35"/>
      <c r="C37" s="1145" t="s">
        <v>530</v>
      </c>
      <c r="D37" s="1146"/>
      <c r="E37" s="1147"/>
      <c r="F37" s="36">
        <v>1.18</v>
      </c>
      <c r="G37" s="37">
        <v>1</v>
      </c>
      <c r="H37" s="37">
        <v>1.64</v>
      </c>
      <c r="I37" s="37">
        <v>1.82</v>
      </c>
      <c r="J37" s="38">
        <v>1.17</v>
      </c>
      <c r="K37" s="22"/>
      <c r="L37" s="22"/>
      <c r="M37" s="22"/>
      <c r="N37" s="22"/>
      <c r="O37" s="22"/>
      <c r="P37" s="22"/>
    </row>
    <row r="38" spans="1:16" ht="39" customHeight="1">
      <c r="A38" s="22"/>
      <c r="B38" s="35"/>
      <c r="C38" s="1145" t="s">
        <v>531</v>
      </c>
      <c r="D38" s="1146"/>
      <c r="E38" s="1147"/>
      <c r="F38" s="36">
        <v>0.66</v>
      </c>
      <c r="G38" s="37">
        <v>0.68</v>
      </c>
      <c r="H38" s="37">
        <v>0.75</v>
      </c>
      <c r="I38" s="37">
        <v>0.94</v>
      </c>
      <c r="J38" s="38">
        <v>0.67</v>
      </c>
      <c r="K38" s="22"/>
      <c r="L38" s="22"/>
      <c r="M38" s="22"/>
      <c r="N38" s="22"/>
      <c r="O38" s="22"/>
      <c r="P38" s="22"/>
    </row>
    <row r="39" spans="1:16" ht="39" customHeight="1">
      <c r="A39" s="22"/>
      <c r="B39" s="35"/>
      <c r="C39" s="1145" t="s">
        <v>532</v>
      </c>
      <c r="D39" s="1146"/>
      <c r="E39" s="1147"/>
      <c r="F39" s="36">
        <v>0.06</v>
      </c>
      <c r="G39" s="37">
        <v>7.0000000000000007E-2</v>
      </c>
      <c r="H39" s="37">
        <v>0.1</v>
      </c>
      <c r="I39" s="37">
        <v>0.08</v>
      </c>
      <c r="J39" s="38">
        <v>0.05</v>
      </c>
      <c r="K39" s="22"/>
      <c r="L39" s="22"/>
      <c r="M39" s="22"/>
      <c r="N39" s="22"/>
      <c r="O39" s="22"/>
      <c r="P39" s="22"/>
    </row>
    <row r="40" spans="1:16" ht="39" customHeight="1">
      <c r="A40" s="22"/>
      <c r="B40" s="35"/>
      <c r="C40" s="1145" t="s">
        <v>533</v>
      </c>
      <c r="D40" s="1146"/>
      <c r="E40" s="1147"/>
      <c r="F40" s="36">
        <v>0.01</v>
      </c>
      <c r="G40" s="37">
        <v>0.01</v>
      </c>
      <c r="H40" s="37">
        <v>0.02</v>
      </c>
      <c r="I40" s="37">
        <v>0.03</v>
      </c>
      <c r="J40" s="38">
        <v>0.02</v>
      </c>
      <c r="K40" s="22"/>
      <c r="L40" s="22"/>
      <c r="M40" s="22"/>
      <c r="N40" s="22"/>
      <c r="O40" s="22"/>
      <c r="P40" s="22"/>
    </row>
    <row r="41" spans="1:16" ht="39" customHeight="1">
      <c r="A41" s="22"/>
      <c r="B41" s="35"/>
      <c r="C41" s="1145" t="s">
        <v>534</v>
      </c>
      <c r="D41" s="1146"/>
      <c r="E41" s="1147"/>
      <c r="F41" s="36">
        <v>0</v>
      </c>
      <c r="G41" s="37">
        <v>0</v>
      </c>
      <c r="H41" s="37">
        <v>0.01</v>
      </c>
      <c r="I41" s="37">
        <v>0.01</v>
      </c>
      <c r="J41" s="38">
        <v>0.01</v>
      </c>
      <c r="K41" s="22"/>
      <c r="L41" s="22"/>
      <c r="M41" s="22"/>
      <c r="N41" s="22"/>
      <c r="O41" s="22"/>
      <c r="P41" s="22"/>
    </row>
    <row r="42" spans="1:16" ht="39" customHeight="1">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536</v>
      </c>
      <c r="D43" s="1149"/>
      <c r="E43" s="1150"/>
      <c r="F43" s="41">
        <v>0.15</v>
      </c>
      <c r="G43" s="42">
        <v>0.09</v>
      </c>
      <c r="H43" s="42">
        <v>7.0000000000000007E-2</v>
      </c>
      <c r="I43" s="42">
        <v>0.11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7165</v>
      </c>
      <c r="L45" s="60">
        <v>6980</v>
      </c>
      <c r="M45" s="60">
        <v>7047</v>
      </c>
      <c r="N45" s="60">
        <v>7056</v>
      </c>
      <c r="O45" s="61">
        <v>6936</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1865</v>
      </c>
      <c r="L48" s="64">
        <v>1807</v>
      </c>
      <c r="M48" s="64">
        <v>1831</v>
      </c>
      <c r="N48" s="64">
        <v>1795</v>
      </c>
      <c r="O48" s="65">
        <v>1682</v>
      </c>
      <c r="P48" s="48"/>
      <c r="Q48" s="48"/>
      <c r="R48" s="48"/>
      <c r="S48" s="48"/>
      <c r="T48" s="48"/>
      <c r="U48" s="48"/>
    </row>
    <row r="49" spans="1:21" ht="30.75" customHeight="1">
      <c r="A49" s="48"/>
      <c r="B49" s="1163"/>
      <c r="C49" s="1164"/>
      <c r="D49" s="62"/>
      <c r="E49" s="1155" t="s">
        <v>16</v>
      </c>
      <c r="F49" s="1155"/>
      <c r="G49" s="1155"/>
      <c r="H49" s="1155"/>
      <c r="I49" s="1155"/>
      <c r="J49" s="1156"/>
      <c r="K49" s="63">
        <v>561</v>
      </c>
      <c r="L49" s="64">
        <v>526</v>
      </c>
      <c r="M49" s="64">
        <v>444</v>
      </c>
      <c r="N49" s="64">
        <v>324</v>
      </c>
      <c r="O49" s="65">
        <v>192</v>
      </c>
      <c r="P49" s="48"/>
      <c r="Q49" s="48"/>
      <c r="R49" s="48"/>
      <c r="S49" s="48"/>
      <c r="T49" s="48"/>
      <c r="U49" s="48"/>
    </row>
    <row r="50" spans="1:21" ht="30.75" customHeight="1">
      <c r="A50" s="48"/>
      <c r="B50" s="1163"/>
      <c r="C50" s="1164"/>
      <c r="D50" s="62"/>
      <c r="E50" s="1155" t="s">
        <v>17</v>
      </c>
      <c r="F50" s="1155"/>
      <c r="G50" s="1155"/>
      <c r="H50" s="1155"/>
      <c r="I50" s="1155"/>
      <c r="J50" s="1156"/>
      <c r="K50" s="63">
        <v>175</v>
      </c>
      <c r="L50" s="64">
        <v>151</v>
      </c>
      <c r="M50" s="64">
        <v>150</v>
      </c>
      <c r="N50" s="64">
        <v>148</v>
      </c>
      <c r="O50" s="65">
        <v>148</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6479</v>
      </c>
      <c r="L52" s="64">
        <v>6417</v>
      </c>
      <c r="M52" s="64">
        <v>6482</v>
      </c>
      <c r="N52" s="64">
        <v>6550</v>
      </c>
      <c r="O52" s="65">
        <v>6615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3287</v>
      </c>
      <c r="L53" s="69">
        <v>3047</v>
      </c>
      <c r="M53" s="69">
        <v>2990</v>
      </c>
      <c r="N53" s="69">
        <v>2773</v>
      </c>
      <c r="O53" s="70">
        <v>2343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60274</v>
      </c>
      <c r="J41" s="83">
        <v>58627</v>
      </c>
      <c r="K41" s="83">
        <v>57427</v>
      </c>
      <c r="L41" s="83">
        <v>56232</v>
      </c>
      <c r="M41" s="84">
        <v>54069</v>
      </c>
    </row>
    <row r="42" spans="2:13" ht="27.75" customHeight="1">
      <c r="B42" s="1171"/>
      <c r="C42" s="1172"/>
      <c r="D42" s="85"/>
      <c r="E42" s="1177" t="s">
        <v>26</v>
      </c>
      <c r="F42" s="1177"/>
      <c r="G42" s="1177"/>
      <c r="H42" s="1178"/>
      <c r="I42" s="86">
        <v>1932</v>
      </c>
      <c r="J42" s="87">
        <v>1579</v>
      </c>
      <c r="K42" s="87">
        <v>1459</v>
      </c>
      <c r="L42" s="87">
        <v>1338</v>
      </c>
      <c r="M42" s="88">
        <v>1215</v>
      </c>
    </row>
    <row r="43" spans="2:13" ht="27.75" customHeight="1">
      <c r="B43" s="1171"/>
      <c r="C43" s="1172"/>
      <c r="D43" s="85"/>
      <c r="E43" s="1177" t="s">
        <v>27</v>
      </c>
      <c r="F43" s="1177"/>
      <c r="G43" s="1177"/>
      <c r="H43" s="1178"/>
      <c r="I43" s="86">
        <v>20488</v>
      </c>
      <c r="J43" s="87">
        <v>19433</v>
      </c>
      <c r="K43" s="87">
        <v>18492</v>
      </c>
      <c r="L43" s="87">
        <v>18058</v>
      </c>
      <c r="M43" s="88">
        <v>16966</v>
      </c>
    </row>
    <row r="44" spans="2:13" ht="27.75" customHeight="1">
      <c r="B44" s="1171"/>
      <c r="C44" s="1172"/>
      <c r="D44" s="85"/>
      <c r="E44" s="1177" t="s">
        <v>28</v>
      </c>
      <c r="F44" s="1177"/>
      <c r="G44" s="1177"/>
      <c r="H44" s="1178"/>
      <c r="I44" s="86">
        <v>1946</v>
      </c>
      <c r="J44" s="87">
        <v>1418</v>
      </c>
      <c r="K44" s="87">
        <v>964</v>
      </c>
      <c r="L44" s="87">
        <v>627</v>
      </c>
      <c r="M44" s="88">
        <v>306</v>
      </c>
    </row>
    <row r="45" spans="2:13" ht="27.75" customHeight="1">
      <c r="B45" s="1171"/>
      <c r="C45" s="1172"/>
      <c r="D45" s="85"/>
      <c r="E45" s="1177" t="s">
        <v>29</v>
      </c>
      <c r="F45" s="1177"/>
      <c r="G45" s="1177"/>
      <c r="H45" s="1178"/>
      <c r="I45" s="86">
        <v>10954</v>
      </c>
      <c r="J45" s="87">
        <v>12008</v>
      </c>
      <c r="K45" s="87">
        <v>11536</v>
      </c>
      <c r="L45" s="87">
        <v>10975</v>
      </c>
      <c r="M45" s="88">
        <v>9889</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13167</v>
      </c>
      <c r="J49" s="87">
        <v>15857</v>
      </c>
      <c r="K49" s="87">
        <v>16236</v>
      </c>
      <c r="L49" s="87">
        <v>15660</v>
      </c>
      <c r="M49" s="88">
        <v>17862</v>
      </c>
    </row>
    <row r="50" spans="2:13" ht="27.75" customHeight="1">
      <c r="B50" s="1171"/>
      <c r="C50" s="1172"/>
      <c r="D50" s="85"/>
      <c r="E50" s="1177" t="s">
        <v>35</v>
      </c>
      <c r="F50" s="1177"/>
      <c r="G50" s="1177"/>
      <c r="H50" s="1178"/>
      <c r="I50" s="86">
        <v>2730</v>
      </c>
      <c r="J50" s="87">
        <v>2206</v>
      </c>
      <c r="K50" s="87">
        <v>1974</v>
      </c>
      <c r="L50" s="87">
        <v>1862</v>
      </c>
      <c r="M50" s="88">
        <v>1764</v>
      </c>
    </row>
    <row r="51" spans="2:13" ht="27.75" customHeight="1">
      <c r="B51" s="1173"/>
      <c r="C51" s="1174"/>
      <c r="D51" s="85"/>
      <c r="E51" s="1177" t="s">
        <v>36</v>
      </c>
      <c r="F51" s="1177"/>
      <c r="G51" s="1177"/>
      <c r="H51" s="1178"/>
      <c r="I51" s="86">
        <v>57258</v>
      </c>
      <c r="J51" s="87">
        <v>56644</v>
      </c>
      <c r="K51" s="87">
        <v>56041</v>
      </c>
      <c r="L51" s="87">
        <v>54901</v>
      </c>
      <c r="M51" s="88">
        <v>52897</v>
      </c>
    </row>
    <row r="52" spans="2:13" ht="27.75" customHeight="1" thickBot="1">
      <c r="B52" s="1181" t="s">
        <v>37</v>
      </c>
      <c r="C52" s="1182"/>
      <c r="D52" s="90"/>
      <c r="E52" s="1183" t="s">
        <v>38</v>
      </c>
      <c r="F52" s="1183"/>
      <c r="G52" s="1183"/>
      <c r="H52" s="1184"/>
      <c r="I52" s="91">
        <v>22439</v>
      </c>
      <c r="J52" s="92">
        <v>18358</v>
      </c>
      <c r="K52" s="92">
        <v>15627</v>
      </c>
      <c r="L52" s="92">
        <v>14806</v>
      </c>
      <c r="M52" s="93">
        <v>9923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93575</v>
      </c>
      <c r="E3" s="116"/>
      <c r="F3" s="117">
        <v>61882</v>
      </c>
      <c r="G3" s="118"/>
      <c r="H3" s="119"/>
    </row>
    <row r="4" spans="1:8">
      <c r="A4" s="120"/>
      <c r="B4" s="121"/>
      <c r="C4" s="122"/>
      <c r="D4" s="123">
        <v>45919</v>
      </c>
      <c r="E4" s="124"/>
      <c r="F4" s="125">
        <v>32175</v>
      </c>
      <c r="G4" s="126"/>
      <c r="H4" s="127"/>
    </row>
    <row r="5" spans="1:8">
      <c r="A5" s="108" t="s">
        <v>516</v>
      </c>
      <c r="B5" s="113"/>
      <c r="C5" s="114"/>
      <c r="D5" s="115">
        <v>66922</v>
      </c>
      <c r="E5" s="116"/>
      <c r="F5" s="117">
        <v>47569</v>
      </c>
      <c r="G5" s="118"/>
      <c r="H5" s="119"/>
    </row>
    <row r="6" spans="1:8">
      <c r="A6" s="120"/>
      <c r="B6" s="121"/>
      <c r="C6" s="122"/>
      <c r="D6" s="123">
        <v>39069</v>
      </c>
      <c r="E6" s="124"/>
      <c r="F6" s="125">
        <v>26255</v>
      </c>
      <c r="G6" s="126"/>
      <c r="H6" s="127"/>
    </row>
    <row r="7" spans="1:8">
      <c r="A7" s="108" t="s">
        <v>517</v>
      </c>
      <c r="B7" s="113"/>
      <c r="C7" s="114"/>
      <c r="D7" s="115">
        <v>75905</v>
      </c>
      <c r="E7" s="116"/>
      <c r="F7" s="117">
        <v>50880</v>
      </c>
      <c r="G7" s="118"/>
      <c r="H7" s="119"/>
    </row>
    <row r="8" spans="1:8">
      <c r="A8" s="120"/>
      <c r="B8" s="121"/>
      <c r="C8" s="122"/>
      <c r="D8" s="123">
        <v>36558</v>
      </c>
      <c r="E8" s="124"/>
      <c r="F8" s="125">
        <v>26879</v>
      </c>
      <c r="G8" s="126"/>
      <c r="H8" s="127"/>
    </row>
    <row r="9" spans="1:8">
      <c r="A9" s="108" t="s">
        <v>518</v>
      </c>
      <c r="B9" s="113"/>
      <c r="C9" s="114"/>
      <c r="D9" s="115">
        <v>105794</v>
      </c>
      <c r="E9" s="116"/>
      <c r="F9" s="117">
        <v>63956</v>
      </c>
      <c r="G9" s="118"/>
      <c r="H9" s="119"/>
    </row>
    <row r="10" spans="1:8">
      <c r="A10" s="120"/>
      <c r="B10" s="121"/>
      <c r="C10" s="122"/>
      <c r="D10" s="123">
        <v>53995</v>
      </c>
      <c r="E10" s="124"/>
      <c r="F10" s="125">
        <v>29239</v>
      </c>
      <c r="G10" s="126"/>
      <c r="H10" s="127"/>
    </row>
    <row r="11" spans="1:8">
      <c r="A11" s="108" t="s">
        <v>519</v>
      </c>
      <c r="B11" s="113"/>
      <c r="C11" s="114"/>
      <c r="D11" s="115">
        <v>59476</v>
      </c>
      <c r="E11" s="116"/>
      <c r="F11" s="117">
        <v>66255</v>
      </c>
      <c r="G11" s="118"/>
      <c r="H11" s="119"/>
    </row>
    <row r="12" spans="1:8">
      <c r="A12" s="120"/>
      <c r="B12" s="121"/>
      <c r="C12" s="128"/>
      <c r="D12" s="123">
        <v>37051</v>
      </c>
      <c r="E12" s="124"/>
      <c r="F12" s="125">
        <v>31822</v>
      </c>
      <c r="G12" s="126"/>
      <c r="H12" s="127"/>
    </row>
    <row r="13" spans="1:8">
      <c r="A13" s="108"/>
      <c r="B13" s="113"/>
      <c r="C13" s="129"/>
      <c r="D13" s="130">
        <v>80334</v>
      </c>
      <c r="E13" s="131"/>
      <c r="F13" s="132">
        <v>58108</v>
      </c>
      <c r="G13" s="133"/>
      <c r="H13" s="119"/>
    </row>
    <row r="14" spans="1:8">
      <c r="A14" s="120"/>
      <c r="B14" s="121"/>
      <c r="C14" s="122"/>
      <c r="D14" s="123">
        <v>42518</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4.24</v>
      </c>
      <c r="C19" s="134">
        <f>ROUND(VALUE(SUBSTITUTE(実質収支比率等に係る経年分析!G$48,"▲","-")),2)</f>
        <v>6.94</v>
      </c>
      <c r="D19" s="134">
        <f>ROUND(VALUE(SUBSTITUTE(実質収支比率等に係る経年分析!H$48,"▲","-")),2)</f>
        <v>6.08</v>
      </c>
      <c r="E19" s="134">
        <f>ROUND(VALUE(SUBSTITUTE(実質収支比率等に係る経年分析!I$48,"▲","-")),2)</f>
        <v>8.86</v>
      </c>
      <c r="F19" s="134">
        <f>ROUND(VALUE(SUBSTITUTE(実質収支比率等に係る経年分析!J$48,"▲","-")),2)</f>
        <v>4.58</v>
      </c>
    </row>
    <row r="20" spans="1:11">
      <c r="A20" s="134" t="s">
        <v>43</v>
      </c>
      <c r="B20" s="134">
        <f>ROUND(VALUE(SUBSTITUTE(実質収支比率等に係る経年分析!F$47,"▲","-")),2)</f>
        <v>32.54</v>
      </c>
      <c r="C20" s="134">
        <f>ROUND(VALUE(SUBSTITUTE(実質収支比率等に係る経年分析!G$47,"▲","-")),2)</f>
        <v>36.299999999999997</v>
      </c>
      <c r="D20" s="134">
        <f>ROUND(VALUE(SUBSTITUTE(実質収支比率等に係る経年分析!H$47,"▲","-")),2)</f>
        <v>38.06</v>
      </c>
      <c r="E20" s="134">
        <f>ROUND(VALUE(SUBSTITUTE(実質収支比率等に係る経年分析!I$47,"▲","-")),2)</f>
        <v>35.72</v>
      </c>
      <c r="F20" s="134">
        <f>ROUND(VALUE(SUBSTITUTE(実質収支比率等に係る経年分析!J$47,"▲","-")),2)</f>
        <v>40.380000000000003</v>
      </c>
    </row>
    <row r="21" spans="1:11">
      <c r="A21" s="134" t="s">
        <v>44</v>
      </c>
      <c r="B21" s="134">
        <f>IF(ISNUMBER(VALUE(SUBSTITUTE(実質収支比率等に係る経年分析!F$49,"▲","-"))),ROUND(VALUE(SUBSTITUTE(実質収支比率等に係る経年分析!F$49,"▲","-")),2),NA())</f>
        <v>9.6999999999999993</v>
      </c>
      <c r="C21" s="134">
        <f>IF(ISNUMBER(VALUE(SUBSTITUTE(実質収支比率等に係る経年分析!G$49,"▲","-"))),ROUND(VALUE(SUBSTITUTE(実質収支比率等に係る経年分析!G$49,"▲","-")),2),NA())</f>
        <v>6.99</v>
      </c>
      <c r="D21" s="134">
        <f>IF(ISNUMBER(VALUE(SUBSTITUTE(実質収支比率等に係る経年分析!H$49,"▲","-"))),ROUND(VALUE(SUBSTITUTE(実質収支比率等に係る経年分析!H$49,"▲","-")),2),NA())</f>
        <v>0.25</v>
      </c>
      <c r="E21" s="134">
        <f>IF(ISNUMBER(VALUE(SUBSTITUTE(実質収支比率等に係る経年分析!I$49,"▲","-"))),ROUND(VALUE(SUBSTITUTE(実質収支比率等に係る経年分析!I$49,"▲","-")),2),NA())</f>
        <v>0.48</v>
      </c>
      <c r="F21" s="134">
        <f>IF(ISNUMBER(VALUE(SUBSTITUTE(実質収支比率等に係る経年分析!J$49,"▲","-"))),ROUND(VALUE(SUBSTITUTE(実質収支比率等に係る経年分析!J$49,"▲","-")),2),NA())</f>
        <v>0.17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斎場事業特別会計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歯科診療所特別会計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国民健康保険診療施設特別会計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6479</v>
      </c>
      <c r="E42" s="136"/>
      <c r="F42" s="136"/>
      <c r="G42" s="136">
        <f>'実質公債費比率（分子）の構造'!L$52</f>
        <v>6417</v>
      </c>
      <c r="H42" s="136"/>
      <c r="I42" s="136"/>
      <c r="J42" s="136">
        <f>'実質公債費比率（分子）の構造'!M$52</f>
        <v>6482</v>
      </c>
      <c r="K42" s="136"/>
      <c r="L42" s="136"/>
      <c r="M42" s="136">
        <f>'実質公債費比率（分子）の構造'!N$52</f>
        <v>6550</v>
      </c>
      <c r="N42" s="136"/>
      <c r="O42" s="136"/>
      <c r="P42" s="136">
        <f>'実質公債費比率（分子）の構造'!O$52</f>
        <v>6615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175</v>
      </c>
      <c r="C44" s="136"/>
      <c r="D44" s="136"/>
      <c r="E44" s="136">
        <f>'実質公債費比率（分子）の構造'!L$50</f>
        <v>151</v>
      </c>
      <c r="F44" s="136"/>
      <c r="G44" s="136"/>
      <c r="H44" s="136">
        <f>'実質公債費比率（分子）の構造'!M$50</f>
        <v>150</v>
      </c>
      <c r="I44" s="136"/>
      <c r="J44" s="136"/>
      <c r="K44" s="136">
        <f>'実質公債費比率（分子）の構造'!N$50</f>
        <v>148</v>
      </c>
      <c r="L44" s="136"/>
      <c r="M44" s="136"/>
      <c r="N44" s="136">
        <f>'実質公債費比率（分子）の構造'!O$50</f>
        <v>148</v>
      </c>
      <c r="O44" s="136"/>
      <c r="P44" s="136"/>
    </row>
    <row r="45" spans="1:16">
      <c r="A45" s="136" t="s">
        <v>54</v>
      </c>
      <c r="B45" s="136">
        <f>'実質公債費比率（分子）の構造'!K$49</f>
        <v>561</v>
      </c>
      <c r="C45" s="136"/>
      <c r="D45" s="136"/>
      <c r="E45" s="136">
        <f>'実質公債費比率（分子）の構造'!L$49</f>
        <v>526</v>
      </c>
      <c r="F45" s="136"/>
      <c r="G45" s="136"/>
      <c r="H45" s="136">
        <f>'実質公債費比率（分子）の構造'!M$49</f>
        <v>444</v>
      </c>
      <c r="I45" s="136"/>
      <c r="J45" s="136"/>
      <c r="K45" s="136">
        <f>'実質公債費比率（分子）の構造'!N$49</f>
        <v>324</v>
      </c>
      <c r="L45" s="136"/>
      <c r="M45" s="136"/>
      <c r="N45" s="136">
        <f>'実質公債費比率（分子）の構造'!O$49</f>
        <v>192</v>
      </c>
      <c r="O45" s="136"/>
      <c r="P45" s="136"/>
    </row>
    <row r="46" spans="1:16">
      <c r="A46" s="136" t="s">
        <v>55</v>
      </c>
      <c r="B46" s="136">
        <f>'実質公債費比率（分子）の構造'!K$48</f>
        <v>1865</v>
      </c>
      <c r="C46" s="136"/>
      <c r="D46" s="136"/>
      <c r="E46" s="136">
        <f>'実質公債費比率（分子）の構造'!L$48</f>
        <v>1807</v>
      </c>
      <c r="F46" s="136"/>
      <c r="G46" s="136"/>
      <c r="H46" s="136">
        <f>'実質公債費比率（分子）の構造'!M$48</f>
        <v>1831</v>
      </c>
      <c r="I46" s="136"/>
      <c r="J46" s="136"/>
      <c r="K46" s="136">
        <f>'実質公債費比率（分子）の構造'!N$48</f>
        <v>1795</v>
      </c>
      <c r="L46" s="136"/>
      <c r="M46" s="136"/>
      <c r="N46" s="136">
        <f>'実質公債費比率（分子）の構造'!O$48</f>
        <v>1682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7165</v>
      </c>
      <c r="C49" s="136"/>
      <c r="D49" s="136"/>
      <c r="E49" s="136">
        <f>'実質公債費比率（分子）の構造'!L$45</f>
        <v>6980</v>
      </c>
      <c r="F49" s="136"/>
      <c r="G49" s="136"/>
      <c r="H49" s="136">
        <f>'実質公債費比率（分子）の構造'!M$45</f>
        <v>7047</v>
      </c>
      <c r="I49" s="136"/>
      <c r="J49" s="136"/>
      <c r="K49" s="136">
        <f>'実質公債費比率（分子）の構造'!N$45</f>
        <v>7056</v>
      </c>
      <c r="L49" s="136"/>
      <c r="M49" s="136"/>
      <c r="N49" s="136">
        <f>'実質公債費比率（分子）の構造'!O$45</f>
        <v>6936</v>
      </c>
      <c r="O49" s="136"/>
      <c r="P49" s="136"/>
    </row>
    <row r="50" spans="1:16">
      <c r="A50" s="136" t="s">
        <v>59</v>
      </c>
      <c r="B50" s="136" t="e">
        <f>NA()</f>
        <v>#N/A</v>
      </c>
      <c r="C50" s="136">
        <f>IF(ISNUMBER('実質公債費比率（分子）の構造'!K$53),'実質公債費比率（分子）の構造'!K$53,NA())</f>
        <v>3287</v>
      </c>
      <c r="D50" s="136" t="e">
        <f>NA()</f>
        <v>#N/A</v>
      </c>
      <c r="E50" s="136" t="e">
        <f>NA()</f>
        <v>#N/A</v>
      </c>
      <c r="F50" s="136">
        <f>IF(ISNUMBER('実質公債費比率（分子）の構造'!L$53),'実質公債費比率（分子）の構造'!L$53,NA())</f>
        <v>3047</v>
      </c>
      <c r="G50" s="136" t="e">
        <f>NA()</f>
        <v>#N/A</v>
      </c>
      <c r="H50" s="136" t="e">
        <f>NA()</f>
        <v>#N/A</v>
      </c>
      <c r="I50" s="136">
        <f>IF(ISNUMBER('実質公債費比率（分子）の構造'!M$53),'実質公債費比率（分子）の構造'!M$53,NA())</f>
        <v>2990</v>
      </c>
      <c r="J50" s="136" t="e">
        <f>NA()</f>
        <v>#N/A</v>
      </c>
      <c r="K50" s="136" t="e">
        <f>NA()</f>
        <v>#N/A</v>
      </c>
      <c r="L50" s="136">
        <f>IF(ISNUMBER('実質公債費比率（分子）の構造'!N$53),'実質公債費比率（分子）の構造'!N$53,NA())</f>
        <v>2773</v>
      </c>
      <c r="M50" s="136" t="e">
        <f>NA()</f>
        <v>#N/A</v>
      </c>
      <c r="N50" s="136" t="e">
        <f>NA()</f>
        <v>#N/A</v>
      </c>
      <c r="O50" s="136">
        <f>IF(ISNUMBER('実質公債費比率（分子）の構造'!O$53),'実質公債費比率（分子）の構造'!O$53,NA())</f>
        <v>2343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57258</v>
      </c>
      <c r="E56" s="135"/>
      <c r="F56" s="135"/>
      <c r="G56" s="135">
        <f>'将来負担比率（分子）の構造'!J$51</f>
        <v>56644</v>
      </c>
      <c r="H56" s="135"/>
      <c r="I56" s="135"/>
      <c r="J56" s="135">
        <f>'将来負担比率（分子）の構造'!K$51</f>
        <v>56041</v>
      </c>
      <c r="K56" s="135"/>
      <c r="L56" s="135"/>
      <c r="M56" s="135">
        <f>'将来負担比率（分子）の構造'!L$51</f>
        <v>54901</v>
      </c>
      <c r="N56" s="135"/>
      <c r="O56" s="135"/>
      <c r="P56" s="135">
        <f>'将来負担比率（分子）の構造'!M$51</f>
        <v>52897</v>
      </c>
    </row>
    <row r="57" spans="1:16">
      <c r="A57" s="135" t="s">
        <v>35</v>
      </c>
      <c r="B57" s="135"/>
      <c r="C57" s="135"/>
      <c r="D57" s="135">
        <f>'将来負担比率（分子）の構造'!I$50</f>
        <v>2730</v>
      </c>
      <c r="E57" s="135"/>
      <c r="F57" s="135"/>
      <c r="G57" s="135">
        <f>'将来負担比率（分子）の構造'!J$50</f>
        <v>2206</v>
      </c>
      <c r="H57" s="135"/>
      <c r="I57" s="135"/>
      <c r="J57" s="135">
        <f>'将来負担比率（分子）の構造'!K$50</f>
        <v>1974</v>
      </c>
      <c r="K57" s="135"/>
      <c r="L57" s="135"/>
      <c r="M57" s="135">
        <f>'将来負担比率（分子）の構造'!L$50</f>
        <v>1862</v>
      </c>
      <c r="N57" s="135"/>
      <c r="O57" s="135"/>
      <c r="P57" s="135">
        <f>'将来負担比率（分子）の構造'!M$50</f>
        <v>1764</v>
      </c>
    </row>
    <row r="58" spans="1:16">
      <c r="A58" s="135" t="s">
        <v>34</v>
      </c>
      <c r="B58" s="135"/>
      <c r="C58" s="135"/>
      <c r="D58" s="135">
        <f>'将来負担比率（分子）の構造'!I$49</f>
        <v>13167</v>
      </c>
      <c r="E58" s="135"/>
      <c r="F58" s="135"/>
      <c r="G58" s="135">
        <f>'将来負担比率（分子）の構造'!J$49</f>
        <v>15857</v>
      </c>
      <c r="H58" s="135"/>
      <c r="I58" s="135"/>
      <c r="J58" s="135">
        <f>'将来負担比率（分子）の構造'!K$49</f>
        <v>16236</v>
      </c>
      <c r="K58" s="135"/>
      <c r="L58" s="135"/>
      <c r="M58" s="135">
        <f>'将来負担比率（分子）の構造'!L$49</f>
        <v>15660</v>
      </c>
      <c r="N58" s="135"/>
      <c r="O58" s="135"/>
      <c r="P58" s="135">
        <f>'将来負担比率（分子）の構造'!M$49</f>
        <v>17862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10954</v>
      </c>
      <c r="C62" s="135"/>
      <c r="D62" s="135"/>
      <c r="E62" s="135">
        <f>'将来負担比率（分子）の構造'!J$45</f>
        <v>12008</v>
      </c>
      <c r="F62" s="135"/>
      <c r="G62" s="135"/>
      <c r="H62" s="135">
        <f>'将来負担比率（分子）の構造'!K$45</f>
        <v>11536</v>
      </c>
      <c r="I62" s="135"/>
      <c r="J62" s="135"/>
      <c r="K62" s="135">
        <f>'将来負担比率（分子）の構造'!L$45</f>
        <v>10975</v>
      </c>
      <c r="L62" s="135"/>
      <c r="M62" s="135"/>
      <c r="N62" s="135">
        <f>'将来負担比率（分子）の構造'!M$45</f>
        <v>9889</v>
      </c>
      <c r="O62" s="135"/>
      <c r="P62" s="135"/>
    </row>
    <row r="63" spans="1:16">
      <c r="A63" s="135" t="s">
        <v>28</v>
      </c>
      <c r="B63" s="135">
        <f>'将来負担比率（分子）の構造'!I$44</f>
        <v>1946</v>
      </c>
      <c r="C63" s="135"/>
      <c r="D63" s="135"/>
      <c r="E63" s="135">
        <f>'将来負担比率（分子）の構造'!J$44</f>
        <v>1418</v>
      </c>
      <c r="F63" s="135"/>
      <c r="G63" s="135"/>
      <c r="H63" s="135">
        <f>'将来負担比率（分子）の構造'!K$44</f>
        <v>964</v>
      </c>
      <c r="I63" s="135"/>
      <c r="J63" s="135"/>
      <c r="K63" s="135">
        <f>'将来負担比率（分子）の構造'!L$44</f>
        <v>627</v>
      </c>
      <c r="L63" s="135"/>
      <c r="M63" s="135"/>
      <c r="N63" s="135">
        <f>'将来負担比率（分子）の構造'!M$44</f>
        <v>306</v>
      </c>
      <c r="O63" s="135"/>
      <c r="P63" s="135"/>
    </row>
    <row r="64" spans="1:16">
      <c r="A64" s="135" t="s">
        <v>27</v>
      </c>
      <c r="B64" s="135">
        <f>'将来負担比率（分子）の構造'!I$43</f>
        <v>20488</v>
      </c>
      <c r="C64" s="135"/>
      <c r="D64" s="135"/>
      <c r="E64" s="135">
        <f>'将来負担比率（分子）の構造'!J$43</f>
        <v>19433</v>
      </c>
      <c r="F64" s="135"/>
      <c r="G64" s="135"/>
      <c r="H64" s="135">
        <f>'将来負担比率（分子）の構造'!K$43</f>
        <v>18492</v>
      </c>
      <c r="I64" s="135"/>
      <c r="J64" s="135"/>
      <c r="K64" s="135">
        <f>'将来負担比率（分子）の構造'!L$43</f>
        <v>18058</v>
      </c>
      <c r="L64" s="135"/>
      <c r="M64" s="135"/>
      <c r="N64" s="135">
        <f>'将来負担比率（分子）の構造'!M$43</f>
        <v>16966</v>
      </c>
      <c r="O64" s="135"/>
      <c r="P64" s="135"/>
    </row>
    <row r="65" spans="1:16">
      <c r="A65" s="135" t="s">
        <v>26</v>
      </c>
      <c r="B65" s="135">
        <f>'将来負担比率（分子）の構造'!I$42</f>
        <v>1932</v>
      </c>
      <c r="C65" s="135"/>
      <c r="D65" s="135"/>
      <c r="E65" s="135">
        <f>'将来負担比率（分子）の構造'!J$42</f>
        <v>1579</v>
      </c>
      <c r="F65" s="135"/>
      <c r="G65" s="135"/>
      <c r="H65" s="135">
        <f>'将来負担比率（分子）の構造'!K$42</f>
        <v>1459</v>
      </c>
      <c r="I65" s="135"/>
      <c r="J65" s="135"/>
      <c r="K65" s="135">
        <f>'将来負担比率（分子）の構造'!L$42</f>
        <v>1338</v>
      </c>
      <c r="L65" s="135"/>
      <c r="M65" s="135"/>
      <c r="N65" s="135">
        <f>'将来負担比率（分子）の構造'!M$42</f>
        <v>1215</v>
      </c>
      <c r="O65" s="135"/>
      <c r="P65" s="135"/>
    </row>
    <row r="66" spans="1:16">
      <c r="A66" s="135" t="s">
        <v>25</v>
      </c>
      <c r="B66" s="135">
        <f>'将来負担比率（分子）の構造'!I$41</f>
        <v>60274</v>
      </c>
      <c r="C66" s="135"/>
      <c r="D66" s="135"/>
      <c r="E66" s="135">
        <f>'将来負担比率（分子）の構造'!J$41</f>
        <v>58627</v>
      </c>
      <c r="F66" s="135"/>
      <c r="G66" s="135"/>
      <c r="H66" s="135">
        <f>'将来負担比率（分子）の構造'!K$41</f>
        <v>57427</v>
      </c>
      <c r="I66" s="135"/>
      <c r="J66" s="135"/>
      <c r="K66" s="135">
        <f>'将来負担比率（分子）の構造'!L$41</f>
        <v>56232</v>
      </c>
      <c r="L66" s="135"/>
      <c r="M66" s="135"/>
      <c r="N66" s="135">
        <f>'将来負担比率（分子）の構造'!M$41</f>
        <v>54069</v>
      </c>
      <c r="O66" s="135"/>
      <c r="P66" s="135"/>
    </row>
    <row r="67" spans="1:16">
      <c r="A67" s="135" t="s">
        <v>63</v>
      </c>
      <c r="B67" s="135" t="e">
        <f>NA()</f>
        <v>#N/A</v>
      </c>
      <c r="C67" s="135">
        <f>IF(ISNUMBER('将来負担比率（分子）の構造'!I$52), IF('将来負担比率（分子）の構造'!I$52 &lt; 0, 0, '将来負担比率（分子）の構造'!I$52), NA())</f>
        <v>22439</v>
      </c>
      <c r="D67" s="135" t="e">
        <f>NA()</f>
        <v>#N/A</v>
      </c>
      <c r="E67" s="135" t="e">
        <f>NA()</f>
        <v>#N/A</v>
      </c>
      <c r="F67" s="135">
        <f>IF(ISNUMBER('将来負担比率（分子）の構造'!J$52), IF('将来負担比率（分子）の構造'!J$52 &lt; 0, 0, '将来負担比率（分子）の構造'!J$52), NA())</f>
        <v>18358</v>
      </c>
      <c r="G67" s="135" t="e">
        <f>NA()</f>
        <v>#N/A</v>
      </c>
      <c r="H67" s="135" t="e">
        <f>NA()</f>
        <v>#N/A</v>
      </c>
      <c r="I67" s="135">
        <f>IF(ISNUMBER('将来負担比率（分子）の構造'!K$52), IF('将来負担比率（分子）の構造'!K$52 &lt; 0, 0, '将来負担比率（分子）の構造'!K$52), NA())</f>
        <v>15627</v>
      </c>
      <c r="J67" s="135" t="e">
        <f>NA()</f>
        <v>#N/A</v>
      </c>
      <c r="K67" s="135" t="e">
        <f>NA()</f>
        <v>#N/A</v>
      </c>
      <c r="L67" s="135">
        <f>IF(ISNUMBER('将来負担比率（分子）の構造'!L$52), IF('将来負担比率（分子）の構造'!L$52 &lt; 0, 0, '将来負担比率（分子）の構造'!L$52), NA())</f>
        <v>14806</v>
      </c>
      <c r="M67" s="135" t="e">
        <f>NA()</f>
        <v>#N/A</v>
      </c>
      <c r="N67" s="135" t="e">
        <f>NA()</f>
        <v>#N/A</v>
      </c>
      <c r="O67" s="135">
        <f>IF(ISNUMBER('将来負担比率（分子）の構造'!M$52), IF('将来負担比率（分子）の構造'!M$52 &lt; 0, 0, '将来負担比率（分子）の構造'!M$52), NA())</f>
        <v>9923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zaisei12</cp:lastModifiedBy>
  <dcterms:created xsi:type="dcterms:W3CDTF">2016-02-15T02:20:27Z</dcterms:created>
  <dcterms:modified xsi:type="dcterms:W3CDTF">2016-04-18T08:14:16Z</dcterms:modified>
  <cp:category/>
</cp:coreProperties>
</file>