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<sst xmlns="http://schemas.openxmlformats.org/spreadsheetml/2006/main" count="221" uniqueCount="111">
  <si>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</si>
  <si>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</si>
  <si>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</si>
  <si>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</si>
  <si>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</si>
  <si>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</si>
  <si>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</si>
  <si>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</si>
  <si>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</si>
  <si>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</si>
  <si>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</si>
  <si>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</si>
  <si>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</si>
  <si>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</si>
  <si>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</si>
  <si>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</si>
  <si>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</si>
  <si>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</si>
  <si>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</si>
  <si>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</si>
  <si>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</si>
  <si>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</si>
  <si>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</si>
  <si>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</si>
  <si>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</si>
  <si>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</si>
  <si>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</si>
  <si>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</si>
  <si>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</si>
  <si>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</si>
  <si>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</si>
  <si>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</si>
  <si>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</si>
  <si>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</si>
  <si>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</si>
  <si>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</si>
  <si>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</si>
  <si>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</si>
  <si>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</si>
  <si>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</si>
  <si>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</si>
  <si>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</si>
  <si>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</si>
  <si>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</si>
  <si>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</si>
  <si>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</si>
  <si>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</si>
  <si>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</si>
  <si>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</si>
  <si>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</si>
  <si>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</si>
  <si>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</si>
  <si>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</si>
  <si>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</si>
  <si>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</si>
  <si>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</si>
  <si>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</si>
  <si>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</si>
  <si>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</si>
  <si>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</si>
  <si>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</si>
  <si>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</si>
  <si>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</si>
  <si>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</si>
  <si>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</si>
  <si>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</si>
  <si>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</si>
  <si>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</si>
  <si>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</si>
  <si>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</si>
  <si>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</si>
  <si>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</si>
  <si>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</si>
  <si>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</si>
  <si>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</si>
  <si>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</si>
  <si>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</si>
  <si>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</si>
  <si>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</si>
  <si>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</si>
  <si>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</si>
  <si>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</si>
  <si>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</si>
  <si>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</si>
  <si>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</si>
  <si>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</si>
  <si>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</si>
  <si>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</si>
  <si>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</si>
  <si>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</si>
  <si>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</si>
  <si>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</si>
  <si>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</si>
  <si>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</si>
  <si>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</si>
  <si>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</si>
  <si>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熊本県　天草市</t>
  </si>
  <si>
    <t>法非適用</t>
  </si>
  <si>
    <t>下水道事業</t>
  </si>
  <si>
    <t>公共下水道</t>
  </si>
  <si>
    <t>Cc1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</si>
  <si>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</si>
  <si>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</si>
  <si>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</si>
  <si>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</si>
  <si>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</si>
  <si>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</si>
  <si>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</si>
  <si>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昭和53年度供用開始であり、ポンプ場、処理場の電気・機械設備が更新時期を迎えている。計画的な更新を実施することで施設の機能を維持する。</t>
    <rPh sb="1" eb="3">
      <t>ショウワ</t>
    </rPh>
    <rPh sb="5" eb="6">
      <t>ネン</t>
    </rPh>
    <rPh sb="6" eb="7">
      <t>ド</t>
    </rPh>
    <rPh sb="7" eb="9">
      <t>キョウヨウ</t>
    </rPh>
    <rPh sb="9" eb="11">
      <t>カイシ</t>
    </rPh>
    <rPh sb="18" eb="19">
      <t>ジョウ</t>
    </rPh>
    <rPh sb="20" eb="22">
      <t>ショリ</t>
    </rPh>
    <rPh sb="22" eb="23">
      <t>ジョウ</t>
    </rPh>
    <rPh sb="24" eb="26">
      <t>デンキ</t>
    </rPh>
    <rPh sb="27" eb="29">
      <t>キカイ</t>
    </rPh>
    <rPh sb="29" eb="31">
      <t>セツビ</t>
    </rPh>
    <rPh sb="32" eb="34">
      <t>コウシン</t>
    </rPh>
    <rPh sb="34" eb="36">
      <t>ジキ</t>
    </rPh>
    <rPh sb="37" eb="38">
      <t>ムカ</t>
    </rPh>
    <rPh sb="43" eb="46">
      <t>ケイカクテキ</t>
    </rPh>
    <rPh sb="47" eb="49">
      <t>コウシン</t>
    </rPh>
    <rPh sb="50" eb="52">
      <t>ジッシ</t>
    </rPh>
    <rPh sb="57" eb="59">
      <t>シセツ</t>
    </rPh>
    <rPh sb="60" eb="62">
      <t>キノウ</t>
    </rPh>
    <rPh sb="63" eb="65">
      <t>イジ</t>
    </rPh>
    <phoneticPr fontId="4"/>
  </si>
  <si>
    <t>　平成27年10月に使用料を改定したことにより経営状態は安定したが、今後は大型の更新事業を控えているとともに、人口減少等による使用料の減少が予測されるため、将来の事業規模を見据え、過大投資にならないよう、適正な事業の実施に努める。　</t>
    <rPh sb="23" eb="25">
      <t>ケイエイ</t>
    </rPh>
    <rPh sb="25" eb="27">
      <t>ジョウタイ</t>
    </rPh>
    <rPh sb="28" eb="30">
      <t>アンテイ</t>
    </rPh>
    <rPh sb="34" eb="36">
      <t>コンゴ</t>
    </rPh>
    <rPh sb="37" eb="39">
      <t>オオガタ</t>
    </rPh>
    <rPh sb="40" eb="42">
      <t>コウシン</t>
    </rPh>
    <rPh sb="42" eb="44">
      <t>ジギョウ</t>
    </rPh>
    <rPh sb="45" eb="46">
      <t>ヒカ</t>
    </rPh>
    <rPh sb="55" eb="57">
      <t>ジンコウ</t>
    </rPh>
    <rPh sb="57" eb="59">
      <t>ゲンショウ</t>
    </rPh>
    <rPh sb="59" eb="60">
      <t>トウ</t>
    </rPh>
    <rPh sb="63" eb="66">
      <t>シヨウリョウ</t>
    </rPh>
    <rPh sb="67" eb="69">
      <t>ゲンショウ</t>
    </rPh>
    <rPh sb="70" eb="72">
      <t>ヨソク</t>
    </rPh>
    <rPh sb="78" eb="80">
      <t>ショウライ</t>
    </rPh>
    <rPh sb="81" eb="83">
      <t>ジギョウ</t>
    </rPh>
    <rPh sb="83" eb="85">
      <t>キボ</t>
    </rPh>
    <rPh sb="86" eb="88">
      <t>ミス</t>
    </rPh>
    <rPh sb="90" eb="92">
      <t>カダイ</t>
    </rPh>
    <rPh sb="92" eb="94">
      <t>トウシ</t>
    </rPh>
    <rPh sb="102" eb="104">
      <t>テキセイ</t>
    </rPh>
    <rPh sb="105" eb="107">
      <t>ジギョウ</t>
    </rPh>
    <rPh sb="108" eb="110">
      <t>ジッシ</t>
    </rPh>
    <rPh sb="111" eb="112">
      <t>ツト</t>
    </rPh>
    <phoneticPr fontId="4"/>
  </si>
  <si>
    <t>　平成27年10月に使用料を改定したことにより、経費回収率が改善した。
　施設の老朽化等に伴い汚水処理原価は高いが、経費回収率も高く適正な料金設定が行われている。</t>
    <rPh sb="1" eb="3">
      <t>ヘイセイ</t>
    </rPh>
    <rPh sb="5" eb="6">
      <t>ネン</t>
    </rPh>
    <rPh sb="8" eb="9">
      <t>ガツ</t>
    </rPh>
    <rPh sb="10" eb="13">
      <t>シヨウリョウ</t>
    </rPh>
    <rPh sb="14" eb="16">
      <t>カイテイ</t>
    </rPh>
    <rPh sb="24" eb="26">
      <t>ケイヒ</t>
    </rPh>
    <rPh sb="26" eb="28">
      <t>カイシュウ</t>
    </rPh>
    <rPh sb="28" eb="29">
      <t>リツ</t>
    </rPh>
    <rPh sb="30" eb="32">
      <t>カイゼン</t>
    </rPh>
    <rPh sb="37" eb="39">
      <t>シセツ</t>
    </rPh>
    <rPh sb="40" eb="42">
      <t>ロウキュウ</t>
    </rPh>
    <rPh sb="42" eb="43">
      <t>カ</t>
    </rPh>
    <rPh sb="43" eb="44">
      <t>トウ</t>
    </rPh>
    <rPh sb="45" eb="46">
      <t>トモナ</t>
    </rPh>
    <rPh sb="47" eb="49">
      <t>オスイ</t>
    </rPh>
    <rPh sb="49" eb="51">
      <t>ショリ</t>
    </rPh>
    <rPh sb="51" eb="53">
      <t>ゲンカ</t>
    </rPh>
    <rPh sb="54" eb="55">
      <t>タカ</t>
    </rPh>
    <rPh sb="58" eb="60">
      <t>ケイヒ</t>
    </rPh>
    <rPh sb="60" eb="62">
      <t>カイシュウ</t>
    </rPh>
    <rPh sb="62" eb="63">
      <t>リツ</t>
    </rPh>
    <rPh sb="64" eb="65">
      <t>タカ</t>
    </rPh>
    <rPh sb="66" eb="68">
      <t>テキセイ</t>
    </rPh>
    <rPh sb="69" eb="71">
      <t>リョウキン</t>
    </rPh>
    <rPh sb="71" eb="73">
      <t>セッテイ</t>
    </rPh>
    <rPh sb="74" eb="75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</si>
</sst>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821888"/>
        <c:axId val="8282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0.24</c:v>
                </c:pt>
                <c:pt idx="2">
                  <c:v>0.15</c:v>
                </c:pt>
                <c:pt idx="3">
                  <c:v>0.11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821888"/>
        <c:axId val="82824576"/>
      </c:lineChart>
      <c:dateAx>
        <c:axId val="828218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824576"/>
        <c:crosses val="autoZero"/>
        <c:auto val="1"/>
        <c:lblOffset val="100"/>
        <c:baseTimeUnit val="years"/>
      </c:dateAx>
      <c:valAx>
        <c:axId val="8282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821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65.37</c:v>
                </c:pt>
                <c:pt idx="1">
                  <c:v>66.97</c:v>
                </c:pt>
                <c:pt idx="2">
                  <c:v>66.2</c:v>
                </c:pt>
                <c:pt idx="3">
                  <c:v>64.650000000000006</c:v>
                </c:pt>
                <c:pt idx="4">
                  <c:v>62.31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342336"/>
        <c:axId val="1353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61.95</c:v>
                </c:pt>
                <c:pt idx="1">
                  <c:v>61.91</c:v>
                </c:pt>
                <c:pt idx="2">
                  <c:v>63.6</c:v>
                </c:pt>
                <c:pt idx="3">
                  <c:v>64.23</c:v>
                </c:pt>
                <c:pt idx="4">
                  <c:v>59.4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342336"/>
        <c:axId val="135381376"/>
      </c:lineChart>
      <c:dateAx>
        <c:axId val="135342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5381376"/>
        <c:crosses val="autoZero"/>
        <c:auto val="1"/>
        <c:lblOffset val="100"/>
        <c:baseTimeUnit val="years"/>
      </c:dateAx>
      <c:valAx>
        <c:axId val="1353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5342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94.76</c:v>
                </c:pt>
                <c:pt idx="1">
                  <c:v>95.11</c:v>
                </c:pt>
                <c:pt idx="2">
                  <c:v>94.77</c:v>
                </c:pt>
                <c:pt idx="3">
                  <c:v>95.98</c:v>
                </c:pt>
                <c:pt idx="4">
                  <c:v>96.38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534656"/>
        <c:axId val="13686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90.37</c:v>
                </c:pt>
                <c:pt idx="1">
                  <c:v>90.89</c:v>
                </c:pt>
                <c:pt idx="2">
                  <c:v>90.98</c:v>
                </c:pt>
                <c:pt idx="3">
                  <c:v>90.22</c:v>
                </c:pt>
                <c:pt idx="4">
                  <c:v>89.81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534656"/>
        <c:axId val="136868608"/>
      </c:lineChart>
      <c:dateAx>
        <c:axId val="13653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6868608"/>
        <c:crosses val="autoZero"/>
        <c:auto val="1"/>
        <c:lblOffset val="100"/>
        <c:baseTimeUnit val="years"/>
      </c:dateAx>
      <c:valAx>
        <c:axId val="13686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53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100.67</c:v>
                </c:pt>
                <c:pt idx="1">
                  <c:v>100.54</c:v>
                </c:pt>
                <c:pt idx="2">
                  <c:v>100.13</c:v>
                </c:pt>
                <c:pt idx="3">
                  <c:v>96.34</c:v>
                </c:pt>
                <c:pt idx="4">
                  <c:v>100.78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51168"/>
        <c:axId val="82982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951168"/>
        <c:axId val="82982400"/>
      </c:lineChart>
      <c:dateAx>
        <c:axId val="82951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2982400"/>
        <c:crosses val="autoZero"/>
        <c:auto val="1"/>
        <c:lblOffset val="100"/>
        <c:baseTimeUnit val="years"/>
      </c:dateAx>
      <c:valAx>
        <c:axId val="82982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2951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72736"/>
        <c:axId val="9419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72736"/>
        <c:axId val="94198016"/>
      </c:lineChart>
      <c:dateAx>
        <c:axId val="83172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198016"/>
        <c:crosses val="autoZero"/>
        <c:auto val="1"/>
        <c:lblOffset val="100"/>
        <c:baseTimeUnit val="years"/>
      </c:dateAx>
      <c:valAx>
        <c:axId val="9419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317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99232"/>
        <c:axId val="9521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99232"/>
        <c:axId val="95218304"/>
      </c:lineChart>
      <c:dateAx>
        <c:axId val="95199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218304"/>
        <c:crosses val="autoZero"/>
        <c:auto val="1"/>
        <c:lblOffset val="100"/>
        <c:baseTimeUnit val="years"/>
      </c:dateAx>
      <c:valAx>
        <c:axId val="9521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199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417088"/>
        <c:axId val="100533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417088"/>
        <c:axId val="100533760"/>
      </c:lineChart>
      <c:dateAx>
        <c:axId val="99417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533760"/>
        <c:crosses val="autoZero"/>
        <c:auto val="1"/>
        <c:lblOffset val="100"/>
        <c:baseTimeUnit val="years"/>
      </c:dateAx>
      <c:valAx>
        <c:axId val="100533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417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375808"/>
        <c:axId val="102377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75808"/>
        <c:axId val="102377728"/>
      </c:lineChart>
      <c:dateAx>
        <c:axId val="102375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2377728"/>
        <c:crosses val="autoZero"/>
        <c:auto val="1"/>
        <c:lblOffset val="100"/>
        <c:baseTimeUnit val="years"/>
      </c:dateAx>
      <c:valAx>
        <c:axId val="102377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375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462.67</c:v>
                </c:pt>
                <c:pt idx="1">
                  <c:v>377.63</c:v>
                </c:pt>
                <c:pt idx="2">
                  <c:v>457.23</c:v>
                </c:pt>
                <c:pt idx="3">
                  <c:v>492.75</c:v>
                </c:pt>
                <c:pt idx="4">
                  <c:v>442.24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49760"/>
        <c:axId val="103825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793.1</c:v>
                </c:pt>
                <c:pt idx="1">
                  <c:v>759.86</c:v>
                </c:pt>
                <c:pt idx="2">
                  <c:v>739.53</c:v>
                </c:pt>
                <c:pt idx="3">
                  <c:v>721.06</c:v>
                </c:pt>
                <c:pt idx="4">
                  <c:v>862.87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549760"/>
        <c:axId val="103825792"/>
      </c:lineChart>
      <c:dateAx>
        <c:axId val="102549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3825792"/>
        <c:crosses val="autoZero"/>
        <c:auto val="1"/>
        <c:lblOffset val="100"/>
        <c:baseTimeUnit val="years"/>
      </c:dateAx>
      <c:valAx>
        <c:axId val="103825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54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101.38</c:v>
                </c:pt>
                <c:pt idx="1">
                  <c:v>97.15</c:v>
                </c:pt>
                <c:pt idx="2">
                  <c:v>93.32</c:v>
                </c:pt>
                <c:pt idx="3">
                  <c:v>83.64</c:v>
                </c:pt>
                <c:pt idx="4">
                  <c:v>93.08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71104"/>
        <c:axId val="10686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85.47</c:v>
                </c:pt>
                <c:pt idx="1">
                  <c:v>85.6</c:v>
                </c:pt>
                <c:pt idx="2">
                  <c:v>84.05</c:v>
                </c:pt>
                <c:pt idx="3">
                  <c:v>84.86</c:v>
                </c:pt>
                <c:pt idx="4">
                  <c:v>85.39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71104"/>
        <c:axId val="106861696"/>
      </c:lineChart>
      <c:dateAx>
        <c:axId val="10667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6861696"/>
        <c:crosses val="autoZero"/>
        <c:auto val="1"/>
        <c:lblOffset val="100"/>
        <c:baseTimeUnit val="years"/>
      </c:dateAx>
      <c:valAx>
        <c:axId val="10686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6671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178.94</c:v>
                </c:pt>
                <c:pt idx="1">
                  <c:v>186.6</c:v>
                </c:pt>
                <c:pt idx="2">
                  <c:v>195.05</c:v>
                </c:pt>
                <c:pt idx="3">
                  <c:v>221.97</c:v>
                </c:pt>
                <c:pt idx="4">
                  <c:v>203.07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964544"/>
        <c:axId val="12025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184.8</c:v>
                </c:pt>
                <c:pt idx="1">
                  <c:v>185.04</c:v>
                </c:pt>
                <c:pt idx="2">
                  <c:v>190.12</c:v>
                </c:pt>
                <c:pt idx="3">
                  <c:v>188.14</c:v>
                </c:pt>
                <c:pt idx="4">
                  <c:v>188.79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64544"/>
        <c:axId val="120254848"/>
      </c:lineChart>
      <c:dateAx>
        <c:axId val="113964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254848"/>
        <c:crosses val="autoZero"/>
        <c:auto val="1"/>
        <c:lblOffset val="100"/>
        <c:baseTimeUnit val="years"/>
      </c:dateAx>
      <c:valAx>
        <c:axId val="12025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964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【763.62】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【139.70】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70" zoomScaleNormal="7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熊本県　天草市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公共下水道</v>
      </c>
      <c r="Q8" s="70"/>
      <c r="R8" s="70"/>
      <c r="S8" s="70"/>
      <c r="T8" s="70"/>
      <c r="U8" s="70"/>
      <c r="V8" s="70"/>
      <c r="W8" s="70" t="str">
        <f>データ!L6</f>
        <v>Cc1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85654</v>
      </c>
      <c r="AM8" s="64"/>
      <c r="AN8" s="64"/>
      <c r="AO8" s="64"/>
      <c r="AP8" s="64"/>
      <c r="AQ8" s="64"/>
      <c r="AR8" s="64"/>
      <c r="AS8" s="64"/>
      <c r="AT8" s="63">
        <f>データ!S6</f>
        <v>683.78</v>
      </c>
      <c r="AU8" s="63"/>
      <c r="AV8" s="63"/>
      <c r="AW8" s="63"/>
      <c r="AX8" s="63"/>
      <c r="AY8" s="63"/>
      <c r="AZ8" s="63"/>
      <c r="BA8" s="63"/>
      <c r="BB8" s="63">
        <f>データ!T6</f>
        <v>125.27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29.99</v>
      </c>
      <c r="Q10" s="63"/>
      <c r="R10" s="63"/>
      <c r="S10" s="63"/>
      <c r="T10" s="63"/>
      <c r="U10" s="63"/>
      <c r="V10" s="63"/>
      <c r="W10" s="63">
        <f>データ!P6</f>
        <v>69.73</v>
      </c>
      <c r="X10" s="63"/>
      <c r="Y10" s="63"/>
      <c r="Z10" s="63"/>
      <c r="AA10" s="63"/>
      <c r="AB10" s="63"/>
      <c r="AC10" s="63"/>
      <c r="AD10" s="64">
        <f>データ!Q6</f>
        <v>3672</v>
      </c>
      <c r="AE10" s="64"/>
      <c r="AF10" s="64"/>
      <c r="AG10" s="64"/>
      <c r="AH10" s="64"/>
      <c r="AI10" s="64"/>
      <c r="AJ10" s="64"/>
      <c r="AK10" s="2"/>
      <c r="AL10" s="64">
        <f>データ!U6</f>
        <v>25367</v>
      </c>
      <c r="AM10" s="64"/>
      <c r="AN10" s="64"/>
      <c r="AO10" s="64"/>
      <c r="AP10" s="64"/>
      <c r="AQ10" s="64"/>
      <c r="AR10" s="64"/>
      <c r="AS10" s="64"/>
      <c r="AT10" s="63">
        <f>データ!V6</f>
        <v>6.61</v>
      </c>
      <c r="AU10" s="63"/>
      <c r="AV10" s="63"/>
      <c r="AW10" s="63"/>
      <c r="AX10" s="63"/>
      <c r="AY10" s="63"/>
      <c r="AZ10" s="63"/>
      <c r="BA10" s="63"/>
      <c r="BB10" s="63">
        <f>データ!W6</f>
        <v>3837.67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432156</v>
      </c>
      <c r="D6" s="31">
        <f t="shared" si="3"/>
        <v>47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熊本県　天草市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Cc1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29.99</v>
      </c>
      <c r="P6" s="32">
        <f t="shared" si="3"/>
        <v>69.73</v>
      </c>
      <c r="Q6" s="32">
        <f t="shared" si="3"/>
        <v>3672</v>
      </c>
      <c r="R6" s="32">
        <f t="shared" si="3"/>
        <v>85654</v>
      </c>
      <c r="S6" s="32">
        <f t="shared" si="3"/>
        <v>683.78</v>
      </c>
      <c r="T6" s="32">
        <f t="shared" si="3"/>
        <v>125.27</v>
      </c>
      <c r="U6" s="32">
        <f t="shared" si="3"/>
        <v>25367</v>
      </c>
      <c r="V6" s="32">
        <f t="shared" si="3"/>
        <v>6.61</v>
      </c>
      <c r="W6" s="32">
        <f t="shared" si="3"/>
        <v>3837.67</v>
      </c>
      <c r="X6" s="33">
        <f>IF(X7="",NA(),X7)</f>
        <v>100.67</v>
      </c>
      <c r="Y6" s="33">
        <f t="shared" ref="Y6:AG6" si="4">IF(Y7="",NA(),Y7)</f>
        <v>100.54</v>
      </c>
      <c r="Z6" s="33">
        <f t="shared" si="4"/>
        <v>100.13</v>
      </c>
      <c r="AA6" s="33">
        <f t="shared" si="4"/>
        <v>96.34</v>
      </c>
      <c r="AB6" s="33">
        <f t="shared" si="4"/>
        <v>100.78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462.67</v>
      </c>
      <c r="BF6" s="33">
        <f t="shared" ref="BF6:BN6" si="7">IF(BF7="",NA(),BF7)</f>
        <v>377.63</v>
      </c>
      <c r="BG6" s="33">
        <f t="shared" si="7"/>
        <v>457.23</v>
      </c>
      <c r="BH6" s="33">
        <f t="shared" si="7"/>
        <v>492.75</v>
      </c>
      <c r="BI6" s="33">
        <f t="shared" si="7"/>
        <v>442.24</v>
      </c>
      <c r="BJ6" s="33">
        <f t="shared" si="7"/>
        <v>793.1</v>
      </c>
      <c r="BK6" s="33">
        <f t="shared" si="7"/>
        <v>759.86</v>
      </c>
      <c r="BL6" s="33">
        <f t="shared" si="7"/>
        <v>739.53</v>
      </c>
      <c r="BM6" s="33">
        <f t="shared" si="7"/>
        <v>721.06</v>
      </c>
      <c r="BN6" s="33">
        <f t="shared" si="7"/>
        <v>862.87</v>
      </c>
      <c r="BO6" s="32" t="str">
        <f>IF(BO7="","",IF(BO7="-","【-】","【"&amp;SUBSTITUTE(TEXT(BO7,"#,##0.00"),"-","△")&amp;"】"))</f>
        <v>【763.62】</v>
      </c>
      <c r="BP6" s="33">
        <f>IF(BP7="",NA(),BP7)</f>
        <v>101.38</v>
      </c>
      <c r="BQ6" s="33">
        <f t="shared" ref="BQ6:BY6" si="8">IF(BQ7="",NA(),BQ7)</f>
        <v>97.15</v>
      </c>
      <c r="BR6" s="33">
        <f t="shared" si="8"/>
        <v>93.32</v>
      </c>
      <c r="BS6" s="33">
        <f t="shared" si="8"/>
        <v>83.64</v>
      </c>
      <c r="BT6" s="33">
        <f t="shared" si="8"/>
        <v>93.08</v>
      </c>
      <c r="BU6" s="33">
        <f t="shared" si="8"/>
        <v>85.47</v>
      </c>
      <c r="BV6" s="33">
        <f t="shared" si="8"/>
        <v>85.6</v>
      </c>
      <c r="BW6" s="33">
        <f t="shared" si="8"/>
        <v>84.05</v>
      </c>
      <c r="BX6" s="33">
        <f t="shared" si="8"/>
        <v>84.86</v>
      </c>
      <c r="BY6" s="33">
        <f t="shared" si="8"/>
        <v>85.39</v>
      </c>
      <c r="BZ6" s="32" t="str">
        <f>IF(BZ7="","",IF(BZ7="-","【-】","【"&amp;SUBSTITUTE(TEXT(BZ7,"#,##0.00"),"-","△")&amp;"】"))</f>
        <v>【98.53】</v>
      </c>
      <c r="CA6" s="33">
        <f>IF(CA7="",NA(),CA7)</f>
        <v>178.94</v>
      </c>
      <c r="CB6" s="33">
        <f t="shared" ref="CB6:CJ6" si="9">IF(CB7="",NA(),CB7)</f>
        <v>186.6</v>
      </c>
      <c r="CC6" s="33">
        <f t="shared" si="9"/>
        <v>195.05</v>
      </c>
      <c r="CD6" s="33">
        <f t="shared" si="9"/>
        <v>221.97</v>
      </c>
      <c r="CE6" s="33">
        <f t="shared" si="9"/>
        <v>203.07</v>
      </c>
      <c r="CF6" s="33">
        <f t="shared" si="9"/>
        <v>184.8</v>
      </c>
      <c r="CG6" s="33">
        <f t="shared" si="9"/>
        <v>185.04</v>
      </c>
      <c r="CH6" s="33">
        <f t="shared" si="9"/>
        <v>190.12</v>
      </c>
      <c r="CI6" s="33">
        <f t="shared" si="9"/>
        <v>188.14</v>
      </c>
      <c r="CJ6" s="33">
        <f t="shared" si="9"/>
        <v>188.79</v>
      </c>
      <c r="CK6" s="32" t="str">
        <f>IF(CK7="","",IF(CK7="-","【-】","【"&amp;SUBSTITUTE(TEXT(CK7,"#,##0.00"),"-","△")&amp;"】"))</f>
        <v>【139.70】</v>
      </c>
      <c r="CL6" s="33">
        <f>IF(CL7="",NA(),CL7)</f>
        <v>65.37</v>
      </c>
      <c r="CM6" s="33">
        <f t="shared" ref="CM6:CU6" si="10">IF(CM7="",NA(),CM7)</f>
        <v>66.97</v>
      </c>
      <c r="CN6" s="33">
        <f t="shared" si="10"/>
        <v>66.2</v>
      </c>
      <c r="CO6" s="33">
        <f t="shared" si="10"/>
        <v>64.650000000000006</v>
      </c>
      <c r="CP6" s="33">
        <f t="shared" si="10"/>
        <v>62.31</v>
      </c>
      <c r="CQ6" s="33">
        <f t="shared" si="10"/>
        <v>61.95</v>
      </c>
      <c r="CR6" s="33">
        <f t="shared" si="10"/>
        <v>61.91</v>
      </c>
      <c r="CS6" s="33">
        <f t="shared" si="10"/>
        <v>63.6</v>
      </c>
      <c r="CT6" s="33">
        <f t="shared" si="10"/>
        <v>64.23</v>
      </c>
      <c r="CU6" s="33">
        <f t="shared" si="10"/>
        <v>59.4</v>
      </c>
      <c r="CV6" s="32" t="str">
        <f>IF(CV7="","",IF(CV7="-","【-】","【"&amp;SUBSTITUTE(TEXT(CV7,"#,##0.00"),"-","△")&amp;"】"))</f>
        <v>【60.01】</v>
      </c>
      <c r="CW6" s="33">
        <f>IF(CW7="",NA(),CW7)</f>
        <v>94.76</v>
      </c>
      <c r="CX6" s="33">
        <f t="shared" ref="CX6:DF6" si="11">IF(CX7="",NA(),CX7)</f>
        <v>95.11</v>
      </c>
      <c r="CY6" s="33">
        <f t="shared" si="11"/>
        <v>94.77</v>
      </c>
      <c r="CZ6" s="33">
        <f t="shared" si="11"/>
        <v>95.98</v>
      </c>
      <c r="DA6" s="33">
        <f t="shared" si="11"/>
        <v>96.38</v>
      </c>
      <c r="DB6" s="33">
        <f t="shared" si="11"/>
        <v>90.37</v>
      </c>
      <c r="DC6" s="33">
        <f t="shared" si="11"/>
        <v>90.89</v>
      </c>
      <c r="DD6" s="33">
        <f t="shared" si="11"/>
        <v>90.98</v>
      </c>
      <c r="DE6" s="33">
        <f t="shared" si="11"/>
        <v>90.22</v>
      </c>
      <c r="DF6" s="33">
        <f t="shared" si="11"/>
        <v>89.81</v>
      </c>
      <c r="DG6" s="32" t="str">
        <f>IF(DG7="","",IF(DG7="-","【-】","【"&amp;SUBSTITUTE(TEXT(DG7,"#,##0.00"),"-","△")&amp;"】"))</f>
        <v>【94.73】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0.24</v>
      </c>
      <c r="EK6" s="33">
        <f t="shared" si="14"/>
        <v>0.15</v>
      </c>
      <c r="EL6" s="33">
        <f t="shared" si="14"/>
        <v>0.11</v>
      </c>
      <c r="EM6" s="33">
        <f t="shared" si="14"/>
        <v>0.09</v>
      </c>
      <c r="EN6" s="32" t="str">
        <f>IF(EN7="","",IF(EN7="-","【-】","【"&amp;SUBSTITUTE(TEXT(EN7,"#,##0.00"),"-","△")&amp;"】"))</f>
        <v>【0.23】</v>
      </c>
    </row>
    <row r="7" spans="1:144" s="34" customFormat="1">
      <c r="A7" s="26"/>
      <c r="B7" s="35">
        <v>2015</v>
      </c>
      <c r="C7" s="35">
        <v>432156</v>
      </c>
      <c r="D7" s="35">
        <v>47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29.99</v>
      </c>
      <c r="P7" s="36">
        <v>69.73</v>
      </c>
      <c r="Q7" s="36">
        <v>3672</v>
      </c>
      <c r="R7" s="36">
        <v>85654</v>
      </c>
      <c r="S7" s="36">
        <v>683.78</v>
      </c>
      <c r="T7" s="36">
        <v>125.27</v>
      </c>
      <c r="U7" s="36">
        <v>25367</v>
      </c>
      <c r="V7" s="36">
        <v>6.61</v>
      </c>
      <c r="W7" s="36">
        <v>3837.67</v>
      </c>
      <c r="X7" s="36">
        <v>100.67</v>
      </c>
      <c r="Y7" s="36">
        <v>100.54</v>
      </c>
      <c r="Z7" s="36">
        <v>100.13</v>
      </c>
      <c r="AA7" s="36">
        <v>96.34</v>
      </c>
      <c r="AB7" s="36">
        <v>100.78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462.67</v>
      </c>
      <c r="BF7" s="36">
        <v>377.63</v>
      </c>
      <c r="BG7" s="36">
        <v>457.23</v>
      </c>
      <c r="BH7" s="36">
        <v>492.75</v>
      </c>
      <c r="BI7" s="36">
        <v>442.24</v>
      </c>
      <c r="BJ7" s="36">
        <v>793.1</v>
      </c>
      <c r="BK7" s="36">
        <v>759.86</v>
      </c>
      <c r="BL7" s="36">
        <v>739.53</v>
      </c>
      <c r="BM7" s="36">
        <v>721.06</v>
      </c>
      <c r="BN7" s="36">
        <v>862.87</v>
      </c>
      <c r="BO7" s="36">
        <v>763.62</v>
      </c>
      <c r="BP7" s="36">
        <v>101.38</v>
      </c>
      <c r="BQ7" s="36">
        <v>97.15</v>
      </c>
      <c r="BR7" s="36">
        <v>93.32</v>
      </c>
      <c r="BS7" s="36">
        <v>83.64</v>
      </c>
      <c r="BT7" s="36">
        <v>93.08</v>
      </c>
      <c r="BU7" s="36">
        <v>85.47</v>
      </c>
      <c r="BV7" s="36">
        <v>85.6</v>
      </c>
      <c r="BW7" s="36">
        <v>84.05</v>
      </c>
      <c r="BX7" s="36">
        <v>84.86</v>
      </c>
      <c r="BY7" s="36">
        <v>85.39</v>
      </c>
      <c r="BZ7" s="36">
        <v>98.53</v>
      </c>
      <c r="CA7" s="36">
        <v>178.94</v>
      </c>
      <c r="CB7" s="36">
        <v>186.6</v>
      </c>
      <c r="CC7" s="36">
        <v>195.05</v>
      </c>
      <c r="CD7" s="36">
        <v>221.97</v>
      </c>
      <c r="CE7" s="36">
        <v>203.07</v>
      </c>
      <c r="CF7" s="36">
        <v>184.8</v>
      </c>
      <c r="CG7" s="36">
        <v>185.04</v>
      </c>
      <c r="CH7" s="36">
        <v>190.12</v>
      </c>
      <c r="CI7" s="36">
        <v>188.14</v>
      </c>
      <c r="CJ7" s="36">
        <v>188.79</v>
      </c>
      <c r="CK7" s="36">
        <v>139.69999999999999</v>
      </c>
      <c r="CL7" s="36">
        <v>65.37</v>
      </c>
      <c r="CM7" s="36">
        <v>66.97</v>
      </c>
      <c r="CN7" s="36">
        <v>66.2</v>
      </c>
      <c r="CO7" s="36">
        <v>64.650000000000006</v>
      </c>
      <c r="CP7" s="36">
        <v>62.31</v>
      </c>
      <c r="CQ7" s="36">
        <v>61.95</v>
      </c>
      <c r="CR7" s="36">
        <v>61.91</v>
      </c>
      <c r="CS7" s="36">
        <v>63.6</v>
      </c>
      <c r="CT7" s="36">
        <v>64.23</v>
      </c>
      <c r="CU7" s="36">
        <v>59.4</v>
      </c>
      <c r="CV7" s="36">
        <v>60.01</v>
      </c>
      <c r="CW7" s="36">
        <v>94.76</v>
      </c>
      <c r="CX7" s="36">
        <v>95.11</v>
      </c>
      <c r="CY7" s="36">
        <v>94.77</v>
      </c>
      <c r="CZ7" s="36">
        <v>95.98</v>
      </c>
      <c r="DA7" s="36">
        <v>96.38</v>
      </c>
      <c r="DB7" s="36">
        <v>90.37</v>
      </c>
      <c r="DC7" s="36">
        <v>90.89</v>
      </c>
      <c r="DD7" s="36">
        <v>90.98</v>
      </c>
      <c r="DE7" s="36">
        <v>90.22</v>
      </c>
      <c r="DF7" s="36">
        <v>89.81</v>
      </c>
      <c r="DG7" s="36">
        <v>94.73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0.24</v>
      </c>
      <c r="EK7" s="36">
        <v>0.15</v>
      </c>
      <c r="EL7" s="36">
        <v>0.11</v>
      </c>
      <c r="EM7" s="36">
        <v>0.09</v>
      </c>
      <c r="EN7" s="36">
        <v>0.23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2017-02-14T04:47:26Z</cp:lastPrinted>
  <dcterms:created xsi:type="dcterms:W3CDTF">2017-02-08T02:55:18Z</dcterms:created>
  <dcterms:modified xsi:type="dcterms:W3CDTF">2017-02-14T04:50:20Z</dcterms:modified>
</cp:coreProperties>
</file>