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<sst xmlns="http://schemas.openxmlformats.org/spreadsheetml/2006/main" count="221" uniqueCount="111">
  <si>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</si>
  <si>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</si>
  <si>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</si>
  <si>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</si>
  <si>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</si>
  <si>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</si>
  <si>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</si>
  <si>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</si>
  <si>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</si>
  <si>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</si>
  <si>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</si>
  <si>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</si>
  <si>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</si>
  <si>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</si>
  <si>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</si>
  <si>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</si>
  <si>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</si>
  <si>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</si>
  <si>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</si>
  <si>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</si>
  <si>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</si>
  <si>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</si>
  <si>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</si>
  <si>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</si>
  <si>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</si>
  <si>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</si>
  <si>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</si>
  <si>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</si>
  <si>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</si>
  <si>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</si>
  <si>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</si>
  <si>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</si>
  <si>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</si>
  <si>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</si>
  <si>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</si>
  <si>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</si>
  <si>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</si>
  <si>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</si>
  <si>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</si>
  <si>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</si>
  <si>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</si>
  <si>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</si>
  <si>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</si>
  <si>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</si>
  <si>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</si>
  <si>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</si>
  <si>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</si>
  <si>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</si>
  <si>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</si>
  <si>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</si>
  <si>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</si>
  <si>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</si>
  <si>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</si>
  <si>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</si>
  <si>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</si>
  <si>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</si>
  <si>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</si>
  <si>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</si>
  <si>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</si>
  <si>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</si>
  <si>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</si>
  <si>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</si>
  <si>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</si>
  <si>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</si>
  <si>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</si>
  <si>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</si>
  <si>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</si>
  <si>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</si>
  <si>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</si>
  <si>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</si>
  <si>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</si>
  <si>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</si>
  <si>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</si>
  <si>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</si>
  <si>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</si>
  <si>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</si>
  <si>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</si>
  <si>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</si>
  <si>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</si>
  <si>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</si>
  <si>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</si>
  <si>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</si>
  <si>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</si>
  <si>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</si>
  <si>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</si>
  <si>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</si>
  <si>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</si>
  <si>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</si>
  <si>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</si>
  <si>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</si>
  <si>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</si>
  <si>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</si>
  <si>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</si>
  <si>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</si>
  <si>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</si>
  <si>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</si>
  <si>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熊本県　天草市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</si>
  <si>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</si>
  <si>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</si>
  <si>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</si>
  <si>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</si>
  <si>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</si>
  <si>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</si>
  <si>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</si>
  <si>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</si>
  <si>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</si>
  <si>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</si>
  <si>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</si>
  <si>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供用開始の時期が、平成10～18年度であり、比較的施設は新しい。施設の部分的な修繕等を実施する場合は、耐用年数の延伸等を図るなど、将来の費用負担をできるだけ抑えるられるよう努める。</t>
    <rPh sb="1" eb="3">
      <t>キョウヨウ</t>
    </rPh>
    <rPh sb="3" eb="5">
      <t>カイシ</t>
    </rPh>
    <rPh sb="6" eb="8">
      <t>ジキ</t>
    </rPh>
    <rPh sb="10" eb="12">
      <t>ヘイセイ</t>
    </rPh>
    <rPh sb="17" eb="18">
      <t>ネン</t>
    </rPh>
    <rPh sb="18" eb="19">
      <t>ド</t>
    </rPh>
    <rPh sb="23" eb="26">
      <t>ヒカクテキ</t>
    </rPh>
    <rPh sb="26" eb="28">
      <t>シセツ</t>
    </rPh>
    <rPh sb="29" eb="30">
      <t>アタラ</t>
    </rPh>
    <rPh sb="33" eb="35">
      <t>シセツ</t>
    </rPh>
    <rPh sb="36" eb="39">
      <t>ブブンテキ</t>
    </rPh>
    <rPh sb="40" eb="42">
      <t>シュウゼン</t>
    </rPh>
    <rPh sb="42" eb="43">
      <t>トウ</t>
    </rPh>
    <rPh sb="44" eb="46">
      <t>ジッシ</t>
    </rPh>
    <rPh sb="48" eb="50">
      <t>バアイ</t>
    </rPh>
    <rPh sb="52" eb="54">
      <t>タイヨウ</t>
    </rPh>
    <rPh sb="54" eb="56">
      <t>ネンスウ</t>
    </rPh>
    <rPh sb="57" eb="59">
      <t>エンシン</t>
    </rPh>
    <rPh sb="59" eb="60">
      <t>トウ</t>
    </rPh>
    <rPh sb="61" eb="62">
      <t>ハカ</t>
    </rPh>
    <rPh sb="66" eb="68">
      <t>ショウライ</t>
    </rPh>
    <rPh sb="69" eb="71">
      <t>ヒヨウ</t>
    </rPh>
    <rPh sb="71" eb="73">
      <t>フタン</t>
    </rPh>
    <rPh sb="79" eb="80">
      <t>オサ</t>
    </rPh>
    <rPh sb="87" eb="88">
      <t>ツト</t>
    </rPh>
    <phoneticPr fontId="4"/>
  </si>
  <si>
    <t>　平成28年度より、本市の集合処理事業に地方公営企業法を全部適用し、一つの会計で予算執行している。会計全体で健全化を図り、安定的で持続可能な経営に努めることとしたい。</t>
    <rPh sb="1" eb="3">
      <t>ヘイセイ</t>
    </rPh>
    <rPh sb="5" eb="6">
      <t>ネン</t>
    </rPh>
    <rPh sb="6" eb="7">
      <t>ド</t>
    </rPh>
    <rPh sb="10" eb="11">
      <t>ホン</t>
    </rPh>
    <rPh sb="11" eb="12">
      <t>シ</t>
    </rPh>
    <rPh sb="13" eb="15">
      <t>シュウゴウ</t>
    </rPh>
    <rPh sb="15" eb="17">
      <t>ショリ</t>
    </rPh>
    <rPh sb="17" eb="19">
      <t>ジギョウ</t>
    </rPh>
    <rPh sb="20" eb="22">
      <t>チホウ</t>
    </rPh>
    <rPh sb="22" eb="24">
      <t>コウエイ</t>
    </rPh>
    <rPh sb="24" eb="26">
      <t>キギョウ</t>
    </rPh>
    <rPh sb="26" eb="27">
      <t>ホウ</t>
    </rPh>
    <rPh sb="28" eb="30">
      <t>ゼンブ</t>
    </rPh>
    <rPh sb="30" eb="32">
      <t>テキヨウ</t>
    </rPh>
    <rPh sb="34" eb="35">
      <t>ヒト</t>
    </rPh>
    <rPh sb="37" eb="39">
      <t>カイケイ</t>
    </rPh>
    <rPh sb="40" eb="42">
      <t>ヨサン</t>
    </rPh>
    <rPh sb="42" eb="44">
      <t>シッコウ</t>
    </rPh>
    <rPh sb="49" eb="51">
      <t>カイケイ</t>
    </rPh>
    <rPh sb="51" eb="53">
      <t>ゼンタイ</t>
    </rPh>
    <rPh sb="54" eb="57">
      <t>ケンゼンカ</t>
    </rPh>
    <rPh sb="58" eb="59">
      <t>ハカ</t>
    </rPh>
    <rPh sb="61" eb="64">
      <t>アンテイテキ</t>
    </rPh>
    <rPh sb="65" eb="67">
      <t>ジゾク</t>
    </rPh>
    <rPh sb="67" eb="69">
      <t>カノウ</t>
    </rPh>
    <rPh sb="70" eb="72">
      <t>ケイエイ</t>
    </rPh>
    <rPh sb="73" eb="74">
      <t>ツト</t>
    </rPh>
    <phoneticPr fontId="4"/>
  </si>
  <si>
    <t>　平成27年10月に使用料を改定したが、人口減少による有収水量の減少により汚水処理原価は増加傾向にあるため、経費回収率が50％程度と横ばいにある。事業規模が小さいため、利用率向上を図る必要がある。
　</t>
    <rPh sb="1" eb="3">
      <t>ヘイセイ</t>
    </rPh>
    <rPh sb="5" eb="6">
      <t>ネン</t>
    </rPh>
    <rPh sb="8" eb="9">
      <t>ガツ</t>
    </rPh>
    <rPh sb="10" eb="13">
      <t>シヨウリョウ</t>
    </rPh>
    <rPh sb="14" eb="16">
      <t>カイテイ</t>
    </rPh>
    <rPh sb="20" eb="22">
      <t>ジンコウ</t>
    </rPh>
    <rPh sb="22" eb="24">
      <t>ゲンショウ</t>
    </rPh>
    <rPh sb="27" eb="29">
      <t>ユウシュウ</t>
    </rPh>
    <rPh sb="29" eb="31">
      <t>スイリョウ</t>
    </rPh>
    <rPh sb="32" eb="34">
      <t>ゲンショウ</t>
    </rPh>
    <rPh sb="37" eb="39">
      <t>オスイ</t>
    </rPh>
    <rPh sb="39" eb="41">
      <t>ショリ</t>
    </rPh>
    <rPh sb="41" eb="43">
      <t>ゲンカ</t>
    </rPh>
    <rPh sb="44" eb="46">
      <t>ゾウカ</t>
    </rPh>
    <rPh sb="46" eb="48">
      <t>ケイコウ</t>
    </rPh>
    <rPh sb="54" eb="56">
      <t>ケイヒ</t>
    </rPh>
    <rPh sb="56" eb="58">
      <t>カイシュウ</t>
    </rPh>
    <rPh sb="58" eb="59">
      <t>リツ</t>
    </rPh>
    <rPh sb="63" eb="65">
      <t>テイド</t>
    </rPh>
    <rPh sb="66" eb="67">
      <t>ヨコ</t>
    </rPh>
    <rPh sb="73" eb="75">
      <t>ジギョウ</t>
    </rPh>
    <rPh sb="75" eb="77">
      <t>キボ</t>
    </rPh>
    <rPh sb="78" eb="79">
      <t>チイ</t>
    </rPh>
    <rPh sb="84" eb="87">
      <t>リヨウリツ</t>
    </rPh>
    <rPh sb="87" eb="89">
      <t>コウジョウ</t>
    </rPh>
    <rPh sb="90" eb="91">
      <t>ハカ</t>
    </rPh>
    <rPh sb="92" eb="9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</si>
</sst>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0669952"/>
        <c:axId val="34067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0.03</c:v>
                </c:pt>
                <c:pt idx="3">
                  <c:v>0.02</c:v>
                </c:pt>
                <c:pt idx="4">
                  <c:v>0.01</c:v>
                </c:pt>
              </c:numCache>
            </c:numRef>
          </c:val>
          <c:smooth val="0"/>
        </c:ser>
        <c:dLbls>
          <c:showLegendKey val="0"/>
          <c:showVal val="0"/>
          <c:showCatName val="0"/>
          <c:showSerName val="0"/>
          <c:showPercent val="0"/>
          <c:showBubbleSize val="0"/>
        </c:dLbls>
        <c:marker val="1"/>
        <c:smooth val="0"/>
        <c:axId val="340669952"/>
        <c:axId val="340671872"/>
      </c:lineChart>
      <c:dateAx>
        <c:axId val="340669952"/>
        <c:scaling>
          <c:orientation val="minMax"/>
        </c:scaling>
        <c:delete val="1"/>
        <c:axPos val="b"/>
        <c:numFmt formatCode="ge" sourceLinked="1"/>
        <c:majorTickMark val="none"/>
        <c:minorTickMark val="none"/>
        <c:tickLblPos val="none"/>
        <c:crossAx val="340671872"/>
        <c:crosses val="autoZero"/>
        <c:auto val="1"/>
        <c:lblOffset val="100"/>
        <c:baseTimeUnit val="years"/>
      </c:dateAx>
      <c:valAx>
        <c:axId val="34067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66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38.92</c:v>
                </c:pt>
                <c:pt idx="1">
                  <c:v>37.229999999999997</c:v>
                </c:pt>
                <c:pt idx="2">
                  <c:v>39.69</c:v>
                </c:pt>
                <c:pt idx="3">
                  <c:v>39.54</c:v>
                </c:pt>
                <c:pt idx="4">
                  <c:v>36.770000000000003</c:v>
                </c:pt>
              </c:numCache>
            </c:numRef>
          </c:val>
        </c:ser>
        <c:dLbls>
          <c:showLegendKey val="0"/>
          <c:showVal val="0"/>
          <c:showCatName val="0"/>
          <c:showSerName val="0"/>
          <c:showPercent val="0"/>
          <c:showBubbleSize val="0"/>
        </c:dLbls>
        <c:gapWidth val="150"/>
        <c:axId val="340961152"/>
        <c:axId val="34097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53.78</c:v>
                </c:pt>
                <c:pt idx="3">
                  <c:v>53.24</c:v>
                </c:pt>
                <c:pt idx="4">
                  <c:v>52.31</c:v>
                </c:pt>
              </c:numCache>
            </c:numRef>
          </c:val>
          <c:smooth val="0"/>
        </c:ser>
        <c:dLbls>
          <c:showLegendKey val="0"/>
          <c:showVal val="0"/>
          <c:showCatName val="0"/>
          <c:showSerName val="0"/>
          <c:showPercent val="0"/>
          <c:showBubbleSize val="0"/>
        </c:dLbls>
        <c:marker val="1"/>
        <c:smooth val="0"/>
        <c:axId val="340961152"/>
        <c:axId val="340971520"/>
      </c:lineChart>
      <c:dateAx>
        <c:axId val="340961152"/>
        <c:scaling>
          <c:orientation val="minMax"/>
        </c:scaling>
        <c:delete val="1"/>
        <c:axPos val="b"/>
        <c:numFmt formatCode="ge" sourceLinked="1"/>
        <c:majorTickMark val="none"/>
        <c:minorTickMark val="none"/>
        <c:tickLblPos val="none"/>
        <c:crossAx val="340971520"/>
        <c:crosses val="autoZero"/>
        <c:auto val="1"/>
        <c:lblOffset val="100"/>
        <c:baseTimeUnit val="years"/>
      </c:dateAx>
      <c:valAx>
        <c:axId val="34097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96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72.63</c:v>
                </c:pt>
                <c:pt idx="1">
                  <c:v>76.930000000000007</c:v>
                </c:pt>
                <c:pt idx="2">
                  <c:v>75.13</c:v>
                </c:pt>
                <c:pt idx="3">
                  <c:v>77.66</c:v>
                </c:pt>
                <c:pt idx="4">
                  <c:v>82.02</c:v>
                </c:pt>
              </c:numCache>
            </c:numRef>
          </c:val>
        </c:ser>
        <c:dLbls>
          <c:showLegendKey val="0"/>
          <c:showVal val="0"/>
          <c:showCatName val="0"/>
          <c:showSerName val="0"/>
          <c:showPercent val="0"/>
          <c:showBubbleSize val="0"/>
        </c:dLbls>
        <c:gapWidth val="150"/>
        <c:axId val="341009920"/>
        <c:axId val="34101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84.06</c:v>
                </c:pt>
                <c:pt idx="3">
                  <c:v>84.07</c:v>
                </c:pt>
                <c:pt idx="4">
                  <c:v>84.32</c:v>
                </c:pt>
              </c:numCache>
            </c:numRef>
          </c:val>
          <c:smooth val="0"/>
        </c:ser>
        <c:dLbls>
          <c:showLegendKey val="0"/>
          <c:showVal val="0"/>
          <c:showCatName val="0"/>
          <c:showSerName val="0"/>
          <c:showPercent val="0"/>
          <c:showBubbleSize val="0"/>
        </c:dLbls>
        <c:marker val="1"/>
        <c:smooth val="0"/>
        <c:axId val="341009920"/>
        <c:axId val="341011840"/>
      </c:lineChart>
      <c:dateAx>
        <c:axId val="341009920"/>
        <c:scaling>
          <c:orientation val="minMax"/>
        </c:scaling>
        <c:delete val="1"/>
        <c:axPos val="b"/>
        <c:numFmt formatCode="ge" sourceLinked="1"/>
        <c:majorTickMark val="none"/>
        <c:minorTickMark val="none"/>
        <c:tickLblPos val="none"/>
        <c:crossAx val="341011840"/>
        <c:crosses val="autoZero"/>
        <c:auto val="1"/>
        <c:lblOffset val="100"/>
        <c:baseTimeUnit val="years"/>
      </c:dateAx>
      <c:valAx>
        <c:axId val="34101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00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100.56</c:v>
                </c:pt>
                <c:pt idx="1">
                  <c:v>98.89</c:v>
                </c:pt>
                <c:pt idx="2">
                  <c:v>100.09</c:v>
                </c:pt>
                <c:pt idx="3">
                  <c:v>97.74</c:v>
                </c:pt>
                <c:pt idx="4">
                  <c:v>111.01</c:v>
                </c:pt>
              </c:numCache>
            </c:numRef>
          </c:val>
        </c:ser>
        <c:dLbls>
          <c:showLegendKey val="0"/>
          <c:showVal val="0"/>
          <c:showCatName val="0"/>
          <c:showSerName val="0"/>
          <c:showPercent val="0"/>
          <c:showBubbleSize val="0"/>
        </c:dLbls>
        <c:gapWidth val="150"/>
        <c:axId val="340698240"/>
        <c:axId val="34070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0698240"/>
        <c:axId val="340700160"/>
      </c:lineChart>
      <c:dateAx>
        <c:axId val="340698240"/>
        <c:scaling>
          <c:orientation val="minMax"/>
        </c:scaling>
        <c:delete val="1"/>
        <c:axPos val="b"/>
        <c:numFmt formatCode="ge" sourceLinked="1"/>
        <c:majorTickMark val="none"/>
        <c:minorTickMark val="none"/>
        <c:tickLblPos val="none"/>
        <c:crossAx val="340700160"/>
        <c:crosses val="autoZero"/>
        <c:auto val="1"/>
        <c:lblOffset val="100"/>
        <c:baseTimeUnit val="years"/>
      </c:dateAx>
      <c:valAx>
        <c:axId val="34070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69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0734720"/>
        <c:axId val="34073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0734720"/>
        <c:axId val="340736640"/>
      </c:lineChart>
      <c:dateAx>
        <c:axId val="340734720"/>
        <c:scaling>
          <c:orientation val="minMax"/>
        </c:scaling>
        <c:delete val="1"/>
        <c:axPos val="b"/>
        <c:numFmt formatCode="ge" sourceLinked="1"/>
        <c:majorTickMark val="none"/>
        <c:minorTickMark val="none"/>
        <c:tickLblPos val="none"/>
        <c:crossAx val="340736640"/>
        <c:crosses val="autoZero"/>
        <c:auto val="1"/>
        <c:lblOffset val="100"/>
        <c:baseTimeUnit val="years"/>
      </c:dateAx>
      <c:valAx>
        <c:axId val="34073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73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0771200"/>
        <c:axId val="34077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0771200"/>
        <c:axId val="340773120"/>
      </c:lineChart>
      <c:dateAx>
        <c:axId val="340771200"/>
        <c:scaling>
          <c:orientation val="minMax"/>
        </c:scaling>
        <c:delete val="1"/>
        <c:axPos val="b"/>
        <c:numFmt formatCode="ge" sourceLinked="1"/>
        <c:majorTickMark val="none"/>
        <c:minorTickMark val="none"/>
        <c:tickLblPos val="none"/>
        <c:crossAx val="340773120"/>
        <c:crosses val="autoZero"/>
        <c:auto val="1"/>
        <c:lblOffset val="100"/>
        <c:baseTimeUnit val="years"/>
      </c:dateAx>
      <c:valAx>
        <c:axId val="34077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77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0791296"/>
        <c:axId val="34079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0791296"/>
        <c:axId val="340793216"/>
      </c:lineChart>
      <c:dateAx>
        <c:axId val="340791296"/>
        <c:scaling>
          <c:orientation val="minMax"/>
        </c:scaling>
        <c:delete val="1"/>
        <c:axPos val="b"/>
        <c:numFmt formatCode="ge" sourceLinked="1"/>
        <c:majorTickMark val="none"/>
        <c:minorTickMark val="none"/>
        <c:tickLblPos val="none"/>
        <c:crossAx val="340793216"/>
        <c:crosses val="autoZero"/>
        <c:auto val="1"/>
        <c:lblOffset val="100"/>
        <c:baseTimeUnit val="years"/>
      </c:dateAx>
      <c:valAx>
        <c:axId val="34079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79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0835712"/>
        <c:axId val="34083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0835712"/>
        <c:axId val="340837888"/>
      </c:lineChart>
      <c:dateAx>
        <c:axId val="340835712"/>
        <c:scaling>
          <c:orientation val="minMax"/>
        </c:scaling>
        <c:delete val="1"/>
        <c:axPos val="b"/>
        <c:numFmt formatCode="ge" sourceLinked="1"/>
        <c:majorTickMark val="none"/>
        <c:minorTickMark val="none"/>
        <c:tickLblPos val="none"/>
        <c:crossAx val="340837888"/>
        <c:crosses val="autoZero"/>
        <c:auto val="1"/>
        <c:lblOffset val="100"/>
        <c:baseTimeUnit val="years"/>
      </c:dateAx>
      <c:valAx>
        <c:axId val="34083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83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formatCode="#,##0.00;&quot;△&quot;#,##0.00;&quot;-&quot;">
                  <c:v>13.22</c:v>
                </c:pt>
                <c:pt idx="4" formatCode="#,##0.00;&quot;△&quot;#,##0.00;&quot;-&quot;">
                  <c:v>89.01</c:v>
                </c:pt>
              </c:numCache>
            </c:numRef>
          </c:val>
        </c:ser>
        <c:dLbls>
          <c:showLegendKey val="0"/>
          <c:showVal val="0"/>
          <c:showCatName val="0"/>
          <c:showSerName val="0"/>
          <c:showPercent val="0"/>
          <c:showBubbleSize val="0"/>
        </c:dLbls>
        <c:gapWidth val="150"/>
        <c:axId val="340855808"/>
        <c:axId val="34088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1126.77</c:v>
                </c:pt>
                <c:pt idx="3">
                  <c:v>1044.8</c:v>
                </c:pt>
                <c:pt idx="4">
                  <c:v>1081.8</c:v>
                </c:pt>
              </c:numCache>
            </c:numRef>
          </c:val>
          <c:smooth val="0"/>
        </c:ser>
        <c:dLbls>
          <c:showLegendKey val="0"/>
          <c:showVal val="0"/>
          <c:showCatName val="0"/>
          <c:showSerName val="0"/>
          <c:showPercent val="0"/>
          <c:showBubbleSize val="0"/>
        </c:dLbls>
        <c:marker val="1"/>
        <c:smooth val="0"/>
        <c:axId val="340855808"/>
        <c:axId val="340886656"/>
      </c:lineChart>
      <c:dateAx>
        <c:axId val="340855808"/>
        <c:scaling>
          <c:orientation val="minMax"/>
        </c:scaling>
        <c:delete val="1"/>
        <c:axPos val="b"/>
        <c:numFmt formatCode="ge" sourceLinked="1"/>
        <c:majorTickMark val="none"/>
        <c:minorTickMark val="none"/>
        <c:tickLblPos val="none"/>
        <c:crossAx val="340886656"/>
        <c:crosses val="autoZero"/>
        <c:auto val="1"/>
        <c:lblOffset val="100"/>
        <c:baseTimeUnit val="years"/>
      </c:dateAx>
      <c:valAx>
        <c:axId val="34088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85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60.58</c:v>
                </c:pt>
                <c:pt idx="1">
                  <c:v>73.78</c:v>
                </c:pt>
                <c:pt idx="2">
                  <c:v>65.459999999999994</c:v>
                </c:pt>
                <c:pt idx="3">
                  <c:v>52.92</c:v>
                </c:pt>
                <c:pt idx="4">
                  <c:v>51.28</c:v>
                </c:pt>
              </c:numCache>
            </c:numRef>
          </c:val>
        </c:ser>
        <c:dLbls>
          <c:showLegendKey val="0"/>
          <c:showVal val="0"/>
          <c:showCatName val="0"/>
          <c:showSerName val="0"/>
          <c:showPercent val="0"/>
          <c:showBubbleSize val="0"/>
        </c:dLbls>
        <c:gapWidth val="150"/>
        <c:axId val="340912768"/>
        <c:axId val="34091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50.9</c:v>
                </c:pt>
                <c:pt idx="3">
                  <c:v>50.82</c:v>
                </c:pt>
                <c:pt idx="4">
                  <c:v>52.19</c:v>
                </c:pt>
              </c:numCache>
            </c:numRef>
          </c:val>
          <c:smooth val="0"/>
        </c:ser>
        <c:dLbls>
          <c:showLegendKey val="0"/>
          <c:showVal val="0"/>
          <c:showCatName val="0"/>
          <c:showSerName val="0"/>
          <c:showPercent val="0"/>
          <c:showBubbleSize val="0"/>
        </c:dLbls>
        <c:marker val="1"/>
        <c:smooth val="0"/>
        <c:axId val="340912768"/>
        <c:axId val="340914944"/>
      </c:lineChart>
      <c:dateAx>
        <c:axId val="340912768"/>
        <c:scaling>
          <c:orientation val="minMax"/>
        </c:scaling>
        <c:delete val="1"/>
        <c:axPos val="b"/>
        <c:numFmt formatCode="ge" sourceLinked="1"/>
        <c:majorTickMark val="none"/>
        <c:minorTickMark val="none"/>
        <c:tickLblPos val="none"/>
        <c:crossAx val="340914944"/>
        <c:crosses val="autoZero"/>
        <c:auto val="1"/>
        <c:lblOffset val="100"/>
        <c:baseTimeUnit val="years"/>
      </c:dateAx>
      <c:valAx>
        <c:axId val="34091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91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287.77999999999997</c:v>
                </c:pt>
                <c:pt idx="1">
                  <c:v>240.88</c:v>
                </c:pt>
                <c:pt idx="2">
                  <c:v>269.94</c:v>
                </c:pt>
                <c:pt idx="3">
                  <c:v>342.66</c:v>
                </c:pt>
                <c:pt idx="4">
                  <c:v>366.96</c:v>
                </c:pt>
              </c:numCache>
            </c:numRef>
          </c:val>
        </c:ser>
        <c:dLbls>
          <c:showLegendKey val="0"/>
          <c:showVal val="0"/>
          <c:showCatName val="0"/>
          <c:showSerName val="0"/>
          <c:showPercent val="0"/>
          <c:showBubbleSize val="0"/>
        </c:dLbls>
        <c:gapWidth val="150"/>
        <c:axId val="340936960"/>
        <c:axId val="34094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293.27</c:v>
                </c:pt>
                <c:pt idx="3">
                  <c:v>300.52</c:v>
                </c:pt>
                <c:pt idx="4">
                  <c:v>296.14</c:v>
                </c:pt>
              </c:numCache>
            </c:numRef>
          </c:val>
          <c:smooth val="0"/>
        </c:ser>
        <c:dLbls>
          <c:showLegendKey val="0"/>
          <c:showVal val="0"/>
          <c:showCatName val="0"/>
          <c:showSerName val="0"/>
          <c:showPercent val="0"/>
          <c:showBubbleSize val="0"/>
        </c:dLbls>
        <c:marker val="1"/>
        <c:smooth val="0"/>
        <c:axId val="340936960"/>
        <c:axId val="340943232"/>
      </c:lineChart>
      <c:dateAx>
        <c:axId val="340936960"/>
        <c:scaling>
          <c:orientation val="minMax"/>
        </c:scaling>
        <c:delete val="1"/>
        <c:axPos val="b"/>
        <c:numFmt formatCode="ge" sourceLinked="1"/>
        <c:majorTickMark val="none"/>
        <c:minorTickMark val="none"/>
        <c:tickLblPos val="none"/>
        <c:crossAx val="340943232"/>
        <c:crosses val="autoZero"/>
        <c:auto val="1"/>
        <c:lblOffset val="100"/>
        <c:baseTimeUnit val="years"/>
      </c:dateAx>
      <c:valAx>
        <c:axId val="34094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93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熊本県　天草市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85654</v>
      </c>
      <c r="AM8" s="47"/>
      <c r="AN8" s="47"/>
      <c r="AO8" s="47"/>
      <c r="AP8" s="47"/>
      <c r="AQ8" s="47"/>
      <c r="AR8" s="47"/>
      <c r="AS8" s="47"/>
      <c r="AT8" s="43">
        <f>データ!S6</f>
        <v>683.78</v>
      </c>
      <c r="AU8" s="43"/>
      <c r="AV8" s="43"/>
      <c r="AW8" s="43"/>
      <c r="AX8" s="43"/>
      <c r="AY8" s="43"/>
      <c r="AZ8" s="43"/>
      <c r="BA8" s="43"/>
      <c r="BB8" s="43">
        <f>データ!T6</f>
        <v>125.27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1.25</v>
      </c>
      <c r="Q10" s="43"/>
      <c r="R10" s="43"/>
      <c r="S10" s="43"/>
      <c r="T10" s="43"/>
      <c r="U10" s="43"/>
      <c r="V10" s="43"/>
      <c r="W10" s="43">
        <f>データ!P6</f>
        <v>93.38</v>
      </c>
      <c r="X10" s="43"/>
      <c r="Y10" s="43"/>
      <c r="Z10" s="43"/>
      <c r="AA10" s="43"/>
      <c r="AB10" s="43"/>
      <c r="AC10" s="43"/>
      <c r="AD10" s="47">
        <f>データ!Q6</f>
        <v>3672</v>
      </c>
      <c r="AE10" s="47"/>
      <c r="AF10" s="47"/>
      <c r="AG10" s="47"/>
      <c r="AH10" s="47"/>
      <c r="AI10" s="47"/>
      <c r="AJ10" s="47"/>
      <c r="AK10" s="2"/>
      <c r="AL10" s="47">
        <f>データ!U6</f>
        <v>1057</v>
      </c>
      <c r="AM10" s="47"/>
      <c r="AN10" s="47"/>
      <c r="AO10" s="47"/>
      <c r="AP10" s="47"/>
      <c r="AQ10" s="47"/>
      <c r="AR10" s="47"/>
      <c r="AS10" s="47"/>
      <c r="AT10" s="43">
        <f>データ!V6</f>
        <v>0.54</v>
      </c>
      <c r="AU10" s="43"/>
      <c r="AV10" s="43"/>
      <c r="AW10" s="43"/>
      <c r="AX10" s="43"/>
      <c r="AY10" s="43"/>
      <c r="AZ10" s="43"/>
      <c r="BA10" s="43"/>
      <c r="BB10" s="43">
        <f>データ!W6</f>
        <v>1957.41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432156</v>
      </c>
      <c r="D6" s="31">
        <f t="shared" si="3"/>
        <v>47</v>
      </c>
      <c r="E6" s="31">
        <f t="shared" si="3"/>
        <v>17</v>
      </c>
      <c r="F6" s="31">
        <f t="shared" si="3"/>
        <v>5</v>
      </c>
      <c r="G6" s="31">
        <f t="shared" si="3"/>
        <v>0</v>
      </c>
      <c r="H6" s="31" t="str">
        <f t="shared" si="3"/>
        <v>熊本県　天草市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1.25</v>
      </c>
      <c r="P6" s="32">
        <f t="shared" si="3"/>
        <v>93.38</v>
      </c>
      <c r="Q6" s="32">
        <f t="shared" si="3"/>
        <v>3672</v>
      </c>
      <c r="R6" s="32">
        <f t="shared" si="3"/>
        <v>85654</v>
      </c>
      <c r="S6" s="32">
        <f t="shared" si="3"/>
        <v>683.78</v>
      </c>
      <c r="T6" s="32">
        <f t="shared" si="3"/>
        <v>125.27</v>
      </c>
      <c r="U6" s="32">
        <f t="shared" si="3"/>
        <v>1057</v>
      </c>
      <c r="V6" s="32">
        <f t="shared" si="3"/>
        <v>0.54</v>
      </c>
      <c r="W6" s="32">
        <f t="shared" si="3"/>
        <v>1957.41</v>
      </c>
      <c r="X6" s="33">
        <f>IF(X7="",NA(),X7)</f>
        <v>100.56</v>
      </c>
      <c r="Y6" s="33">
        <f t="shared" ref="Y6:AG6" si="4">IF(Y7="",NA(),Y7)</f>
        <v>98.89</v>
      </c>
      <c r="Z6" s="33">
        <f t="shared" si="4"/>
        <v>100.09</v>
      </c>
      <c r="AA6" s="33">
        <f t="shared" si="4"/>
        <v>97.74</v>
      </c>
      <c r="AB6" s="33">
        <f t="shared" si="4"/>
        <v>111.01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3">
        <f t="shared" si="7"/>
        <v>13.22</v>
      </c>
      <c r="BI6" s="33">
        <f t="shared" si="7"/>
        <v>89.01</v>
      </c>
      <c r="BJ6" s="33">
        <f t="shared" si="7"/>
        <v>1224.75</v>
      </c>
      <c r="BK6" s="33">
        <f t="shared" si="7"/>
        <v>1144.05</v>
      </c>
      <c r="BL6" s="33">
        <f t="shared" si="7"/>
        <v>1126.77</v>
      </c>
      <c r="BM6" s="33">
        <f t="shared" si="7"/>
        <v>1044.8</v>
      </c>
      <c r="BN6" s="33">
        <f t="shared" si="7"/>
        <v>1081.8</v>
      </c>
      <c r="BO6" s="32" t="str">
        <f>IF(BO7="","",IF(BO7="-","【-】","【"&amp;SUBSTITUTE(TEXT(BO7,"#,##0.00"),"-","△")&amp;"】"))</f>
        <v>【1,015.77】</v>
      </c>
      <c r="BP6" s="33">
        <f>IF(BP7="",NA(),BP7)</f>
        <v>60.58</v>
      </c>
      <c r="BQ6" s="33">
        <f t="shared" ref="BQ6:BY6" si="8">IF(BQ7="",NA(),BQ7)</f>
        <v>73.78</v>
      </c>
      <c r="BR6" s="33">
        <f t="shared" si="8"/>
        <v>65.459999999999994</v>
      </c>
      <c r="BS6" s="33">
        <f t="shared" si="8"/>
        <v>52.92</v>
      </c>
      <c r="BT6" s="33">
        <f t="shared" si="8"/>
        <v>51.28</v>
      </c>
      <c r="BU6" s="33">
        <f t="shared" si="8"/>
        <v>42.13</v>
      </c>
      <c r="BV6" s="33">
        <f t="shared" si="8"/>
        <v>42.48</v>
      </c>
      <c r="BW6" s="33">
        <f t="shared" si="8"/>
        <v>50.9</v>
      </c>
      <c r="BX6" s="33">
        <f t="shared" si="8"/>
        <v>50.82</v>
      </c>
      <c r="BY6" s="33">
        <f t="shared" si="8"/>
        <v>52.19</v>
      </c>
      <c r="BZ6" s="32" t="str">
        <f>IF(BZ7="","",IF(BZ7="-","【-】","【"&amp;SUBSTITUTE(TEXT(BZ7,"#,##0.00"),"-","△")&amp;"】"))</f>
        <v>【52.78】</v>
      </c>
      <c r="CA6" s="33">
        <f>IF(CA7="",NA(),CA7)</f>
        <v>287.77999999999997</v>
      </c>
      <c r="CB6" s="33">
        <f t="shared" ref="CB6:CJ6" si="9">IF(CB7="",NA(),CB7)</f>
        <v>240.88</v>
      </c>
      <c r="CC6" s="33">
        <f t="shared" si="9"/>
        <v>269.94</v>
      </c>
      <c r="CD6" s="33">
        <f t="shared" si="9"/>
        <v>342.66</v>
      </c>
      <c r="CE6" s="33">
        <f t="shared" si="9"/>
        <v>366.96</v>
      </c>
      <c r="CF6" s="33">
        <f t="shared" si="9"/>
        <v>348.41</v>
      </c>
      <c r="CG6" s="33">
        <f t="shared" si="9"/>
        <v>343.8</v>
      </c>
      <c r="CH6" s="33">
        <f t="shared" si="9"/>
        <v>293.27</v>
      </c>
      <c r="CI6" s="33">
        <f t="shared" si="9"/>
        <v>300.52</v>
      </c>
      <c r="CJ6" s="33">
        <f t="shared" si="9"/>
        <v>296.14</v>
      </c>
      <c r="CK6" s="32" t="str">
        <f>IF(CK7="","",IF(CK7="-","【-】","【"&amp;SUBSTITUTE(TEXT(CK7,"#,##0.00"),"-","△")&amp;"】"))</f>
        <v>【289.81】</v>
      </c>
      <c r="CL6" s="33">
        <f>IF(CL7="",NA(),CL7)</f>
        <v>38.92</v>
      </c>
      <c r="CM6" s="33">
        <f t="shared" ref="CM6:CU6" si="10">IF(CM7="",NA(),CM7)</f>
        <v>37.229999999999997</v>
      </c>
      <c r="CN6" s="33">
        <f t="shared" si="10"/>
        <v>39.69</v>
      </c>
      <c r="CO6" s="33">
        <f t="shared" si="10"/>
        <v>39.54</v>
      </c>
      <c r="CP6" s="33">
        <f t="shared" si="10"/>
        <v>36.770000000000003</v>
      </c>
      <c r="CQ6" s="33">
        <f t="shared" si="10"/>
        <v>46.85</v>
      </c>
      <c r="CR6" s="33">
        <f t="shared" si="10"/>
        <v>46.06</v>
      </c>
      <c r="CS6" s="33">
        <f t="shared" si="10"/>
        <v>53.78</v>
      </c>
      <c r="CT6" s="33">
        <f t="shared" si="10"/>
        <v>53.24</v>
      </c>
      <c r="CU6" s="33">
        <f t="shared" si="10"/>
        <v>52.31</v>
      </c>
      <c r="CV6" s="32" t="str">
        <f>IF(CV7="","",IF(CV7="-","【-】","【"&amp;SUBSTITUTE(TEXT(CV7,"#,##0.00"),"-","△")&amp;"】"))</f>
        <v>【52.74】</v>
      </c>
      <c r="CW6" s="33">
        <f>IF(CW7="",NA(),CW7)</f>
        <v>72.63</v>
      </c>
      <c r="CX6" s="33">
        <f t="shared" ref="CX6:DF6" si="11">IF(CX7="",NA(),CX7)</f>
        <v>76.930000000000007</v>
      </c>
      <c r="CY6" s="33">
        <f t="shared" si="11"/>
        <v>75.13</v>
      </c>
      <c r="CZ6" s="33">
        <f t="shared" si="11"/>
        <v>77.66</v>
      </c>
      <c r="DA6" s="33">
        <f t="shared" si="11"/>
        <v>82.02</v>
      </c>
      <c r="DB6" s="33">
        <f t="shared" si="11"/>
        <v>73.78</v>
      </c>
      <c r="DC6" s="33">
        <f t="shared" si="11"/>
        <v>72.989999999999995</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0.03</v>
      </c>
      <c r="EL6" s="33">
        <f t="shared" si="14"/>
        <v>0.02</v>
      </c>
      <c r="EM6" s="33">
        <f t="shared" si="14"/>
        <v>0.01</v>
      </c>
      <c r="EN6" s="32" t="str">
        <f>IF(EN7="","",IF(EN7="-","【-】","【"&amp;SUBSTITUTE(TEXT(EN7,"#,##0.00"),"-","△")&amp;"】"))</f>
        <v>【0.03】</v>
      </c>
    </row>
    <row r="7" spans="1:144" s="34" customFormat="1">
      <c r="A7" s="26"/>
      <c r="B7" s="35">
        <v>2015</v>
      </c>
      <c r="C7" s="35">
        <v>432156</v>
      </c>
      <c r="D7" s="35">
        <v>47</v>
      </c>
      <c r="E7" s="35">
        <v>17</v>
      </c>
      <c r="F7" s="35">
        <v>5</v>
      </c>
      <c r="G7" s="35">
        <v>0</v>
      </c>
      <c r="H7" s="35" t="s">
        <v>96</v>
      </c>
      <c r="I7" s="35" t="s">
        <v>97</v>
      </c>
      <c r="J7" s="35" t="s">
        <v>98</v>
      </c>
      <c r="K7" s="35" t="s">
        <v>99</v>
      </c>
      <c r="L7" s="35" t="s">
        <v>100</v>
      </c>
      <c r="M7" s="36" t="s">
        <v>101</v>
      </c>
      <c r="N7" s="36" t="s">
        <v>102</v>
      </c>
      <c r="O7" s="36">
        <v>1.25</v>
      </c>
      <c r="P7" s="36">
        <v>93.38</v>
      </c>
      <c r="Q7" s="36">
        <v>3672</v>
      </c>
      <c r="R7" s="36">
        <v>85654</v>
      </c>
      <c r="S7" s="36">
        <v>683.78</v>
      </c>
      <c r="T7" s="36">
        <v>125.27</v>
      </c>
      <c r="U7" s="36">
        <v>1057</v>
      </c>
      <c r="V7" s="36">
        <v>0.54</v>
      </c>
      <c r="W7" s="36">
        <v>1957.41</v>
      </c>
      <c r="X7" s="36">
        <v>100.56</v>
      </c>
      <c r="Y7" s="36">
        <v>98.89</v>
      </c>
      <c r="Z7" s="36">
        <v>100.09</v>
      </c>
      <c r="AA7" s="36">
        <v>97.74</v>
      </c>
      <c r="AB7" s="36">
        <v>111.01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13.22</v>
      </c>
      <c r="BI7" s="36">
        <v>89.01</v>
      </c>
      <c r="BJ7" s="36">
        <v>1224.75</v>
      </c>
      <c r="BK7" s="36">
        <v>1144.05</v>
      </c>
      <c r="BL7" s="36">
        <v>1126.77</v>
      </c>
      <c r="BM7" s="36">
        <v>1044.8</v>
      </c>
      <c r="BN7" s="36">
        <v>1081.8</v>
      </c>
      <c r="BO7" s="36">
        <v>1015.77</v>
      </c>
      <c r="BP7" s="36">
        <v>60.58</v>
      </c>
      <c r="BQ7" s="36">
        <v>73.78</v>
      </c>
      <c r="BR7" s="36">
        <v>65.459999999999994</v>
      </c>
      <c r="BS7" s="36">
        <v>52.92</v>
      </c>
      <c r="BT7" s="36">
        <v>51.28</v>
      </c>
      <c r="BU7" s="36">
        <v>42.13</v>
      </c>
      <c r="BV7" s="36">
        <v>42.48</v>
      </c>
      <c r="BW7" s="36">
        <v>50.9</v>
      </c>
      <c r="BX7" s="36">
        <v>50.82</v>
      </c>
      <c r="BY7" s="36">
        <v>52.19</v>
      </c>
      <c r="BZ7" s="36">
        <v>52.78</v>
      </c>
      <c r="CA7" s="36">
        <v>287.77999999999997</v>
      </c>
      <c r="CB7" s="36">
        <v>240.88</v>
      </c>
      <c r="CC7" s="36">
        <v>269.94</v>
      </c>
      <c r="CD7" s="36">
        <v>342.66</v>
      </c>
      <c r="CE7" s="36">
        <v>366.96</v>
      </c>
      <c r="CF7" s="36">
        <v>348.41</v>
      </c>
      <c r="CG7" s="36">
        <v>343.8</v>
      </c>
      <c r="CH7" s="36">
        <v>293.27</v>
      </c>
      <c r="CI7" s="36">
        <v>300.52</v>
      </c>
      <c r="CJ7" s="36">
        <v>296.14</v>
      </c>
      <c r="CK7" s="36">
        <v>289.81</v>
      </c>
      <c r="CL7" s="36">
        <v>38.92</v>
      </c>
      <c r="CM7" s="36">
        <v>37.229999999999997</v>
      </c>
      <c r="CN7" s="36">
        <v>39.69</v>
      </c>
      <c r="CO7" s="36">
        <v>39.54</v>
      </c>
      <c r="CP7" s="36">
        <v>36.770000000000003</v>
      </c>
      <c r="CQ7" s="36">
        <v>46.85</v>
      </c>
      <c r="CR7" s="36">
        <v>46.06</v>
      </c>
      <c r="CS7" s="36">
        <v>53.78</v>
      </c>
      <c r="CT7" s="36">
        <v>53.24</v>
      </c>
      <c r="CU7" s="36">
        <v>52.31</v>
      </c>
      <c r="CV7" s="36">
        <v>52.74</v>
      </c>
      <c r="CW7" s="36">
        <v>72.63</v>
      </c>
      <c r="CX7" s="36">
        <v>76.930000000000007</v>
      </c>
      <c r="CY7" s="36">
        <v>75.13</v>
      </c>
      <c r="CZ7" s="36">
        <v>77.66</v>
      </c>
      <c r="DA7" s="36">
        <v>82.02</v>
      </c>
      <c r="DB7" s="36">
        <v>73.78</v>
      </c>
      <c r="DC7" s="36">
        <v>72.989999999999995</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2017-02-14T04:50:59Z</cp:lastPrinted>
  <dcterms:created xsi:type="dcterms:W3CDTF">2017-02-08T03:16:03Z</dcterms:created>
  <dcterms:modified xsi:type="dcterms:W3CDTF">2017-02-14T04:51:04Z</dcterms:modified>
</cp:coreProperties>
</file>