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<sst xmlns="http://schemas.openxmlformats.org/spreadsheetml/2006/main" count="221" uniqueCount="111">
  <si>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</si>
  <si>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</si>
  <si>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</si>
  <si>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</si>
  <si>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</si>
  <si>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</si>
  <si>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</si>
  <si>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</si>
  <si>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</si>
  <si>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</si>
  <si>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</si>
  <si>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</si>
  <si>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</si>
  <si>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</si>
  <si>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</si>
  <si>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</si>
  <si>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</si>
  <si>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</si>
  <si>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</si>
  <si>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</si>
  <si>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</si>
  <si>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</si>
  <si>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</si>
  <si>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</si>
  <si>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</si>
  <si>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</si>
  <si>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</si>
  <si>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</si>
  <si>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</si>
  <si>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</si>
  <si>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</si>
  <si>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</si>
  <si>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</si>
  <si>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</si>
  <si>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</si>
  <si>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</si>
  <si>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</si>
  <si>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</si>
  <si>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</si>
  <si>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</si>
  <si>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</si>
  <si>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</si>
  <si>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</si>
  <si>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</si>
  <si>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</si>
  <si>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</si>
  <si>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</si>
  <si>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</si>
  <si>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</si>
  <si>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</si>
  <si>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</si>
  <si>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</si>
  <si>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</si>
  <si>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</si>
  <si>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</si>
  <si>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</si>
  <si>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</si>
  <si>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</si>
  <si>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</si>
  <si>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</si>
  <si>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</si>
  <si>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</si>
  <si>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</si>
  <si>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</si>
  <si>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</si>
  <si>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</si>
  <si>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</si>
  <si>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</si>
  <si>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</si>
  <si>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</si>
  <si>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</si>
  <si>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</si>
  <si>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</si>
  <si>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</si>
  <si>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</si>
  <si>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</si>
  <si>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</si>
  <si>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</si>
  <si>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</si>
  <si>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</si>
  <si>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</si>
  <si>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</si>
  <si>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</si>
  <si>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</si>
  <si>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</si>
  <si>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</si>
  <si>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</si>
  <si>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</si>
  <si>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</si>
  <si>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</si>
  <si>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</si>
  <si>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</si>
  <si>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</si>
  <si>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</si>
  <si>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</si>
  <si>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</si>
  <si>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天草市</t>
  </si>
  <si>
    <t>法非適用</t>
  </si>
  <si>
    <t>下水道事業</t>
  </si>
  <si>
    <t>漁業集落排水</t>
  </si>
  <si>
    <t>H1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</si>
  <si>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</si>
  <si>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</si>
  <si>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</si>
  <si>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</si>
  <si>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</si>
  <si>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</si>
  <si>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</si>
  <si>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平成27年10月に使用料を改正したが、企業会計移行に伴う打ち切り決算の影響により、経費回収率は改善していない。
　小規模な処理場が複数あり維持管理費が割高なため汚水処理原価は増加傾向にある。
　また、新規の接続があり水洗化率は増加傾向にあるが、類似団体と比較して低い状況であるため、改善する必要がある。</t>
    <rPh sb="1" eb="3">
      <t>ヘイセイ</t>
    </rPh>
    <rPh sb="5" eb="6">
      <t>ネン</t>
    </rPh>
    <rPh sb="8" eb="9">
      <t>ガツ</t>
    </rPh>
    <rPh sb="10" eb="13">
      <t>シヨウリョウ</t>
    </rPh>
    <rPh sb="14" eb="16">
      <t>カイセイ</t>
    </rPh>
    <rPh sb="20" eb="22">
      <t>キギョウ</t>
    </rPh>
    <rPh sb="22" eb="24">
      <t>カイケイ</t>
    </rPh>
    <rPh sb="24" eb="26">
      <t>イコウ</t>
    </rPh>
    <rPh sb="27" eb="28">
      <t>トモナ</t>
    </rPh>
    <rPh sb="29" eb="30">
      <t>ウ</t>
    </rPh>
    <rPh sb="31" eb="32">
      <t>キ</t>
    </rPh>
    <rPh sb="33" eb="35">
      <t>ケッサン</t>
    </rPh>
    <rPh sb="36" eb="38">
      <t>エイキョウ</t>
    </rPh>
    <rPh sb="42" eb="44">
      <t>ケイヒ</t>
    </rPh>
    <rPh sb="44" eb="46">
      <t>カイシュウ</t>
    </rPh>
    <rPh sb="46" eb="47">
      <t>リツ</t>
    </rPh>
    <rPh sb="48" eb="50">
      <t>カイゼン</t>
    </rPh>
    <rPh sb="58" eb="61">
      <t>ショウキボ</t>
    </rPh>
    <rPh sb="62" eb="64">
      <t>ショリ</t>
    </rPh>
    <rPh sb="64" eb="65">
      <t>ジョウ</t>
    </rPh>
    <rPh sb="66" eb="68">
      <t>フクスウ</t>
    </rPh>
    <rPh sb="70" eb="72">
      <t>イジ</t>
    </rPh>
    <rPh sb="72" eb="74">
      <t>カンリ</t>
    </rPh>
    <rPh sb="74" eb="75">
      <t>ヒ</t>
    </rPh>
    <rPh sb="76" eb="77">
      <t>ワ</t>
    </rPh>
    <rPh sb="77" eb="78">
      <t>タカ</t>
    </rPh>
    <rPh sb="81" eb="83">
      <t>オスイ</t>
    </rPh>
    <rPh sb="83" eb="85">
      <t>ショリ</t>
    </rPh>
    <rPh sb="85" eb="87">
      <t>ゲンカ</t>
    </rPh>
    <rPh sb="88" eb="90">
      <t>ゾウカ</t>
    </rPh>
    <rPh sb="90" eb="92">
      <t>ケイコウ</t>
    </rPh>
    <rPh sb="101" eb="103">
      <t>シンキ</t>
    </rPh>
    <rPh sb="104" eb="106">
      <t>セツゾク</t>
    </rPh>
    <rPh sb="109" eb="112">
      <t>スイセンカ</t>
    </rPh>
    <rPh sb="112" eb="113">
      <t>リツ</t>
    </rPh>
    <rPh sb="114" eb="116">
      <t>ゾウカ</t>
    </rPh>
    <rPh sb="116" eb="118">
      <t>ケイコウ</t>
    </rPh>
    <rPh sb="123" eb="125">
      <t>ルイジ</t>
    </rPh>
    <rPh sb="125" eb="127">
      <t>ダンタイ</t>
    </rPh>
    <rPh sb="128" eb="130">
      <t>ヒカク</t>
    </rPh>
    <rPh sb="132" eb="133">
      <t>ヒク</t>
    </rPh>
    <rPh sb="134" eb="136">
      <t>ジョウキョウ</t>
    </rPh>
    <rPh sb="142" eb="144">
      <t>カイゼン</t>
    </rPh>
    <rPh sb="146" eb="148">
      <t>ヒツヨウ</t>
    </rPh>
    <phoneticPr fontId="4"/>
  </si>
  <si>
    <t>　昭和59年度に供用開始した本郷地区については、一定の更新事業が完了している。その他の処理区においては平成12～21年度の供用開始であり、比較的施設は新しい。施設の部分的な修繕等を実施する場合は、耐用年数の延伸等を図るなど、将来の費用負担をできるだけ抑えられるよう努める。</t>
    <rPh sb="1" eb="3">
      <t>ショウワ</t>
    </rPh>
    <rPh sb="5" eb="6">
      <t>ネン</t>
    </rPh>
    <rPh sb="6" eb="7">
      <t>ド</t>
    </rPh>
    <rPh sb="8" eb="10">
      <t>キョウヨウ</t>
    </rPh>
    <rPh sb="10" eb="12">
      <t>カイシ</t>
    </rPh>
    <rPh sb="14" eb="16">
      <t>ホンゴウ</t>
    </rPh>
    <rPh sb="16" eb="18">
      <t>チク</t>
    </rPh>
    <rPh sb="24" eb="26">
      <t>イッテイ</t>
    </rPh>
    <rPh sb="27" eb="29">
      <t>コウシン</t>
    </rPh>
    <rPh sb="29" eb="31">
      <t>ジギョウ</t>
    </rPh>
    <rPh sb="32" eb="34">
      <t>カンリョウ</t>
    </rPh>
    <rPh sb="41" eb="42">
      <t>ホカ</t>
    </rPh>
    <rPh sb="43" eb="45">
      <t>ショリ</t>
    </rPh>
    <rPh sb="45" eb="46">
      <t>ク</t>
    </rPh>
    <rPh sb="51" eb="53">
      <t>ヘイセイ</t>
    </rPh>
    <rPh sb="58" eb="59">
      <t>ネン</t>
    </rPh>
    <rPh sb="59" eb="60">
      <t>ド</t>
    </rPh>
    <rPh sb="61" eb="63">
      <t>キョウヨウ</t>
    </rPh>
    <rPh sb="63" eb="65">
      <t>カイシ</t>
    </rPh>
    <rPh sb="69" eb="72">
      <t>ヒカクテキ</t>
    </rPh>
    <rPh sb="72" eb="74">
      <t>シセツ</t>
    </rPh>
    <rPh sb="75" eb="76">
      <t>アタラ</t>
    </rPh>
    <rPh sb="79" eb="81">
      <t>シセツ</t>
    </rPh>
    <rPh sb="82" eb="85">
      <t>ブブンテキ</t>
    </rPh>
    <rPh sb="86" eb="88">
      <t>シュウゼン</t>
    </rPh>
    <rPh sb="88" eb="89">
      <t>トウ</t>
    </rPh>
    <rPh sb="90" eb="92">
      <t>ジッシ</t>
    </rPh>
    <rPh sb="94" eb="96">
      <t>バアイ</t>
    </rPh>
    <rPh sb="98" eb="100">
      <t>タイヨウ</t>
    </rPh>
    <rPh sb="100" eb="102">
      <t>ネンスウ</t>
    </rPh>
    <rPh sb="103" eb="105">
      <t>エンシン</t>
    </rPh>
    <rPh sb="105" eb="106">
      <t>トウ</t>
    </rPh>
    <rPh sb="107" eb="108">
      <t>ハカ</t>
    </rPh>
    <rPh sb="112" eb="114">
      <t>ショウライ</t>
    </rPh>
    <rPh sb="115" eb="117">
      <t>ヒヨウ</t>
    </rPh>
    <rPh sb="117" eb="119">
      <t>フタン</t>
    </rPh>
    <rPh sb="125" eb="126">
      <t>オサ</t>
    </rPh>
    <rPh sb="132" eb="133">
      <t>ツト</t>
    </rPh>
    <phoneticPr fontId="4"/>
  </si>
  <si>
    <t>　平成28年度より、本市の集合処理事業に地方公営企業法を全部適用し、一つの会計で予算執行している。会計全体で健全化を図り、安定的で持続可能な経営に努めることとしたい。</t>
    <rPh sb="1" eb="3">
      <t>ヘイセイ</t>
    </rPh>
    <rPh sb="5" eb="6">
      <t>ネン</t>
    </rPh>
    <rPh sb="6" eb="7">
      <t>ド</t>
    </rPh>
    <rPh sb="10" eb="11">
      <t>ホン</t>
    </rPh>
    <rPh sb="11" eb="12">
      <t>シ</t>
    </rPh>
    <rPh sb="13" eb="15">
      <t>シュウゴウ</t>
    </rPh>
    <rPh sb="15" eb="17">
      <t>ショリ</t>
    </rPh>
    <rPh sb="17" eb="19">
      <t>ジギョウ</t>
    </rPh>
    <rPh sb="20" eb="22">
      <t>チホウ</t>
    </rPh>
    <rPh sb="22" eb="24">
      <t>コウエイ</t>
    </rPh>
    <rPh sb="24" eb="26">
      <t>キギョウ</t>
    </rPh>
    <rPh sb="26" eb="27">
      <t>ホウ</t>
    </rPh>
    <rPh sb="28" eb="30">
      <t>ゼンブ</t>
    </rPh>
    <rPh sb="30" eb="32">
      <t>テキヨウ</t>
    </rPh>
    <rPh sb="34" eb="35">
      <t>ヒト</t>
    </rPh>
    <rPh sb="37" eb="39">
      <t>カイケイ</t>
    </rPh>
    <rPh sb="40" eb="42">
      <t>ヨサン</t>
    </rPh>
    <rPh sb="42" eb="44">
      <t>シッコウ</t>
    </rPh>
    <rPh sb="49" eb="51">
      <t>カイケイ</t>
    </rPh>
    <rPh sb="51" eb="53">
      <t>ゼンタイ</t>
    </rPh>
    <rPh sb="54" eb="57">
      <t>ケンゼンカ</t>
    </rPh>
    <rPh sb="58" eb="59">
      <t>ハカ</t>
    </rPh>
    <rPh sb="61" eb="64">
      <t>アンテイテキ</t>
    </rPh>
    <rPh sb="65" eb="67">
      <t>ジゾク</t>
    </rPh>
    <rPh sb="67" eb="69">
      <t>カノウ</t>
    </rPh>
    <rPh sb="70" eb="72">
      <t>ケイエイ</t>
    </rPh>
    <rPh sb="73" eb="7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</si>
</sst>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543552"/>
        <c:axId val="2535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c:v>0</c:v>
                </c:pt>
                <c:pt idx="4">
                  <c:v>0</c:v>
                </c:pt>
              </c:numCache>
            </c:numRef>
          </c:val>
          <c:smooth val="0"/>
        </c:ser>
        <c:dLbls>
          <c:showLegendKey val="0"/>
          <c:showVal val="0"/>
          <c:showCatName val="0"/>
          <c:showSerName val="0"/>
          <c:showPercent val="0"/>
          <c:showBubbleSize val="0"/>
        </c:dLbls>
        <c:marker val="1"/>
        <c:smooth val="0"/>
        <c:axId val="253543552"/>
        <c:axId val="253579264"/>
      </c:lineChart>
      <c:dateAx>
        <c:axId val="253543552"/>
        <c:scaling>
          <c:orientation val="minMax"/>
        </c:scaling>
        <c:delete val="1"/>
        <c:axPos val="b"/>
        <c:numFmt formatCode="ge" sourceLinked="1"/>
        <c:majorTickMark val="none"/>
        <c:minorTickMark val="none"/>
        <c:tickLblPos val="none"/>
        <c:crossAx val="253579264"/>
        <c:crosses val="autoZero"/>
        <c:auto val="1"/>
        <c:lblOffset val="100"/>
        <c:baseTimeUnit val="years"/>
      </c:dateAx>
      <c:valAx>
        <c:axId val="2535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34.770000000000003</c:v>
                </c:pt>
                <c:pt idx="1">
                  <c:v>35.44</c:v>
                </c:pt>
                <c:pt idx="2">
                  <c:v>36</c:v>
                </c:pt>
                <c:pt idx="3">
                  <c:v>36.07</c:v>
                </c:pt>
                <c:pt idx="4">
                  <c:v>36.909999999999997</c:v>
                </c:pt>
              </c:numCache>
            </c:numRef>
          </c:val>
        </c:ser>
        <c:dLbls>
          <c:showLegendKey val="0"/>
          <c:showVal val="0"/>
          <c:showCatName val="0"/>
          <c:showSerName val="0"/>
          <c:showPercent val="0"/>
          <c:showBubbleSize val="0"/>
        </c:dLbls>
        <c:gapWidth val="150"/>
        <c:axId val="398802944"/>
        <c:axId val="3988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38.36</c:v>
                </c:pt>
                <c:pt idx="4">
                  <c:v>37.51</c:v>
                </c:pt>
              </c:numCache>
            </c:numRef>
          </c:val>
          <c:smooth val="0"/>
        </c:ser>
        <c:dLbls>
          <c:showLegendKey val="0"/>
          <c:showVal val="0"/>
          <c:showCatName val="0"/>
          <c:showSerName val="0"/>
          <c:showPercent val="0"/>
          <c:showBubbleSize val="0"/>
        </c:dLbls>
        <c:marker val="1"/>
        <c:smooth val="0"/>
        <c:axId val="398802944"/>
        <c:axId val="398805248"/>
      </c:lineChart>
      <c:dateAx>
        <c:axId val="398802944"/>
        <c:scaling>
          <c:orientation val="minMax"/>
        </c:scaling>
        <c:delete val="1"/>
        <c:axPos val="b"/>
        <c:numFmt formatCode="ge" sourceLinked="1"/>
        <c:majorTickMark val="none"/>
        <c:minorTickMark val="none"/>
        <c:tickLblPos val="none"/>
        <c:crossAx val="398805248"/>
        <c:crosses val="autoZero"/>
        <c:auto val="1"/>
        <c:lblOffset val="100"/>
        <c:baseTimeUnit val="years"/>
      </c:dateAx>
      <c:valAx>
        <c:axId val="3988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8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58.65</c:v>
                </c:pt>
                <c:pt idx="1">
                  <c:v>61.39</c:v>
                </c:pt>
                <c:pt idx="2">
                  <c:v>58.86</c:v>
                </c:pt>
                <c:pt idx="3">
                  <c:v>64.37</c:v>
                </c:pt>
                <c:pt idx="4">
                  <c:v>66.33</c:v>
                </c:pt>
              </c:numCache>
            </c:numRef>
          </c:val>
        </c:ser>
        <c:dLbls>
          <c:showLegendKey val="0"/>
          <c:showVal val="0"/>
          <c:showCatName val="0"/>
          <c:showSerName val="0"/>
          <c:showPercent val="0"/>
          <c:showBubbleSize val="0"/>
        </c:dLbls>
        <c:gapWidth val="150"/>
        <c:axId val="428893696"/>
        <c:axId val="4288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81.819999999999993</c:v>
                </c:pt>
                <c:pt idx="4">
                  <c:v>81.63</c:v>
                </c:pt>
              </c:numCache>
            </c:numRef>
          </c:val>
          <c:smooth val="0"/>
        </c:ser>
        <c:dLbls>
          <c:showLegendKey val="0"/>
          <c:showVal val="0"/>
          <c:showCatName val="0"/>
          <c:showSerName val="0"/>
          <c:showPercent val="0"/>
          <c:showBubbleSize val="0"/>
        </c:dLbls>
        <c:marker val="1"/>
        <c:smooth val="0"/>
        <c:axId val="428893696"/>
        <c:axId val="428895616"/>
      </c:lineChart>
      <c:dateAx>
        <c:axId val="428893696"/>
        <c:scaling>
          <c:orientation val="minMax"/>
        </c:scaling>
        <c:delete val="1"/>
        <c:axPos val="b"/>
        <c:numFmt formatCode="ge" sourceLinked="1"/>
        <c:majorTickMark val="none"/>
        <c:minorTickMark val="none"/>
        <c:tickLblPos val="none"/>
        <c:crossAx val="428895616"/>
        <c:crosses val="autoZero"/>
        <c:auto val="1"/>
        <c:lblOffset val="100"/>
        <c:baseTimeUnit val="years"/>
      </c:dateAx>
      <c:valAx>
        <c:axId val="4288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71.45</c:v>
                </c:pt>
                <c:pt idx="1">
                  <c:v>94.45</c:v>
                </c:pt>
                <c:pt idx="2">
                  <c:v>103.25</c:v>
                </c:pt>
                <c:pt idx="3">
                  <c:v>96.2</c:v>
                </c:pt>
                <c:pt idx="4">
                  <c:v>105.58</c:v>
                </c:pt>
              </c:numCache>
            </c:numRef>
          </c:val>
        </c:ser>
        <c:dLbls>
          <c:showLegendKey val="0"/>
          <c:showVal val="0"/>
          <c:showCatName val="0"/>
          <c:showSerName val="0"/>
          <c:showPercent val="0"/>
          <c:showBubbleSize val="0"/>
        </c:dLbls>
        <c:gapWidth val="150"/>
        <c:axId val="253809408"/>
        <c:axId val="2538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809408"/>
        <c:axId val="253848192"/>
      </c:lineChart>
      <c:dateAx>
        <c:axId val="253809408"/>
        <c:scaling>
          <c:orientation val="minMax"/>
        </c:scaling>
        <c:delete val="1"/>
        <c:axPos val="b"/>
        <c:numFmt formatCode="ge" sourceLinked="1"/>
        <c:majorTickMark val="none"/>
        <c:minorTickMark val="none"/>
        <c:tickLblPos val="none"/>
        <c:crossAx val="253848192"/>
        <c:crosses val="autoZero"/>
        <c:auto val="1"/>
        <c:lblOffset val="100"/>
        <c:baseTimeUnit val="years"/>
      </c:dateAx>
      <c:valAx>
        <c:axId val="2538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213568"/>
        <c:axId val="3412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213568"/>
        <c:axId val="341215488"/>
      </c:lineChart>
      <c:dateAx>
        <c:axId val="341213568"/>
        <c:scaling>
          <c:orientation val="minMax"/>
        </c:scaling>
        <c:delete val="1"/>
        <c:axPos val="b"/>
        <c:numFmt formatCode="ge" sourceLinked="1"/>
        <c:majorTickMark val="none"/>
        <c:minorTickMark val="none"/>
        <c:tickLblPos val="none"/>
        <c:crossAx val="341215488"/>
        <c:crosses val="autoZero"/>
        <c:auto val="1"/>
        <c:lblOffset val="100"/>
        <c:baseTimeUnit val="years"/>
      </c:dateAx>
      <c:valAx>
        <c:axId val="3412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2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353600"/>
        <c:axId val="3417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353600"/>
        <c:axId val="341765504"/>
      </c:lineChart>
      <c:dateAx>
        <c:axId val="341353600"/>
        <c:scaling>
          <c:orientation val="minMax"/>
        </c:scaling>
        <c:delete val="1"/>
        <c:axPos val="b"/>
        <c:numFmt formatCode="ge" sourceLinked="1"/>
        <c:majorTickMark val="none"/>
        <c:minorTickMark val="none"/>
        <c:tickLblPos val="none"/>
        <c:crossAx val="341765504"/>
        <c:crosses val="autoZero"/>
        <c:auto val="1"/>
        <c:lblOffset val="100"/>
        <c:baseTimeUnit val="years"/>
      </c:dateAx>
      <c:valAx>
        <c:axId val="3417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951232"/>
        <c:axId val="3419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951232"/>
        <c:axId val="341953152"/>
      </c:lineChart>
      <c:dateAx>
        <c:axId val="341951232"/>
        <c:scaling>
          <c:orientation val="minMax"/>
        </c:scaling>
        <c:delete val="1"/>
        <c:axPos val="b"/>
        <c:numFmt formatCode="ge" sourceLinked="1"/>
        <c:majorTickMark val="none"/>
        <c:minorTickMark val="none"/>
        <c:tickLblPos val="none"/>
        <c:crossAx val="341953152"/>
        <c:crosses val="autoZero"/>
        <c:auto val="1"/>
        <c:lblOffset val="100"/>
        <c:baseTimeUnit val="years"/>
      </c:dateAx>
      <c:valAx>
        <c:axId val="3419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316928"/>
        <c:axId val="3423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316928"/>
        <c:axId val="342323584"/>
      </c:lineChart>
      <c:dateAx>
        <c:axId val="342316928"/>
        <c:scaling>
          <c:orientation val="minMax"/>
        </c:scaling>
        <c:delete val="1"/>
        <c:axPos val="b"/>
        <c:numFmt formatCode="ge" sourceLinked="1"/>
        <c:majorTickMark val="none"/>
        <c:minorTickMark val="none"/>
        <c:tickLblPos val="none"/>
        <c:crossAx val="342323584"/>
        <c:crosses val="autoZero"/>
        <c:auto val="1"/>
        <c:lblOffset val="100"/>
        <c:baseTimeUnit val="years"/>
      </c:dateAx>
      <c:valAx>
        <c:axId val="3423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79.709999999999994</c:v>
                </c:pt>
                <c:pt idx="1">
                  <c:v>10.84</c:v>
                </c:pt>
                <c:pt idx="2">
                  <c:v>7.19</c:v>
                </c:pt>
                <c:pt idx="3">
                  <c:v>6.59</c:v>
                </c:pt>
                <c:pt idx="4">
                  <c:v>2.2599999999999998</c:v>
                </c:pt>
              </c:numCache>
            </c:numRef>
          </c:val>
        </c:ser>
        <c:dLbls>
          <c:showLegendKey val="0"/>
          <c:showVal val="0"/>
          <c:showCatName val="0"/>
          <c:showSerName val="0"/>
          <c:showPercent val="0"/>
          <c:showBubbleSize val="0"/>
        </c:dLbls>
        <c:gapWidth val="150"/>
        <c:axId val="342853120"/>
        <c:axId val="3428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392.45</c:v>
                </c:pt>
                <c:pt idx="4">
                  <c:v>310.04000000000002</c:v>
                </c:pt>
              </c:numCache>
            </c:numRef>
          </c:val>
          <c:smooth val="0"/>
        </c:ser>
        <c:dLbls>
          <c:showLegendKey val="0"/>
          <c:showVal val="0"/>
          <c:showCatName val="0"/>
          <c:showSerName val="0"/>
          <c:showPercent val="0"/>
          <c:showBubbleSize val="0"/>
        </c:dLbls>
        <c:marker val="1"/>
        <c:smooth val="0"/>
        <c:axId val="342853120"/>
        <c:axId val="342867968"/>
      </c:lineChart>
      <c:dateAx>
        <c:axId val="342853120"/>
        <c:scaling>
          <c:orientation val="minMax"/>
        </c:scaling>
        <c:delete val="1"/>
        <c:axPos val="b"/>
        <c:numFmt formatCode="ge" sourceLinked="1"/>
        <c:majorTickMark val="none"/>
        <c:minorTickMark val="none"/>
        <c:tickLblPos val="none"/>
        <c:crossAx val="342867968"/>
        <c:crosses val="autoZero"/>
        <c:auto val="1"/>
        <c:lblOffset val="100"/>
        <c:baseTimeUnit val="years"/>
      </c:dateAx>
      <c:valAx>
        <c:axId val="3428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47.25</c:v>
                </c:pt>
                <c:pt idx="1">
                  <c:v>56.2</c:v>
                </c:pt>
                <c:pt idx="2">
                  <c:v>48.38</c:v>
                </c:pt>
                <c:pt idx="3">
                  <c:v>48.49</c:v>
                </c:pt>
                <c:pt idx="4">
                  <c:v>48.28</c:v>
                </c:pt>
              </c:numCache>
            </c:numRef>
          </c:val>
        </c:ser>
        <c:dLbls>
          <c:showLegendKey val="0"/>
          <c:showVal val="0"/>
          <c:showCatName val="0"/>
          <c:showSerName val="0"/>
          <c:showPercent val="0"/>
          <c:showBubbleSize val="0"/>
        </c:dLbls>
        <c:gapWidth val="150"/>
        <c:axId val="343283968"/>
        <c:axId val="3432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49.68</c:v>
                </c:pt>
                <c:pt idx="4">
                  <c:v>45.36</c:v>
                </c:pt>
              </c:numCache>
            </c:numRef>
          </c:val>
          <c:smooth val="0"/>
        </c:ser>
        <c:dLbls>
          <c:showLegendKey val="0"/>
          <c:showVal val="0"/>
          <c:showCatName val="0"/>
          <c:showSerName val="0"/>
          <c:showPercent val="0"/>
          <c:showBubbleSize val="0"/>
        </c:dLbls>
        <c:marker val="1"/>
        <c:smooth val="0"/>
        <c:axId val="343283968"/>
        <c:axId val="343290624"/>
      </c:lineChart>
      <c:dateAx>
        <c:axId val="343283968"/>
        <c:scaling>
          <c:orientation val="minMax"/>
        </c:scaling>
        <c:delete val="1"/>
        <c:axPos val="b"/>
        <c:numFmt formatCode="ge" sourceLinked="1"/>
        <c:majorTickMark val="none"/>
        <c:minorTickMark val="none"/>
        <c:tickLblPos val="none"/>
        <c:crossAx val="343290624"/>
        <c:crosses val="autoZero"/>
        <c:auto val="1"/>
        <c:lblOffset val="100"/>
        <c:baseTimeUnit val="years"/>
      </c:dateAx>
      <c:valAx>
        <c:axId val="3432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330.73</c:v>
                </c:pt>
                <c:pt idx="1">
                  <c:v>293.58</c:v>
                </c:pt>
                <c:pt idx="2">
                  <c:v>328.74</c:v>
                </c:pt>
                <c:pt idx="3">
                  <c:v>334.91</c:v>
                </c:pt>
                <c:pt idx="4">
                  <c:v>354.37</c:v>
                </c:pt>
              </c:numCache>
            </c:numRef>
          </c:val>
        </c:ser>
        <c:dLbls>
          <c:showLegendKey val="0"/>
          <c:showVal val="0"/>
          <c:showCatName val="0"/>
          <c:showSerName val="0"/>
          <c:showPercent val="0"/>
          <c:showBubbleSize val="0"/>
        </c:dLbls>
        <c:gapWidth val="150"/>
        <c:axId val="394169728"/>
        <c:axId val="3941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347.95</c:v>
                </c:pt>
                <c:pt idx="4">
                  <c:v>384.28</c:v>
                </c:pt>
              </c:numCache>
            </c:numRef>
          </c:val>
          <c:smooth val="0"/>
        </c:ser>
        <c:dLbls>
          <c:showLegendKey val="0"/>
          <c:showVal val="0"/>
          <c:showCatName val="0"/>
          <c:showSerName val="0"/>
          <c:showPercent val="0"/>
          <c:showBubbleSize val="0"/>
        </c:dLbls>
        <c:marker val="1"/>
        <c:smooth val="0"/>
        <c:axId val="394169728"/>
        <c:axId val="394184192"/>
      </c:lineChart>
      <c:dateAx>
        <c:axId val="394169728"/>
        <c:scaling>
          <c:orientation val="minMax"/>
        </c:scaling>
        <c:delete val="1"/>
        <c:axPos val="b"/>
        <c:numFmt formatCode="ge" sourceLinked="1"/>
        <c:majorTickMark val="none"/>
        <c:minorTickMark val="none"/>
        <c:tickLblPos val="none"/>
        <c:crossAx val="394184192"/>
        <c:crosses val="autoZero"/>
        <c:auto val="1"/>
        <c:lblOffset val="100"/>
        <c:baseTimeUnit val="years"/>
      </c:dateAx>
      <c:valAx>
        <c:axId val="3941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1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熊本県　天草市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H1</v>
      </c>
      <c r="X8" s="46"/>
      <c r="Y8" s="46"/>
      <c r="Z8" s="46"/>
      <c r="AA8" s="46"/>
      <c r="AB8" s="46"/>
      <c r="AC8" s="46"/>
      <c r="AD8" s="3"/>
      <c r="AE8" s="3"/>
      <c r="AF8" s="3"/>
      <c r="AG8" s="3"/>
      <c r="AH8" s="3"/>
      <c r="AI8" s="3"/>
      <c r="AJ8" s="3"/>
      <c r="AK8" s="3"/>
      <c r="AL8" s="47">
        <f>データ!R6</f>
        <v>85654</v>
      </c>
      <c r="AM8" s="47"/>
      <c r="AN8" s="47"/>
      <c r="AO8" s="47"/>
      <c r="AP8" s="47"/>
      <c r="AQ8" s="47"/>
      <c r="AR8" s="47"/>
      <c r="AS8" s="47"/>
      <c r="AT8" s="43">
        <f>データ!S6</f>
        <v>683.78</v>
      </c>
      <c r="AU8" s="43"/>
      <c r="AV8" s="43"/>
      <c r="AW8" s="43"/>
      <c r="AX8" s="43"/>
      <c r="AY8" s="43"/>
      <c r="AZ8" s="43"/>
      <c r="BA8" s="43"/>
      <c r="BB8" s="43">
        <f>データ!T6</f>
        <v>125.27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6.9</v>
      </c>
      <c r="Q10" s="43"/>
      <c r="R10" s="43"/>
      <c r="S10" s="43"/>
      <c r="T10" s="43"/>
      <c r="U10" s="43"/>
      <c r="V10" s="43"/>
      <c r="W10" s="43">
        <f>データ!P6</f>
        <v>96.81</v>
      </c>
      <c r="X10" s="43"/>
      <c r="Y10" s="43"/>
      <c r="Z10" s="43"/>
      <c r="AA10" s="43"/>
      <c r="AB10" s="43"/>
      <c r="AC10" s="43"/>
      <c r="AD10" s="47">
        <f>データ!Q6</f>
        <v>3672</v>
      </c>
      <c r="AE10" s="47"/>
      <c r="AF10" s="47"/>
      <c r="AG10" s="47"/>
      <c r="AH10" s="47"/>
      <c r="AI10" s="47"/>
      <c r="AJ10" s="47"/>
      <c r="AK10" s="2"/>
      <c r="AL10" s="47">
        <f>データ!U6</f>
        <v>5839</v>
      </c>
      <c r="AM10" s="47"/>
      <c r="AN10" s="47"/>
      <c r="AO10" s="47"/>
      <c r="AP10" s="47"/>
      <c r="AQ10" s="47"/>
      <c r="AR10" s="47"/>
      <c r="AS10" s="47"/>
      <c r="AT10" s="43">
        <f>データ!V6</f>
        <v>1.91</v>
      </c>
      <c r="AU10" s="43"/>
      <c r="AV10" s="43"/>
      <c r="AW10" s="43"/>
      <c r="AX10" s="43"/>
      <c r="AY10" s="43"/>
      <c r="AZ10" s="43"/>
      <c r="BA10" s="43"/>
      <c r="BB10" s="43">
        <f>データ!W6</f>
        <v>3057.07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432156</v>
      </c>
      <c r="D6" s="31">
        <f t="shared" si="3"/>
        <v>47</v>
      </c>
      <c r="E6" s="31">
        <f t="shared" si="3"/>
        <v>17</v>
      </c>
      <c r="F6" s="31">
        <f t="shared" si="3"/>
        <v>6</v>
      </c>
      <c r="G6" s="31">
        <f t="shared" si="3"/>
        <v>0</v>
      </c>
      <c r="H6" s="31" t="str">
        <f t="shared" si="3"/>
        <v>熊本県　天草市</v>
      </c>
      <c r="I6" s="31" t="str">
        <f t="shared" si="3"/>
        <v>法非適用</v>
      </c>
      <c r="J6" s="31" t="str">
        <f t="shared" si="3"/>
        <v>下水道事業</v>
      </c>
      <c r="K6" s="31" t="str">
        <f t="shared" si="3"/>
        <v>漁業集落排水</v>
      </c>
      <c r="L6" s="31" t="str">
        <f t="shared" si="3"/>
        <v>H1</v>
      </c>
      <c r="M6" s="32" t="str">
        <f t="shared" si="3"/>
        <v>-</v>
      </c>
      <c r="N6" s="32" t="str">
        <f t="shared" si="3"/>
        <v>該当数値なし</v>
      </c>
      <c r="O6" s="32">
        <f t="shared" si="3"/>
        <v>6.9</v>
      </c>
      <c r="P6" s="32">
        <f t="shared" si="3"/>
        <v>96.81</v>
      </c>
      <c r="Q6" s="32">
        <f t="shared" si="3"/>
        <v>3672</v>
      </c>
      <c r="R6" s="32">
        <f t="shared" si="3"/>
        <v>85654</v>
      </c>
      <c r="S6" s="32">
        <f t="shared" si="3"/>
        <v>683.78</v>
      </c>
      <c r="T6" s="32">
        <f t="shared" si="3"/>
        <v>125.27</v>
      </c>
      <c r="U6" s="32">
        <f t="shared" si="3"/>
        <v>5839</v>
      </c>
      <c r="V6" s="32">
        <f t="shared" si="3"/>
        <v>1.91</v>
      </c>
      <c r="W6" s="32">
        <f t="shared" si="3"/>
        <v>3057.07</v>
      </c>
      <c r="X6" s="33">
        <f>IF(X7="",NA(),X7)</f>
        <v>71.45</v>
      </c>
      <c r="Y6" s="33">
        <f t="shared" ref="Y6:AG6" si="4">IF(Y7="",NA(),Y7)</f>
        <v>94.45</v>
      </c>
      <c r="Z6" s="33">
        <f t="shared" si="4"/>
        <v>103.25</v>
      </c>
      <c r="AA6" s="33">
        <f t="shared" si="4"/>
        <v>96.2</v>
      </c>
      <c r="AB6" s="33">
        <f t="shared" si="4"/>
        <v>105.58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79.709999999999994</v>
      </c>
      <c r="BF6" s="33">
        <f t="shared" ref="BF6:BN6" si="7">IF(BF7="",NA(),BF7)</f>
        <v>10.84</v>
      </c>
      <c r="BG6" s="33">
        <f t="shared" si="7"/>
        <v>7.19</v>
      </c>
      <c r="BH6" s="33">
        <f t="shared" si="7"/>
        <v>6.59</v>
      </c>
      <c r="BI6" s="33">
        <f t="shared" si="7"/>
        <v>2.2599999999999998</v>
      </c>
      <c r="BJ6" s="33">
        <f t="shared" si="7"/>
        <v>866.07</v>
      </c>
      <c r="BK6" s="33">
        <f t="shared" si="7"/>
        <v>827.19</v>
      </c>
      <c r="BL6" s="33">
        <f t="shared" si="7"/>
        <v>817.63</v>
      </c>
      <c r="BM6" s="33">
        <f t="shared" si="7"/>
        <v>392.45</v>
      </c>
      <c r="BN6" s="33">
        <f t="shared" si="7"/>
        <v>310.04000000000002</v>
      </c>
      <c r="BO6" s="32" t="str">
        <f>IF(BO7="","",IF(BO7="-","【-】","【"&amp;SUBSTITUTE(TEXT(BO7,"#,##0.00"),"-","△")&amp;"】"))</f>
        <v>【1,052.66】</v>
      </c>
      <c r="BP6" s="33">
        <f>IF(BP7="",NA(),BP7)</f>
        <v>47.25</v>
      </c>
      <c r="BQ6" s="33">
        <f t="shared" ref="BQ6:BY6" si="8">IF(BQ7="",NA(),BQ7)</f>
        <v>56.2</v>
      </c>
      <c r="BR6" s="33">
        <f t="shared" si="8"/>
        <v>48.38</v>
      </c>
      <c r="BS6" s="33">
        <f t="shared" si="8"/>
        <v>48.49</v>
      </c>
      <c r="BT6" s="33">
        <f t="shared" si="8"/>
        <v>48.28</v>
      </c>
      <c r="BU6" s="33">
        <f t="shared" si="8"/>
        <v>43.46</v>
      </c>
      <c r="BV6" s="33">
        <f t="shared" si="8"/>
        <v>45.01</v>
      </c>
      <c r="BW6" s="33">
        <f t="shared" si="8"/>
        <v>46.31</v>
      </c>
      <c r="BX6" s="33">
        <f t="shared" si="8"/>
        <v>49.68</v>
      </c>
      <c r="BY6" s="33">
        <f t="shared" si="8"/>
        <v>45.36</v>
      </c>
      <c r="BZ6" s="32" t="str">
        <f>IF(BZ7="","",IF(BZ7="-","【-】","【"&amp;SUBSTITUTE(TEXT(BZ7,"#,##0.00"),"-","△")&amp;"】"))</f>
        <v>【40.22】</v>
      </c>
      <c r="CA6" s="33">
        <f>IF(CA7="",NA(),CA7)</f>
        <v>330.73</v>
      </c>
      <c r="CB6" s="33">
        <f t="shared" ref="CB6:CJ6" si="9">IF(CB7="",NA(),CB7)</f>
        <v>293.58</v>
      </c>
      <c r="CC6" s="33">
        <f t="shared" si="9"/>
        <v>328.74</v>
      </c>
      <c r="CD6" s="33">
        <f t="shared" si="9"/>
        <v>334.91</v>
      </c>
      <c r="CE6" s="33">
        <f t="shared" si="9"/>
        <v>354.37</v>
      </c>
      <c r="CF6" s="33">
        <f t="shared" si="9"/>
        <v>359.48</v>
      </c>
      <c r="CG6" s="33">
        <f t="shared" si="9"/>
        <v>350.91</v>
      </c>
      <c r="CH6" s="33">
        <f t="shared" si="9"/>
        <v>349.08</v>
      </c>
      <c r="CI6" s="33">
        <f t="shared" si="9"/>
        <v>347.95</v>
      </c>
      <c r="CJ6" s="33">
        <f t="shared" si="9"/>
        <v>384.28</v>
      </c>
      <c r="CK6" s="32" t="str">
        <f>IF(CK7="","",IF(CK7="-","【-】","【"&amp;SUBSTITUTE(TEXT(CK7,"#,##0.00"),"-","△")&amp;"】"))</f>
        <v>【424.58】</v>
      </c>
      <c r="CL6" s="33">
        <f>IF(CL7="",NA(),CL7)</f>
        <v>34.770000000000003</v>
      </c>
      <c r="CM6" s="33">
        <f t="shared" ref="CM6:CU6" si="10">IF(CM7="",NA(),CM7)</f>
        <v>35.44</v>
      </c>
      <c r="CN6" s="33">
        <f t="shared" si="10"/>
        <v>36</v>
      </c>
      <c r="CO6" s="33">
        <f t="shared" si="10"/>
        <v>36.07</v>
      </c>
      <c r="CP6" s="33">
        <f t="shared" si="10"/>
        <v>36.909999999999997</v>
      </c>
      <c r="CQ6" s="33">
        <f t="shared" si="10"/>
        <v>37.130000000000003</v>
      </c>
      <c r="CR6" s="33">
        <f t="shared" si="10"/>
        <v>38.24</v>
      </c>
      <c r="CS6" s="33">
        <f t="shared" si="10"/>
        <v>39.42</v>
      </c>
      <c r="CT6" s="33">
        <f t="shared" si="10"/>
        <v>38.36</v>
      </c>
      <c r="CU6" s="33">
        <f t="shared" si="10"/>
        <v>37.51</v>
      </c>
      <c r="CV6" s="32" t="str">
        <f>IF(CV7="","",IF(CV7="-","【-】","【"&amp;SUBSTITUTE(TEXT(CV7,"#,##0.00"),"-","△")&amp;"】"))</f>
        <v>【33.90】</v>
      </c>
      <c r="CW6" s="33">
        <f>IF(CW7="",NA(),CW7)</f>
        <v>58.65</v>
      </c>
      <c r="CX6" s="33">
        <f t="shared" ref="CX6:DF6" si="11">IF(CX7="",NA(),CX7)</f>
        <v>61.39</v>
      </c>
      <c r="CY6" s="33">
        <f t="shared" si="11"/>
        <v>58.86</v>
      </c>
      <c r="CZ6" s="33">
        <f t="shared" si="11"/>
        <v>64.37</v>
      </c>
      <c r="DA6" s="33">
        <f t="shared" si="11"/>
        <v>66.33</v>
      </c>
      <c r="DB6" s="33">
        <f t="shared" si="11"/>
        <v>81.8</v>
      </c>
      <c r="DC6" s="33">
        <f t="shared" si="11"/>
        <v>81.84</v>
      </c>
      <c r="DD6" s="33">
        <f t="shared" si="11"/>
        <v>82.97</v>
      </c>
      <c r="DE6" s="33">
        <f t="shared" si="11"/>
        <v>81.819999999999993</v>
      </c>
      <c r="DF6" s="33">
        <f t="shared" si="11"/>
        <v>81.63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2">
        <f t="shared" si="14"/>
        <v>0</v>
      </c>
      <c r="EM6" s="32">
        <f t="shared" si="14"/>
        <v>0</v>
      </c>
      <c r="EN6" s="32" t="str">
        <f>IF(EN7="","",IF(EN7="-","【-】","【"&amp;SUBSTITUTE(TEXT(EN7,"#,##0.00"),"-","△")&amp;"】"))</f>
        <v>【0.13】</v>
      </c>
    </row>
    <row r="7" spans="1:144" s="34" customFormat="1">
      <c r="A7" s="26"/>
      <c r="B7" s="35">
        <v>2015</v>
      </c>
      <c r="C7" s="35">
        <v>432156</v>
      </c>
      <c r="D7" s="35">
        <v>47</v>
      </c>
      <c r="E7" s="35">
        <v>17</v>
      </c>
      <c r="F7" s="35">
        <v>6</v>
      </c>
      <c r="G7" s="35">
        <v>0</v>
      </c>
      <c r="H7" s="35" t="s">
        <v>96</v>
      </c>
      <c r="I7" s="35" t="s">
        <v>97</v>
      </c>
      <c r="J7" s="35" t="s">
        <v>98</v>
      </c>
      <c r="K7" s="35" t="s">
        <v>99</v>
      </c>
      <c r="L7" s="35" t="s">
        <v>100</v>
      </c>
      <c r="M7" s="36" t="s">
        <v>101</v>
      </c>
      <c r="N7" s="36" t="s">
        <v>102</v>
      </c>
      <c r="O7" s="36">
        <v>6.9</v>
      </c>
      <c r="P7" s="36">
        <v>96.81</v>
      </c>
      <c r="Q7" s="36">
        <v>3672</v>
      </c>
      <c r="R7" s="36">
        <v>85654</v>
      </c>
      <c r="S7" s="36">
        <v>683.78</v>
      </c>
      <c r="T7" s="36">
        <v>125.27</v>
      </c>
      <c r="U7" s="36">
        <v>5839</v>
      </c>
      <c r="V7" s="36">
        <v>1.91</v>
      </c>
      <c r="W7" s="36">
        <v>3057.07</v>
      </c>
      <c r="X7" s="36">
        <v>71.45</v>
      </c>
      <c r="Y7" s="36">
        <v>94.45</v>
      </c>
      <c r="Z7" s="36">
        <v>103.25</v>
      </c>
      <c r="AA7" s="36">
        <v>96.2</v>
      </c>
      <c r="AB7" s="36">
        <v>105.58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79.709999999999994</v>
      </c>
      <c r="BF7" s="36">
        <v>10.84</v>
      </c>
      <c r="BG7" s="36">
        <v>7.19</v>
      </c>
      <c r="BH7" s="36">
        <v>6.59</v>
      </c>
      <c r="BI7" s="36">
        <v>2.2599999999999998</v>
      </c>
      <c r="BJ7" s="36">
        <v>866.07</v>
      </c>
      <c r="BK7" s="36">
        <v>827.19</v>
      </c>
      <c r="BL7" s="36">
        <v>817.63</v>
      </c>
      <c r="BM7" s="36">
        <v>392.45</v>
      </c>
      <c r="BN7" s="36">
        <v>310.04000000000002</v>
      </c>
      <c r="BO7" s="36">
        <v>1052.6600000000001</v>
      </c>
      <c r="BP7" s="36">
        <v>47.25</v>
      </c>
      <c r="BQ7" s="36">
        <v>56.2</v>
      </c>
      <c r="BR7" s="36">
        <v>48.38</v>
      </c>
      <c r="BS7" s="36">
        <v>48.49</v>
      </c>
      <c r="BT7" s="36">
        <v>48.28</v>
      </c>
      <c r="BU7" s="36">
        <v>43.46</v>
      </c>
      <c r="BV7" s="36">
        <v>45.01</v>
      </c>
      <c r="BW7" s="36">
        <v>46.31</v>
      </c>
      <c r="BX7" s="36">
        <v>49.68</v>
      </c>
      <c r="BY7" s="36">
        <v>45.36</v>
      </c>
      <c r="BZ7" s="36">
        <v>40.22</v>
      </c>
      <c r="CA7" s="36">
        <v>330.73</v>
      </c>
      <c r="CB7" s="36">
        <v>293.58</v>
      </c>
      <c r="CC7" s="36">
        <v>328.74</v>
      </c>
      <c r="CD7" s="36">
        <v>334.91</v>
      </c>
      <c r="CE7" s="36">
        <v>354.37</v>
      </c>
      <c r="CF7" s="36">
        <v>359.48</v>
      </c>
      <c r="CG7" s="36">
        <v>350.91</v>
      </c>
      <c r="CH7" s="36">
        <v>349.08</v>
      </c>
      <c r="CI7" s="36">
        <v>347.95</v>
      </c>
      <c r="CJ7" s="36">
        <v>384.28</v>
      </c>
      <c r="CK7" s="36">
        <v>424.58</v>
      </c>
      <c r="CL7" s="36">
        <v>34.770000000000003</v>
      </c>
      <c r="CM7" s="36">
        <v>35.44</v>
      </c>
      <c r="CN7" s="36">
        <v>36</v>
      </c>
      <c r="CO7" s="36">
        <v>36.07</v>
      </c>
      <c r="CP7" s="36">
        <v>36.909999999999997</v>
      </c>
      <c r="CQ7" s="36">
        <v>37.130000000000003</v>
      </c>
      <c r="CR7" s="36">
        <v>38.24</v>
      </c>
      <c r="CS7" s="36">
        <v>39.42</v>
      </c>
      <c r="CT7" s="36">
        <v>38.36</v>
      </c>
      <c r="CU7" s="36">
        <v>37.51</v>
      </c>
      <c r="CV7" s="36">
        <v>33.9</v>
      </c>
      <c r="CW7" s="36">
        <v>58.65</v>
      </c>
      <c r="CX7" s="36">
        <v>61.39</v>
      </c>
      <c r="CY7" s="36">
        <v>58.86</v>
      </c>
      <c r="CZ7" s="36">
        <v>64.37</v>
      </c>
      <c r="DA7" s="36">
        <v>66.33</v>
      </c>
      <c r="DB7" s="36">
        <v>81.8</v>
      </c>
      <c r="DC7" s="36">
        <v>81.84</v>
      </c>
      <c r="DD7" s="36">
        <v>82.97</v>
      </c>
      <c r="DE7" s="36">
        <v>81.819999999999993</v>
      </c>
      <c r="DF7" s="36">
        <v>81.63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v>
      </c>
      <c r="EM7" s="36">
        <v>0</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2017-02-14T04:49:12Z</cp:lastPrinted>
  <dcterms:created xsi:type="dcterms:W3CDTF">2017-02-08T03:19:12Z</dcterms:created>
  <dcterms:modified xsi:type="dcterms:W3CDTF">2017-02-14T04:52:34Z</dcterms:modified>
</cp:coreProperties>
</file>