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<sst xmlns="http://schemas.openxmlformats.org/spreadsheetml/2006/main" count="232" uniqueCount="111">
  <si>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</si>
  <si>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</si>
  <si>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</si>
  <si>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</si>
  <si>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</si>
  <si>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</si>
  <si>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</si>
  <si>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</si>
  <si>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</si>
  <si>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</si>
  <si>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</si>
  <si>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</si>
  <si>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</si>
  <si>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</si>
  <si>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</si>
  <si>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</si>
  <si>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</si>
  <si>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</si>
  <si>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</si>
  <si>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</si>
  <si>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</si>
  <si>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</si>
  <si>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</si>
  <si>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</si>
  <si>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</si>
  <si>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</si>
  <si>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</si>
  <si>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</si>
  <si>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</si>
  <si>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</si>
  <si>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</si>
  <si>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</si>
  <si>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</si>
  <si>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</si>
  <si>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</si>
  <si>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</si>
  <si>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</si>
  <si>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</si>
  <si>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</si>
  <si>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</si>
  <si>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</si>
  <si>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</si>
  <si>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</si>
  <si>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</si>
  <si>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</si>
  <si>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</si>
  <si>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</si>
  <si>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</si>
  <si>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</si>
  <si>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</si>
  <si>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</si>
  <si>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</si>
  <si>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</si>
  <si>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</si>
  <si>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</si>
  <si>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</si>
  <si>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</si>
  <si>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</si>
  <si>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</si>
  <si>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</si>
  <si>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</si>
  <si>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</si>
  <si>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</si>
  <si>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</si>
  <si>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</si>
  <si>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</si>
  <si>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</si>
  <si>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</si>
  <si>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</si>
  <si>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</si>
  <si>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</si>
  <si>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</si>
  <si>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</si>
  <si>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</si>
  <si>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</si>
  <si>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</si>
  <si>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</si>
  <si>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</si>
  <si>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</si>
  <si>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</si>
  <si>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</si>
  <si>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</si>
  <si>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</si>
  <si>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</si>
  <si>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</si>
  <si>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</si>
  <si>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</si>
  <si>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</si>
  <si>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</si>
  <si>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</si>
  <si>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</si>
  <si>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</si>
  <si>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</si>
  <si>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</si>
  <si>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</si>
  <si>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</si>
  <si>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天草市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</si>
  <si>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</si>
  <si>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</si>
  <si>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</si>
  <si>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</si>
  <si>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</si>
  <si>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</si>
  <si>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</si>
  <si>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</si>
  <si>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</si>
  <si>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</si>
  <si>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</si>
  <si>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定期的に保守点検を実施しており、老朽化対策については適切に対応している。</t>
    <rPh sb="1" eb="4">
      <t>テイキテキ</t>
    </rPh>
    <rPh sb="5" eb="7">
      <t>ホシュ</t>
    </rPh>
    <rPh sb="7" eb="9">
      <t>テンケン</t>
    </rPh>
    <rPh sb="10" eb="12">
      <t>ジッシ</t>
    </rPh>
    <rPh sb="17" eb="20">
      <t>ロウキュウカ</t>
    </rPh>
    <rPh sb="20" eb="22">
      <t>タイサク</t>
    </rPh>
    <rPh sb="27" eb="29">
      <t>テキセツ</t>
    </rPh>
    <rPh sb="30" eb="32">
      <t>タイオウ</t>
    </rPh>
    <phoneticPr fontId="4"/>
  </si>
  <si>
    <t>　平成29度より浄化槽整備事業は個人設置型に統一したため、維持管理費の削減に努めたい。</t>
    <rPh sb="1" eb="3">
      <t>ヘイセイ</t>
    </rPh>
    <rPh sb="5" eb="6">
      <t>ド</t>
    </rPh>
    <rPh sb="8" eb="10">
      <t>ジョウカ</t>
    </rPh>
    <rPh sb="10" eb="11">
      <t>ソウ</t>
    </rPh>
    <rPh sb="11" eb="13">
      <t>セイビ</t>
    </rPh>
    <rPh sb="13" eb="15">
      <t>ジギョウ</t>
    </rPh>
    <rPh sb="16" eb="18">
      <t>コジン</t>
    </rPh>
    <rPh sb="18" eb="20">
      <t>セッチ</t>
    </rPh>
    <rPh sb="20" eb="21">
      <t>ガタ</t>
    </rPh>
    <rPh sb="22" eb="24">
      <t>トウイツ</t>
    </rPh>
    <rPh sb="29" eb="31">
      <t>イジ</t>
    </rPh>
    <rPh sb="31" eb="33">
      <t>カンリ</t>
    </rPh>
    <rPh sb="33" eb="34">
      <t>ヒ</t>
    </rPh>
    <rPh sb="35" eb="37">
      <t>サクゲン</t>
    </rPh>
    <rPh sb="38" eb="39">
      <t>ツト</t>
    </rPh>
    <phoneticPr fontId="4"/>
  </si>
  <si>
    <t>　平成27年10月に使用料を改定したが、予算規模が小さく、浄化槽の大きな修繕が行われたため、経費回収率は減少した。
　また、人口減少に伴う有収水量の減少及び浄化槽の老朽化に伴う維持管理費が増加により、汚水処理原価が増加傾向にある。</t>
    <rPh sb="1" eb="3">
      <t>ヘイセイ</t>
    </rPh>
    <rPh sb="5" eb="6">
      <t>ネン</t>
    </rPh>
    <rPh sb="8" eb="9">
      <t>ガツ</t>
    </rPh>
    <rPh sb="10" eb="13">
      <t>シヨウリョウ</t>
    </rPh>
    <rPh sb="14" eb="16">
      <t>カイテイ</t>
    </rPh>
    <rPh sb="20" eb="22">
      <t>ヨサン</t>
    </rPh>
    <rPh sb="22" eb="24">
      <t>キボ</t>
    </rPh>
    <rPh sb="25" eb="26">
      <t>チイ</t>
    </rPh>
    <rPh sb="29" eb="31">
      <t>ジョウカ</t>
    </rPh>
    <rPh sb="31" eb="32">
      <t>ソウ</t>
    </rPh>
    <rPh sb="33" eb="34">
      <t>オオ</t>
    </rPh>
    <rPh sb="36" eb="38">
      <t>シュウゼン</t>
    </rPh>
    <rPh sb="39" eb="40">
      <t>オコナ</t>
    </rPh>
    <rPh sb="46" eb="48">
      <t>ケイヒ</t>
    </rPh>
    <rPh sb="48" eb="50">
      <t>カイシュウ</t>
    </rPh>
    <rPh sb="50" eb="51">
      <t>リツ</t>
    </rPh>
    <rPh sb="52" eb="54">
      <t>ゲンショウ</t>
    </rPh>
    <rPh sb="62" eb="64">
      <t>ジンコウ</t>
    </rPh>
    <rPh sb="64" eb="66">
      <t>ゲンショウ</t>
    </rPh>
    <rPh sb="67" eb="68">
      <t>トモナ</t>
    </rPh>
    <rPh sb="69" eb="71">
      <t>ユウシュウ</t>
    </rPh>
    <rPh sb="71" eb="73">
      <t>スイリョウ</t>
    </rPh>
    <rPh sb="74" eb="76">
      <t>ゲンショウ</t>
    </rPh>
    <rPh sb="76" eb="77">
      <t>オヨ</t>
    </rPh>
    <rPh sb="78" eb="80">
      <t>ジョウカ</t>
    </rPh>
    <rPh sb="80" eb="81">
      <t>ソウ</t>
    </rPh>
    <rPh sb="82" eb="85">
      <t>ロウキュウカ</t>
    </rPh>
    <rPh sb="86" eb="87">
      <t>トモナ</t>
    </rPh>
    <rPh sb="88" eb="90">
      <t>イジ</t>
    </rPh>
    <rPh sb="90" eb="92">
      <t>カンリ</t>
    </rPh>
    <rPh sb="92" eb="93">
      <t>ヒ</t>
    </rPh>
    <rPh sb="94" eb="96">
      <t>ゾウカ</t>
    </rPh>
    <rPh sb="100" eb="102">
      <t>オスイ</t>
    </rPh>
    <rPh sb="102" eb="104">
      <t>ショリ</t>
    </rPh>
    <rPh sb="104" eb="106">
      <t>ゲンカ</t>
    </rPh>
    <rPh sb="107" eb="109">
      <t>ゾウカ</t>
    </rPh>
    <rPh sb="109" eb="11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</si>
</sst>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115520"/>
        <c:axId val="951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115520"/>
        <c:axId val="95150464"/>
      </c:lineChart>
      <c:dateAx>
        <c:axId val="95115520"/>
        <c:scaling>
          <c:orientation val="minMax"/>
        </c:scaling>
        <c:delete val="1"/>
        <c:axPos val="b"/>
        <c:numFmt formatCode="ge" sourceLinked="1"/>
        <c:majorTickMark val="none"/>
        <c:minorTickMark val="none"/>
        <c:tickLblPos val="none"/>
        <c:crossAx val="95150464"/>
        <c:crosses val="autoZero"/>
        <c:auto val="1"/>
        <c:lblOffset val="100"/>
        <c:baseTimeUnit val="years"/>
      </c:dateAx>
      <c:valAx>
        <c:axId val="951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48.94</c:v>
                </c:pt>
                <c:pt idx="1">
                  <c:v>41.51</c:v>
                </c:pt>
                <c:pt idx="2">
                  <c:v>41.51</c:v>
                </c:pt>
                <c:pt idx="3">
                  <c:v>41.51</c:v>
                </c:pt>
                <c:pt idx="4">
                  <c:v>39.619999999999997</c:v>
                </c:pt>
              </c:numCache>
            </c:numRef>
          </c:val>
        </c:ser>
        <c:dLbls>
          <c:showLegendKey val="0"/>
          <c:showVal val="0"/>
          <c:showCatName val="0"/>
          <c:showSerName val="0"/>
          <c:showPercent val="0"/>
          <c:showBubbleSize val="0"/>
        </c:dLbls>
        <c:gapWidth val="150"/>
        <c:axId val="242686976"/>
        <c:axId val="2427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52.52</c:v>
                </c:pt>
                <c:pt idx="4">
                  <c:v>54.14</c:v>
                </c:pt>
              </c:numCache>
            </c:numRef>
          </c:val>
          <c:smooth val="0"/>
        </c:ser>
        <c:dLbls>
          <c:showLegendKey val="0"/>
          <c:showVal val="0"/>
          <c:showCatName val="0"/>
          <c:showSerName val="0"/>
          <c:showPercent val="0"/>
          <c:showBubbleSize val="0"/>
        </c:dLbls>
        <c:marker val="1"/>
        <c:smooth val="0"/>
        <c:axId val="242686976"/>
        <c:axId val="242734208"/>
      </c:lineChart>
      <c:dateAx>
        <c:axId val="242686976"/>
        <c:scaling>
          <c:orientation val="minMax"/>
        </c:scaling>
        <c:delete val="1"/>
        <c:axPos val="b"/>
        <c:numFmt formatCode="ge" sourceLinked="1"/>
        <c:majorTickMark val="none"/>
        <c:minorTickMark val="none"/>
        <c:tickLblPos val="none"/>
        <c:crossAx val="242734208"/>
        <c:crosses val="autoZero"/>
        <c:auto val="1"/>
        <c:lblOffset val="100"/>
        <c:baseTimeUnit val="years"/>
      </c:dateAx>
      <c:valAx>
        <c:axId val="2427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2891392"/>
        <c:axId val="242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84.94</c:v>
                </c:pt>
                <c:pt idx="4">
                  <c:v>84.69</c:v>
                </c:pt>
              </c:numCache>
            </c:numRef>
          </c:val>
          <c:smooth val="0"/>
        </c:ser>
        <c:dLbls>
          <c:showLegendKey val="0"/>
          <c:showVal val="0"/>
          <c:showCatName val="0"/>
          <c:showSerName val="0"/>
          <c:showPercent val="0"/>
          <c:showBubbleSize val="0"/>
        </c:dLbls>
        <c:marker val="1"/>
        <c:smooth val="0"/>
        <c:axId val="242891392"/>
        <c:axId val="242905856"/>
      </c:lineChart>
      <c:dateAx>
        <c:axId val="242891392"/>
        <c:scaling>
          <c:orientation val="minMax"/>
        </c:scaling>
        <c:delete val="1"/>
        <c:axPos val="b"/>
        <c:numFmt formatCode="ge" sourceLinked="1"/>
        <c:majorTickMark val="none"/>
        <c:minorTickMark val="none"/>
        <c:tickLblPos val="none"/>
        <c:crossAx val="242905856"/>
        <c:crosses val="autoZero"/>
        <c:auto val="1"/>
        <c:lblOffset val="100"/>
        <c:baseTimeUnit val="years"/>
      </c:dateAx>
      <c:valAx>
        <c:axId val="242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96.19</c:v>
                </c:pt>
                <c:pt idx="1">
                  <c:v>96.13</c:v>
                </c:pt>
                <c:pt idx="2">
                  <c:v>96.02</c:v>
                </c:pt>
                <c:pt idx="3">
                  <c:v>95.87</c:v>
                </c:pt>
                <c:pt idx="4">
                  <c:v>96.13</c:v>
                </c:pt>
              </c:numCache>
            </c:numRef>
          </c:val>
        </c:ser>
        <c:dLbls>
          <c:showLegendKey val="0"/>
          <c:showVal val="0"/>
          <c:showCatName val="0"/>
          <c:showSerName val="0"/>
          <c:showPercent val="0"/>
          <c:showBubbleSize val="0"/>
        </c:dLbls>
        <c:gapWidth val="150"/>
        <c:axId val="99340672"/>
        <c:axId val="993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40672"/>
        <c:axId val="99343744"/>
      </c:lineChart>
      <c:dateAx>
        <c:axId val="99340672"/>
        <c:scaling>
          <c:orientation val="minMax"/>
        </c:scaling>
        <c:delete val="1"/>
        <c:axPos val="b"/>
        <c:numFmt formatCode="ge" sourceLinked="1"/>
        <c:majorTickMark val="none"/>
        <c:minorTickMark val="none"/>
        <c:tickLblPos val="none"/>
        <c:crossAx val="99343744"/>
        <c:crosses val="autoZero"/>
        <c:auto val="1"/>
        <c:lblOffset val="100"/>
        <c:baseTimeUnit val="years"/>
      </c:dateAx>
      <c:valAx>
        <c:axId val="993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184832"/>
        <c:axId val="1201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184832"/>
        <c:axId val="120187904"/>
      </c:lineChart>
      <c:dateAx>
        <c:axId val="120184832"/>
        <c:scaling>
          <c:orientation val="minMax"/>
        </c:scaling>
        <c:delete val="1"/>
        <c:axPos val="b"/>
        <c:numFmt formatCode="ge" sourceLinked="1"/>
        <c:majorTickMark val="none"/>
        <c:minorTickMark val="none"/>
        <c:tickLblPos val="none"/>
        <c:crossAx val="120187904"/>
        <c:crosses val="autoZero"/>
        <c:auto val="1"/>
        <c:lblOffset val="100"/>
        <c:baseTimeUnit val="years"/>
      </c:dateAx>
      <c:valAx>
        <c:axId val="1201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467264"/>
        <c:axId val="1234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67264"/>
        <c:axId val="123469184"/>
      </c:lineChart>
      <c:dateAx>
        <c:axId val="123467264"/>
        <c:scaling>
          <c:orientation val="minMax"/>
        </c:scaling>
        <c:delete val="1"/>
        <c:axPos val="b"/>
        <c:numFmt formatCode="ge" sourceLinked="1"/>
        <c:majorTickMark val="none"/>
        <c:minorTickMark val="none"/>
        <c:tickLblPos val="none"/>
        <c:crossAx val="123469184"/>
        <c:crosses val="autoZero"/>
        <c:auto val="1"/>
        <c:lblOffset val="100"/>
        <c:baseTimeUnit val="years"/>
      </c:dateAx>
      <c:valAx>
        <c:axId val="1234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279744"/>
        <c:axId val="1352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279744"/>
        <c:axId val="135281664"/>
      </c:lineChart>
      <c:dateAx>
        <c:axId val="135279744"/>
        <c:scaling>
          <c:orientation val="minMax"/>
        </c:scaling>
        <c:delete val="1"/>
        <c:axPos val="b"/>
        <c:numFmt formatCode="ge" sourceLinked="1"/>
        <c:majorTickMark val="none"/>
        <c:minorTickMark val="none"/>
        <c:tickLblPos val="none"/>
        <c:crossAx val="135281664"/>
        <c:crosses val="autoZero"/>
        <c:auto val="1"/>
        <c:lblOffset val="100"/>
        <c:baseTimeUnit val="years"/>
      </c:dateAx>
      <c:valAx>
        <c:axId val="1352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524544"/>
        <c:axId val="1365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24544"/>
        <c:axId val="136526464"/>
      </c:lineChart>
      <c:dateAx>
        <c:axId val="136524544"/>
        <c:scaling>
          <c:orientation val="minMax"/>
        </c:scaling>
        <c:delete val="1"/>
        <c:axPos val="b"/>
        <c:numFmt formatCode="ge" sourceLinked="1"/>
        <c:majorTickMark val="none"/>
        <c:minorTickMark val="none"/>
        <c:tickLblPos val="none"/>
        <c:crossAx val="136526464"/>
        <c:crosses val="autoZero"/>
        <c:auto val="1"/>
        <c:lblOffset val="100"/>
        <c:baseTimeUnit val="years"/>
      </c:dateAx>
      <c:valAx>
        <c:axId val="1365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15.81</c:v>
                </c:pt>
                <c:pt idx="1">
                  <c:v>11.38</c:v>
                </c:pt>
                <c:pt idx="2">
                  <c:v>10.210000000000001</c:v>
                </c:pt>
                <c:pt idx="3">
                  <c:v>9.26</c:v>
                </c:pt>
                <c:pt idx="4">
                  <c:v>11.42</c:v>
                </c:pt>
              </c:numCache>
            </c:numRef>
          </c:val>
        </c:ser>
        <c:dLbls>
          <c:showLegendKey val="0"/>
          <c:showVal val="0"/>
          <c:showCatName val="0"/>
          <c:showSerName val="0"/>
          <c:showPercent val="0"/>
          <c:showBubbleSize val="0"/>
        </c:dLbls>
        <c:gapWidth val="150"/>
        <c:axId val="137138560"/>
        <c:axId val="1371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701.33</c:v>
                </c:pt>
                <c:pt idx="4">
                  <c:v>663.76</c:v>
                </c:pt>
              </c:numCache>
            </c:numRef>
          </c:val>
          <c:smooth val="0"/>
        </c:ser>
        <c:dLbls>
          <c:showLegendKey val="0"/>
          <c:showVal val="0"/>
          <c:showCatName val="0"/>
          <c:showSerName val="0"/>
          <c:showPercent val="0"/>
          <c:showBubbleSize val="0"/>
        </c:dLbls>
        <c:marker val="1"/>
        <c:smooth val="0"/>
        <c:axId val="137138560"/>
        <c:axId val="137140480"/>
      </c:lineChart>
      <c:dateAx>
        <c:axId val="137138560"/>
        <c:scaling>
          <c:orientation val="minMax"/>
        </c:scaling>
        <c:delete val="1"/>
        <c:axPos val="b"/>
        <c:numFmt formatCode="ge" sourceLinked="1"/>
        <c:majorTickMark val="none"/>
        <c:minorTickMark val="none"/>
        <c:tickLblPos val="none"/>
        <c:crossAx val="137140480"/>
        <c:crosses val="autoZero"/>
        <c:auto val="1"/>
        <c:lblOffset val="100"/>
        <c:baseTimeUnit val="years"/>
      </c:dateAx>
      <c:valAx>
        <c:axId val="1371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57.04</c:v>
                </c:pt>
                <c:pt idx="1">
                  <c:v>55.51</c:v>
                </c:pt>
                <c:pt idx="2">
                  <c:v>56</c:v>
                </c:pt>
                <c:pt idx="3">
                  <c:v>57.39</c:v>
                </c:pt>
                <c:pt idx="4">
                  <c:v>53.18</c:v>
                </c:pt>
              </c:numCache>
            </c:numRef>
          </c:val>
        </c:ser>
        <c:dLbls>
          <c:showLegendKey val="0"/>
          <c:showVal val="0"/>
          <c:showCatName val="0"/>
          <c:showSerName val="0"/>
          <c:showPercent val="0"/>
          <c:showBubbleSize val="0"/>
        </c:dLbls>
        <c:gapWidth val="150"/>
        <c:axId val="242348032"/>
        <c:axId val="2423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53.48</c:v>
                </c:pt>
                <c:pt idx="4">
                  <c:v>53.76</c:v>
                </c:pt>
              </c:numCache>
            </c:numRef>
          </c:val>
          <c:smooth val="0"/>
        </c:ser>
        <c:dLbls>
          <c:showLegendKey val="0"/>
          <c:showVal val="0"/>
          <c:showCatName val="0"/>
          <c:showSerName val="0"/>
          <c:showPercent val="0"/>
          <c:showBubbleSize val="0"/>
        </c:dLbls>
        <c:marker val="1"/>
        <c:smooth val="0"/>
        <c:axId val="242348032"/>
        <c:axId val="242349952"/>
      </c:lineChart>
      <c:dateAx>
        <c:axId val="242348032"/>
        <c:scaling>
          <c:orientation val="minMax"/>
        </c:scaling>
        <c:delete val="1"/>
        <c:axPos val="b"/>
        <c:numFmt formatCode="ge" sourceLinked="1"/>
        <c:majorTickMark val="none"/>
        <c:minorTickMark val="none"/>
        <c:tickLblPos val="none"/>
        <c:crossAx val="242349952"/>
        <c:crosses val="autoZero"/>
        <c:auto val="1"/>
        <c:lblOffset val="100"/>
        <c:baseTimeUnit val="years"/>
      </c:dateAx>
      <c:valAx>
        <c:axId val="2423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303.83999999999997</c:v>
                </c:pt>
                <c:pt idx="1">
                  <c:v>312.3</c:v>
                </c:pt>
                <c:pt idx="2">
                  <c:v>309.49</c:v>
                </c:pt>
                <c:pt idx="3">
                  <c:v>309.64</c:v>
                </c:pt>
                <c:pt idx="4">
                  <c:v>352.7</c:v>
                </c:pt>
              </c:numCache>
            </c:numRef>
          </c:val>
        </c:ser>
        <c:dLbls>
          <c:showLegendKey val="0"/>
          <c:showVal val="0"/>
          <c:showCatName val="0"/>
          <c:showSerName val="0"/>
          <c:showPercent val="0"/>
          <c:showBubbleSize val="0"/>
        </c:dLbls>
        <c:gapWidth val="150"/>
        <c:axId val="242396544"/>
        <c:axId val="2424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277.29000000000002</c:v>
                </c:pt>
                <c:pt idx="4">
                  <c:v>275.25</c:v>
                </c:pt>
              </c:numCache>
            </c:numRef>
          </c:val>
          <c:smooth val="0"/>
        </c:ser>
        <c:dLbls>
          <c:showLegendKey val="0"/>
          <c:showVal val="0"/>
          <c:showCatName val="0"/>
          <c:showSerName val="0"/>
          <c:showPercent val="0"/>
          <c:showBubbleSize val="0"/>
        </c:dLbls>
        <c:marker val="1"/>
        <c:smooth val="0"/>
        <c:axId val="242396544"/>
        <c:axId val="242439680"/>
      </c:lineChart>
      <c:dateAx>
        <c:axId val="242396544"/>
        <c:scaling>
          <c:orientation val="minMax"/>
        </c:scaling>
        <c:delete val="1"/>
        <c:axPos val="b"/>
        <c:numFmt formatCode="ge" sourceLinked="1"/>
        <c:majorTickMark val="none"/>
        <c:minorTickMark val="none"/>
        <c:tickLblPos val="none"/>
        <c:crossAx val="242439680"/>
        <c:crosses val="autoZero"/>
        <c:auto val="1"/>
        <c:lblOffset val="100"/>
        <c:baseTimeUnit val="years"/>
      </c:dateAx>
      <c:valAx>
        <c:axId val="2424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熊本県　天草市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85654</v>
      </c>
      <c r="AM8" s="47"/>
      <c r="AN8" s="47"/>
      <c r="AO8" s="47"/>
      <c r="AP8" s="47"/>
      <c r="AQ8" s="47"/>
      <c r="AR8" s="47"/>
      <c r="AS8" s="47"/>
      <c r="AT8" s="43">
        <f>データ!S6</f>
        <v>683.78</v>
      </c>
      <c r="AU8" s="43"/>
      <c r="AV8" s="43"/>
      <c r="AW8" s="43"/>
      <c r="AX8" s="43"/>
      <c r="AY8" s="43"/>
      <c r="AZ8" s="43"/>
      <c r="BA8" s="43"/>
      <c r="BB8" s="43">
        <f>データ!T6</f>
        <v>125.27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0.12</v>
      </c>
      <c r="Q10" s="43"/>
      <c r="R10" s="43"/>
      <c r="S10" s="43"/>
      <c r="T10" s="43"/>
      <c r="U10" s="43"/>
      <c r="V10" s="43"/>
      <c r="W10" s="43">
        <f>データ!P6</f>
        <v>100</v>
      </c>
      <c r="X10" s="43"/>
      <c r="Y10" s="43"/>
      <c r="Z10" s="43"/>
      <c r="AA10" s="43"/>
      <c r="AB10" s="43"/>
      <c r="AC10" s="43"/>
      <c r="AD10" s="47">
        <f>データ!Q6</f>
        <v>3024</v>
      </c>
      <c r="AE10" s="47"/>
      <c r="AF10" s="47"/>
      <c r="AG10" s="47"/>
      <c r="AH10" s="47"/>
      <c r="AI10" s="47"/>
      <c r="AJ10" s="47"/>
      <c r="AK10" s="2"/>
      <c r="AL10" s="47">
        <f>データ!U6</f>
        <v>103</v>
      </c>
      <c r="AM10" s="47"/>
      <c r="AN10" s="47"/>
      <c r="AO10" s="47"/>
      <c r="AP10" s="47"/>
      <c r="AQ10" s="47"/>
      <c r="AR10" s="47"/>
      <c r="AS10" s="47"/>
      <c r="AT10" s="43">
        <f>データ!V6</f>
        <v>0.02</v>
      </c>
      <c r="AU10" s="43"/>
      <c r="AV10" s="43"/>
      <c r="AW10" s="43"/>
      <c r="AX10" s="43"/>
      <c r="AY10" s="43"/>
      <c r="AZ10" s="43"/>
      <c r="BA10" s="43"/>
      <c r="BB10" s="43">
        <f>データ!W6</f>
        <v>5150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110</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432156</v>
      </c>
      <c r="D6" s="31">
        <f t="shared" si="3"/>
        <v>47</v>
      </c>
      <c r="E6" s="31">
        <f t="shared" si="3"/>
        <v>18</v>
      </c>
      <c r="F6" s="31">
        <f t="shared" si="3"/>
        <v>1</v>
      </c>
      <c r="G6" s="31">
        <f t="shared" si="3"/>
        <v>0</v>
      </c>
      <c r="H6" s="31" t="str">
        <f t="shared" si="3"/>
        <v>熊本県　天草市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0.12</v>
      </c>
      <c r="P6" s="32">
        <f t="shared" si="3"/>
        <v>100</v>
      </c>
      <c r="Q6" s="32">
        <f t="shared" si="3"/>
        <v>3024</v>
      </c>
      <c r="R6" s="32">
        <f t="shared" si="3"/>
        <v>85654</v>
      </c>
      <c r="S6" s="32">
        <f t="shared" si="3"/>
        <v>683.78</v>
      </c>
      <c r="T6" s="32">
        <f t="shared" si="3"/>
        <v>125.27</v>
      </c>
      <c r="U6" s="32">
        <f t="shared" si="3"/>
        <v>103</v>
      </c>
      <c r="V6" s="32">
        <f t="shared" si="3"/>
        <v>0.02</v>
      </c>
      <c r="W6" s="32">
        <f t="shared" si="3"/>
        <v>5150</v>
      </c>
      <c r="X6" s="33">
        <f>IF(X7="",NA(),X7)</f>
        <v>96.19</v>
      </c>
      <c r="Y6" s="33">
        <f t="shared" ref="Y6:AG6" si="4">IF(Y7="",NA(),Y7)</f>
        <v>96.13</v>
      </c>
      <c r="Z6" s="33">
        <f t="shared" si="4"/>
        <v>96.02</v>
      </c>
      <c r="AA6" s="33">
        <f t="shared" si="4"/>
        <v>95.87</v>
      </c>
      <c r="AB6" s="33">
        <f t="shared" si="4"/>
        <v>96.13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15.81</v>
      </c>
      <c r="BF6" s="33">
        <f t="shared" ref="BF6:BN6" si="7">IF(BF7="",NA(),BF7)</f>
        <v>11.38</v>
      </c>
      <c r="BG6" s="33">
        <f t="shared" si="7"/>
        <v>10.210000000000001</v>
      </c>
      <c r="BH6" s="33">
        <f t="shared" si="7"/>
        <v>9.26</v>
      </c>
      <c r="BI6" s="33">
        <f t="shared" si="7"/>
        <v>11.42</v>
      </c>
      <c r="BJ6" s="33">
        <f t="shared" si="7"/>
        <v>844.96</v>
      </c>
      <c r="BK6" s="33">
        <f t="shared" si="7"/>
        <v>862.78</v>
      </c>
      <c r="BL6" s="33">
        <f t="shared" si="7"/>
        <v>803.29</v>
      </c>
      <c r="BM6" s="33">
        <f t="shared" si="7"/>
        <v>701.33</v>
      </c>
      <c r="BN6" s="33">
        <f t="shared" si="7"/>
        <v>663.76</v>
      </c>
      <c r="BO6" s="32" t="str">
        <f>IF(BO7="","",IF(BO7="-","【-】","【"&amp;SUBSTITUTE(TEXT(BO7,"#,##0.00"),"-","△")&amp;"】"))</f>
        <v>【623.71】</v>
      </c>
      <c r="BP6" s="33">
        <f>IF(BP7="",NA(),BP7)</f>
        <v>57.04</v>
      </c>
      <c r="BQ6" s="33">
        <f t="shared" ref="BQ6:BY6" si="8">IF(BQ7="",NA(),BQ7)</f>
        <v>55.51</v>
      </c>
      <c r="BR6" s="33">
        <f t="shared" si="8"/>
        <v>56</v>
      </c>
      <c r="BS6" s="33">
        <f t="shared" si="8"/>
        <v>57.39</v>
      </c>
      <c r="BT6" s="33">
        <f t="shared" si="8"/>
        <v>53.18</v>
      </c>
      <c r="BU6" s="33">
        <f t="shared" si="8"/>
        <v>51.86</v>
      </c>
      <c r="BV6" s="33">
        <f t="shared" si="8"/>
        <v>54.55</v>
      </c>
      <c r="BW6" s="33">
        <f t="shared" si="8"/>
        <v>56.63</v>
      </c>
      <c r="BX6" s="33">
        <f t="shared" si="8"/>
        <v>53.48</v>
      </c>
      <c r="BY6" s="33">
        <f t="shared" si="8"/>
        <v>53.76</v>
      </c>
      <c r="BZ6" s="32" t="str">
        <f>IF(BZ7="","",IF(BZ7="-","【-】","【"&amp;SUBSTITUTE(TEXT(BZ7,"#,##0.00"),"-","△")&amp;"】"))</f>
        <v>【51.88】</v>
      </c>
      <c r="CA6" s="33">
        <f>IF(CA7="",NA(),CA7)</f>
        <v>303.83999999999997</v>
      </c>
      <c r="CB6" s="33">
        <f t="shared" ref="CB6:CJ6" si="9">IF(CB7="",NA(),CB7)</f>
        <v>312.3</v>
      </c>
      <c r="CC6" s="33">
        <f t="shared" si="9"/>
        <v>309.49</v>
      </c>
      <c r="CD6" s="33">
        <f t="shared" si="9"/>
        <v>309.64</v>
      </c>
      <c r="CE6" s="33">
        <f t="shared" si="9"/>
        <v>352.7</v>
      </c>
      <c r="CF6" s="33">
        <f t="shared" si="9"/>
        <v>297.51</v>
      </c>
      <c r="CG6" s="33">
        <f t="shared" si="9"/>
        <v>275.64999999999998</v>
      </c>
      <c r="CH6" s="33">
        <f t="shared" si="9"/>
        <v>272.66000000000003</v>
      </c>
      <c r="CI6" s="33">
        <f t="shared" si="9"/>
        <v>277.29000000000002</v>
      </c>
      <c r="CJ6" s="33">
        <f t="shared" si="9"/>
        <v>275.25</v>
      </c>
      <c r="CK6" s="32" t="str">
        <f>IF(CK7="","",IF(CK7="-","【-】","【"&amp;SUBSTITUTE(TEXT(CK7,"#,##0.00"),"-","△")&amp;"】"))</f>
        <v>【295.51】</v>
      </c>
      <c r="CL6" s="33">
        <f>IF(CL7="",NA(),CL7)</f>
        <v>48.94</v>
      </c>
      <c r="CM6" s="33">
        <f t="shared" ref="CM6:CU6" si="10">IF(CM7="",NA(),CM7)</f>
        <v>41.51</v>
      </c>
      <c r="CN6" s="33">
        <f t="shared" si="10"/>
        <v>41.51</v>
      </c>
      <c r="CO6" s="33">
        <f t="shared" si="10"/>
        <v>41.51</v>
      </c>
      <c r="CP6" s="33">
        <f t="shared" si="10"/>
        <v>39.619999999999997</v>
      </c>
      <c r="CQ6" s="33">
        <f t="shared" si="10"/>
        <v>55.42</v>
      </c>
      <c r="CR6" s="33">
        <f t="shared" si="10"/>
        <v>58.58</v>
      </c>
      <c r="CS6" s="33">
        <f t="shared" si="10"/>
        <v>58.82</v>
      </c>
      <c r="CT6" s="33">
        <f t="shared" si="10"/>
        <v>52.52</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432156</v>
      </c>
      <c r="D7" s="35">
        <v>47</v>
      </c>
      <c r="E7" s="35">
        <v>18</v>
      </c>
      <c r="F7" s="35">
        <v>1</v>
      </c>
      <c r="G7" s="35">
        <v>0</v>
      </c>
      <c r="H7" s="35" t="s">
        <v>96</v>
      </c>
      <c r="I7" s="35" t="s">
        <v>97</v>
      </c>
      <c r="J7" s="35" t="s">
        <v>98</v>
      </c>
      <c r="K7" s="35" t="s">
        <v>99</v>
      </c>
      <c r="L7" s="35" t="s">
        <v>100</v>
      </c>
      <c r="M7" s="36" t="s">
        <v>101</v>
      </c>
      <c r="N7" s="36" t="s">
        <v>102</v>
      </c>
      <c r="O7" s="36">
        <v>0.12</v>
      </c>
      <c r="P7" s="36">
        <v>100</v>
      </c>
      <c r="Q7" s="36">
        <v>3024</v>
      </c>
      <c r="R7" s="36">
        <v>85654</v>
      </c>
      <c r="S7" s="36">
        <v>683.78</v>
      </c>
      <c r="T7" s="36">
        <v>125.27</v>
      </c>
      <c r="U7" s="36">
        <v>103</v>
      </c>
      <c r="V7" s="36">
        <v>0.02</v>
      </c>
      <c r="W7" s="36">
        <v>5150</v>
      </c>
      <c r="X7" s="36">
        <v>96.19</v>
      </c>
      <c r="Y7" s="36">
        <v>96.13</v>
      </c>
      <c r="Z7" s="36">
        <v>96.02</v>
      </c>
      <c r="AA7" s="36">
        <v>95.87</v>
      </c>
      <c r="AB7" s="36">
        <v>96.13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15.81</v>
      </c>
      <c r="BF7" s="36">
        <v>11.38</v>
      </c>
      <c r="BG7" s="36">
        <v>10.210000000000001</v>
      </c>
      <c r="BH7" s="36">
        <v>9.26</v>
      </c>
      <c r="BI7" s="36">
        <v>11.42</v>
      </c>
      <c r="BJ7" s="36">
        <v>844.96</v>
      </c>
      <c r="BK7" s="36">
        <v>862.78</v>
      </c>
      <c r="BL7" s="36">
        <v>803.29</v>
      </c>
      <c r="BM7" s="36">
        <v>701.33</v>
      </c>
      <c r="BN7" s="36">
        <v>663.76</v>
      </c>
      <c r="BO7" s="36">
        <v>623.71</v>
      </c>
      <c r="BP7" s="36">
        <v>57.04</v>
      </c>
      <c r="BQ7" s="36">
        <v>55.51</v>
      </c>
      <c r="BR7" s="36">
        <v>56</v>
      </c>
      <c r="BS7" s="36">
        <v>57.39</v>
      </c>
      <c r="BT7" s="36">
        <v>53.18</v>
      </c>
      <c r="BU7" s="36">
        <v>51.86</v>
      </c>
      <c r="BV7" s="36">
        <v>54.55</v>
      </c>
      <c r="BW7" s="36">
        <v>56.63</v>
      </c>
      <c r="BX7" s="36">
        <v>53.48</v>
      </c>
      <c r="BY7" s="36">
        <v>53.76</v>
      </c>
      <c r="BZ7" s="36">
        <v>51.88</v>
      </c>
      <c r="CA7" s="36">
        <v>303.83999999999997</v>
      </c>
      <c r="CB7" s="36">
        <v>312.3</v>
      </c>
      <c r="CC7" s="36">
        <v>309.49</v>
      </c>
      <c r="CD7" s="36">
        <v>309.64</v>
      </c>
      <c r="CE7" s="36">
        <v>352.7</v>
      </c>
      <c r="CF7" s="36">
        <v>297.51</v>
      </c>
      <c r="CG7" s="36">
        <v>275.64999999999998</v>
      </c>
      <c r="CH7" s="36">
        <v>272.66000000000003</v>
      </c>
      <c r="CI7" s="36">
        <v>277.29000000000002</v>
      </c>
      <c r="CJ7" s="36">
        <v>275.25</v>
      </c>
      <c r="CK7" s="36">
        <v>295.51</v>
      </c>
      <c r="CL7" s="36">
        <v>48.94</v>
      </c>
      <c r="CM7" s="36">
        <v>41.51</v>
      </c>
      <c r="CN7" s="36">
        <v>41.51</v>
      </c>
      <c r="CO7" s="36">
        <v>41.51</v>
      </c>
      <c r="CP7" s="36">
        <v>39.619999999999997</v>
      </c>
      <c r="CQ7" s="36">
        <v>55.42</v>
      </c>
      <c r="CR7" s="36">
        <v>58.58</v>
      </c>
      <c r="CS7" s="36">
        <v>58.82</v>
      </c>
      <c r="CT7" s="36">
        <v>52.52</v>
      </c>
      <c r="CU7" s="36">
        <v>54.14</v>
      </c>
      <c r="CV7" s="36">
        <v>51.98</v>
      </c>
      <c r="CW7" s="36">
        <v>100</v>
      </c>
      <c r="CX7" s="36">
        <v>100</v>
      </c>
      <c r="CY7" s="36">
        <v>100</v>
      </c>
      <c r="CZ7" s="36">
        <v>100</v>
      </c>
      <c r="DA7" s="36">
        <v>100</v>
      </c>
      <c r="DB7" s="36">
        <v>74.290000000000006</v>
      </c>
      <c r="DC7" s="36">
        <v>72.31</v>
      </c>
      <c r="DD7" s="36">
        <v>71.760000000000005</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2017-02-14T04:50:04Z</cp:lastPrinted>
  <dcterms:created xsi:type="dcterms:W3CDTF">2017-02-08T03:26:46Z</dcterms:created>
  <dcterms:modified xsi:type="dcterms:W3CDTF">2017-02-14T04:53:25Z</dcterms:modified>
</cp:coreProperties>
</file>