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6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AM38" i="9"/>
  <c r="U38" i="9"/>
  <c r="C38" i="9"/>
  <c r="AM37" i="9"/>
  <c r="C37" i="9"/>
  <c r="AM36" i="9"/>
  <c r="CO34" i="9"/>
  <c r="CO35" i="9" s="1"/>
  <c r="CO36" i="9" s="1"/>
  <c r="CO37" i="9" s="1"/>
  <c r="CO38" i="9" s="1"/>
  <c r="BW34" i="9"/>
  <c r="BW35" i="9" s="1"/>
  <c r="BW36" i="9" s="1"/>
  <c r="BW37" i="9" s="1"/>
  <c r="BW38" i="9" s="1"/>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 r="BE36" i="9" s="1"/>
  <c r="BE37" i="9" s="1"/>
  <c r="BE38" i="9" s="1"/>
  <c r="BE39" i="9" s="1"/>
</calcChain>
</file>

<file path=xl/sharedStrings.xml><?xml version="1.0" encoding="utf-8"?>
<sst xmlns="http://schemas.openxmlformats.org/spreadsheetml/2006/main" count="1045" uniqueCount="563">
  <si>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</si>
  <si>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</si>
  <si>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</si>
  <si>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</si>
  <si>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</si>
  <si>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</si>
  <si>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</si>
  <si>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</si>
  <si>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</si>
  <si>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</si>
  <si>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</si>
  <si>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</si>
  <si>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</si>
  <si>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</si>
  <si>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</si>
  <si>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</si>
  <si>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</si>
  <si>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</si>
  <si>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</si>
  <si>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</si>
  <si>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</si>
  <si>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</si>
  <si>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</si>
  <si>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</si>
  <si>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</si>
  <si>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</si>
  <si>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</si>
  <si>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</si>
  <si>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</si>
  <si>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</si>
  <si>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</si>
  <si>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</si>
  <si>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</si>
  <si>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</si>
  <si>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</si>
  <si>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</si>
  <si>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</si>
  <si>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</si>
  <si>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</si>
  <si>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</si>
  <si>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</si>
  <si>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</si>
  <si>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</si>
  <si>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</si>
  <si>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</si>
  <si>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</si>
  <si>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</si>
  <si>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</si>
  <si>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</si>
  <si>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</si>
  <si>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</si>
  <si>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</si>
  <si>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</si>
  <si>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</si>
  <si>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</si>
  <si>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</si>
  <si>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</si>
  <si>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</si>
  <si>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</si>
  <si>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</si>
  <si>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</si>
  <si>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</si>
  <si>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</si>
  <si>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</si>
  <si>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</si>
  <si>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</si>
  <si>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</si>
  <si>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</si>
  <si>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</si>
  <si>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</si>
  <si>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</si>
  <si>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</si>
  <si>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</si>
  <si>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</si>
  <si>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</si>
  <si>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</si>
  <si>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</si>
  <si>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</si>
  <si>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</si>
  <si>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</si>
  <si>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</si>
  <si>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</si>
  <si>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</si>
  <si>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</si>
  <si>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</si>
  <si>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</si>
  <si>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</si>
  <si>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</si>
  <si>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</si>
  <si>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</si>
  <si>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</si>
  <si>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</si>
  <si>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</si>
  <si>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</si>
  <si>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</si>
  <si>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</si>
  <si>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</si>
  <si>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</si>
  <si>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</si>
  <si>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</si>
  <si>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</si>
  <si>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</si>
  <si>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</si>
  <si>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</si>
  <si>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</si>
  <si>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</si>
  <si>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</si>
  <si>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</si>
  <si>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</si>
  <si>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</si>
  <si>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</si>
  <si>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</si>
  <si>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</si>
  <si>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</si>
  <si>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</si>
  <si>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</si>
  <si>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</si>
  <si>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</si>
  <si>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</si>
  <si>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</si>
  <si>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</si>
  <si>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</si>
  <si>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</si>
  <si>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</si>
  <si>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</si>
  <si>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</si>
  <si>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</si>
  <si>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</si>
  <si>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</si>
  <si>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</si>
  <si>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</si>
  <si>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</si>
  <si>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</si>
  <si>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</si>
  <si>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</si>
  <si>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</si>
  <si>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</si>
  <si>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</si>
  <si>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</si>
  <si>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</si>
  <si>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</si>
  <si>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</si>
  <si>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</si>
  <si>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</si>
  <si>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</si>
  <si>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</si>
  <si>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</si>
  <si>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</si>
  <si>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</si>
  <si>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</si>
  <si>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</si>
  <si>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</si>
  <si>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</si>
  <si>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</si>
  <si>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</si>
  <si>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</si>
  <si>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</si>
  <si>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</si>
  <si>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</si>
  <si>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</si>
  <si>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</si>
  <si>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</si>
  <si>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</si>
  <si>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</si>
  <si>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</si>
  <si>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</si>
  <si>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</si>
  <si>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</si>
  <si>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</si>
  <si>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</si>
  <si>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</si>
  <si>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</si>
  <si>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</si>
  <si>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</si>
  <si>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</si>
  <si>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</si>
  <si>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</si>
  <si>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</si>
  <si>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</si>
  <si>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</si>
  <si>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</si>
  <si>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</si>
  <si>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</si>
  <si>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</si>
  <si>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</si>
  <si>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</si>
  <si>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</si>
  <si>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</si>
  <si>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</si>
  <si>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</si>
  <si>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</si>
  <si>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</si>
  <si>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</si>
  <si>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</si>
  <si>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</si>
  <si>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熊本県天草市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</si>
  <si>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</si>
  <si>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</si>
  <si>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</si>
  <si>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</si>
  <si>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</si>
  <si>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</si>
  <si>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</si>
  <si>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</si>
  <si>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</si>
  <si>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</si>
  <si>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</si>
  <si>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</si>
  <si>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</si>
  <si>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</si>
  <si>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</si>
  <si>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</si>
  <si>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</si>
  <si>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</si>
  <si>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</si>
  <si>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</si>
  <si>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</si>
  <si>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</si>
  <si>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</si>
  <si>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</si>
  <si>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</si>
  <si>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</si>
  <si>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</si>
  <si>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</si>
  <si>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</si>
  <si>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</si>
  <si>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</si>
  <si>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</si>
  <si>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</si>
  <si>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</si>
  <si>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</si>
  <si>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</si>
  <si>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</si>
  <si>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</si>
  <si>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</si>
  <si>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</si>
  <si>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</si>
  <si>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</si>
  <si>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</si>
  <si>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</si>
  <si>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</si>
  <si>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</si>
  <si>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</si>
  <si>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</si>
  <si>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</si>
  <si>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</si>
  <si>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</si>
  <si>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</si>
  <si>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</si>
  <si>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</si>
  <si>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</si>
  <si>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</si>
  <si>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</si>
  <si>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</si>
  <si>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</si>
  <si>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</si>
  <si>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</si>
  <si>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</si>
  <si>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</si>
  <si>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</si>
  <si>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</si>
  <si>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</si>
  <si>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</si>
  <si>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</si>
  <si>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</si>
  <si>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</si>
  <si>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</si>
  <si>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</si>
  <si>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</si>
  <si>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</si>
  <si>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</si>
  <si>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</si>
  <si>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</si>
  <si>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</si>
  <si>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</si>
  <si>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</si>
  <si>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</si>
  <si>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</si>
  <si>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</si>
  <si>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</si>
  <si>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</si>
  <si>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</si>
  <si>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</si>
  <si>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</si>
  <si>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</si>
  <si>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</si>
  <si>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</si>
  <si>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</si>
  <si>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</si>
  <si>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</si>
  <si>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</si>
  <si>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</si>
  <si>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</si>
  <si>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</si>
  <si>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</si>
  <si>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</si>
  <si>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</si>
  <si>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</si>
  <si>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</si>
  <si>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</si>
  <si>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</si>
  <si>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</si>
  <si>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</si>
  <si>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</si>
  <si>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</si>
  <si>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</si>
  <si>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</si>
  <si>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</si>
  <si>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</si>
  <si>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</si>
  <si>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</si>
  <si>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</si>
  <si>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</si>
  <si>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</si>
  <si>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</si>
  <si>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</si>
  <si>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</si>
  <si>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</si>
  <si>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</si>
  <si>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</si>
  <si>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</si>
  <si>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</si>
  <si>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</si>
  <si>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</si>
  <si>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</si>
  <si>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</si>
  <si>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</si>
  <si>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</si>
  <si>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</si>
  <si>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</si>
  <si>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</si>
  <si>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</si>
  <si>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</si>
  <si>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</si>
  <si>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</si>
  <si>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</si>
  <si>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</si>
  <si>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</si>
  <si>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</si>
  <si>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</si>
  <si>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</si>
  <si>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</si>
  <si>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</si>
  <si>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</si>
  <si>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</si>
  <si>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熊本県天草市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</si>
  <si>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</si>
  <si>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</si>
  <si>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</si>
  <si>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</si>
  <si>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</si>
  <si>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</si>
  <si>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</si>
  <si>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</si>
  <si>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</si>
  <si>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</si>
  <si>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</si>
  <si>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</si>
  <si>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</si>
  <si>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</si>
  <si>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</si>
  <si>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</si>
  <si>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</si>
  <si>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</si>
  <si>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</si>
  <si>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</si>
  <si>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</si>
  <si>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</si>
  <si>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</si>
  <si>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</si>
  <si>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</si>
  <si>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</si>
  <si>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</si>
  <si>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</si>
  <si>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</si>
  <si>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</si>
  <si>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</si>
  <si>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</si>
  <si>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</si>
  <si>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</si>
  <si>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</si>
  <si>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</si>
  <si>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</si>
  <si>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</si>
  <si>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</si>
  <si>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</si>
  <si>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</si>
  <si>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</si>
  <si>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</si>
  <si>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</si>
  <si>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</si>
  <si>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</si>
  <si>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</si>
  <si>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浄化槽市町村整備推進事業特別会計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</si>
  <si>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</si>
  <si>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</si>
  <si>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</si>
  <si>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</si>
  <si>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</si>
  <si>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</si>
  <si>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</si>
  <si>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</si>
  <si>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</si>
  <si>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</si>
  <si>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</si>
  <si>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</si>
  <si>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</si>
  <si>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</si>
  <si>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</si>
  <si>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</si>
  <si>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</si>
  <si>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</si>
  <si>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</si>
  <si>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</si>
  <si>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</si>
  <si>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</si>
  <si>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</si>
  <si>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</si>
  <si>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</si>
  <si>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</si>
  <si>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</si>
  <si>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</si>
  <si>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</si>
  <si>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</si>
  <si>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</si>
  <si>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</si>
  <si>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</si>
  <si>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</si>
  <si>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</si>
  <si>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</si>
  <si>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</si>
  <si>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</si>
  <si>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</si>
  <si>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</si>
  <si>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</si>
  <si>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</si>
  <si>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</si>
  <si>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</si>
  <si>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</si>
  <si>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</si>
  <si>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</si>
  <si>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</si>
  <si>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</si>
  <si>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</si>
  <si>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</si>
  <si>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</si>
  <si>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</si>
  <si>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</si>
  <si>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</si>
  <si>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</si>
  <si>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</si>
  <si>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</si>
  <si>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</si>
  <si>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</si>
  <si>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</si>
  <si>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</si>
  <si>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</si>
  <si>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</si>
  <si>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</si>
  <si>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</si>
  <si>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</si>
  <si>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</si>
  <si>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</si>
  <si>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</si>
  <si>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</si>
  <si>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</si>
  <si>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</si>
  <si>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</si>
  <si>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</si>
  <si>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</si>
  <si>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</si>
  <si>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</si>
  <si>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</si>
  <si>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</si>
  <si>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</si>
  <si>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</si>
  <si>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</si>
  <si>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</si>
  <si>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</si>
  <si>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</si>
  <si>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</si>
  <si>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</si>
  <si>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</si>
  <si>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</si>
  <si>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</si>
  <si>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</si>
  <si>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</si>
  <si>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</si>
  <si>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</si>
  <si>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</si>
  <si>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</si>
  <si>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</si>
  <si>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</si>
  <si>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</si>
  <si>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</si>
  <si>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</si>
  <si>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</si>
  <si>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</si>
  <si>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</si>
  <si>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</si>
  <si>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</si>
  <si>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</si>
  <si>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</si>
  <si>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</si>
  <si>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</si>
  <si>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</si>
  <si>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</si>
  <si>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</si>
  <si>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</si>
  <si>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</si>
  <si>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</si>
  <si>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</si>
  <si>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</si>
  <si>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</si>
  <si>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</si>
  <si>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</si>
  <si>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</si>
  <si>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</si>
  <si>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</si>
  <si>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</si>
  <si>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</si>
  <si>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</si>
  <si>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</si>
  <si>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</si>
  <si>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</si>
  <si>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</si>
  <si>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</si>
  <si>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</si>
  <si>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</si>
  <si>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</si>
  <si>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水道事業会計</t>
  </si>
  <si>
    <t>国民健康保険特別会計</t>
  </si>
  <si>
    <t>介護保険特別会計</t>
  </si>
  <si>
    <t>公共下水道事業特別会計</t>
  </si>
  <si>
    <t>特定環境保全公共下水道事業特別会計</t>
  </si>
  <si>
    <t>漁業集落排水事業特別会計</t>
  </si>
  <si>
    <t>その他会計（赤字）</t>
  </si>
  <si>
    <t>その他会計（黒字）</t>
  </si>
  <si>
    <t>-</t>
    <phoneticPr fontId="2"/>
  </si>
  <si>
    <t>上天草衛生施設組合</t>
    <rPh sb="0" eb="1">
      <t>カミ</t>
    </rPh>
    <rPh sb="1" eb="3">
      <t>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</si>
  <si>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</si>
  <si>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</si>
  <si>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</si>
  <si>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</si>
  <si>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</si>
  <si>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法適用企業</t>
    <rPh sb="0" eb="1">
      <t>ホウ</t>
    </rPh>
    <rPh sb="1" eb="3">
      <t>テキヨウ</t>
    </rPh>
    <rPh sb="3" eb="5">
      <t>キギョウ</t>
    </rPh>
    <phoneticPr fontId="2"/>
  </si>
  <si>
    <t>天草下島北部地域観光振興公社</t>
    <rPh sb="0" eb="2">
      <t>アマクサ</t>
    </rPh>
    <rPh sb="2" eb="3">
      <t>シタ</t>
    </rPh>
    <rPh sb="3" eb="4">
      <t>シマ</t>
    </rPh>
    <rPh sb="4" eb="6">
      <t>ホクブ</t>
    </rPh>
    <rPh sb="6" eb="8">
      <t>チイキ</t>
    </rPh>
    <rPh sb="8" eb="10">
      <t>カンコウ</t>
    </rPh>
    <rPh sb="10" eb="12">
      <t>シンコウ</t>
    </rPh>
    <rPh sb="12" eb="14">
      <t>コウシャ</t>
    </rPh>
    <phoneticPr fontId="2"/>
  </si>
  <si>
    <t>㈱うしぶか</t>
  </si>
  <si>
    <t>㈱くらたけ</t>
  </si>
  <si>
    <t>㈱プラスファイブ</t>
  </si>
  <si>
    <t>㈱愛夢里</t>
    <rPh sb="1" eb="2">
      <t>アイ</t>
    </rPh>
    <rPh sb="2" eb="3">
      <t>ユメ</t>
    </rPh>
    <rPh sb="3" eb="4">
      <t>サト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</si>
  <si>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</si>
  <si>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</si>
  <si>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</si>
  <si>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</si>
  <si>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</si>
  <si>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</si>
  <si>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</si>
  <si>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</si>
  <si>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</si>
  <si>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</si>
  <si>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</si>
  <si>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定年退職等による職員数の減に伴う退職手当負担見込額の減少や既発債の償還終了等により年々減少しているが、今後も市庁舎建設事業や複合施設整備事業等の大型事業が見込まれており、より一層の行財政改革を図りながら、財政健全化に向けた取り組みを推進する。
　実質公債費比率については、各年度の市債発行額をその年度の元金償還額以内に抑制していることにより年々減少しているが、少子高齢化による税収の減少や普通交付税の合併算定替の段階的縮減など一般財源の大幅な減少が予想される中において、今後も国が示す判断基準を超えないよう歳出の抜本的な見直しと自主財源の確保を図りながら財政の健全化に努める。
</t>
    <rPh sb="67" eb="68">
      <t>シ</t>
    </rPh>
    <rPh sb="68" eb="70">
      <t>チョウシャ</t>
    </rPh>
    <rPh sb="70" eb="72">
      <t>ケンセツ</t>
    </rPh>
    <rPh sb="72" eb="74">
      <t>ジギョウ</t>
    </rPh>
    <rPh sb="75" eb="77">
      <t>フクゴウ</t>
    </rPh>
    <rPh sb="77" eb="79">
      <t>シセツ</t>
    </rPh>
    <rPh sb="79" eb="81">
      <t>セイビ</t>
    </rPh>
    <rPh sb="81" eb="83">
      <t>ジギョウ</t>
    </rPh>
    <rPh sb="83" eb="84">
      <t>トウ</t>
    </rPh>
    <rPh sb="85" eb="87">
      <t>オオガタ</t>
    </rPh>
    <rPh sb="87" eb="89">
      <t>ジギョウ</t>
    </rPh>
    <rPh sb="90" eb="92">
      <t>ミコ</t>
    </rPh>
    <rPh sb="100" eb="102">
      <t>イッソウ</t>
    </rPh>
    <rPh sb="109" eb="110">
      <t>ハカ</t>
    </rPh>
    <rPh sb="151" eb="152">
      <t>ド</t>
    </rPh>
    <rPh sb="153" eb="155">
      <t>シサイ</t>
    </rPh>
    <rPh sb="155" eb="157">
      <t>ハッコウ</t>
    </rPh>
    <rPh sb="183" eb="185">
      <t>ネンネン</t>
    </rPh>
    <rPh sb="185" eb="187">
      <t>ゲンショウ</t>
    </rPh>
    <rPh sb="193" eb="195">
      <t>ショウシ</t>
    </rPh>
    <rPh sb="195" eb="198">
      <t>コウレイカ</t>
    </rPh>
    <rPh sb="201" eb="203">
      <t>ゼイシュウ</t>
    </rPh>
    <rPh sb="204" eb="206">
      <t>ゲンショウ</t>
    </rPh>
    <rPh sb="207" eb="209">
      <t>フツウ</t>
    </rPh>
    <rPh sb="209" eb="212">
      <t>コウフゼイ</t>
    </rPh>
    <rPh sb="213" eb="215">
      <t>ガッペイ</t>
    </rPh>
    <rPh sb="215" eb="217">
      <t>サンテイ</t>
    </rPh>
    <rPh sb="217" eb="218">
      <t>ガ</t>
    </rPh>
    <rPh sb="219" eb="222">
      <t>ダンカイテキ</t>
    </rPh>
    <rPh sb="222" eb="224">
      <t>シュクゲン</t>
    </rPh>
    <rPh sb="226" eb="228">
      <t>イッパン</t>
    </rPh>
    <rPh sb="228" eb="230">
      <t>ザイゲン</t>
    </rPh>
    <rPh sb="231" eb="233">
      <t>オオハバ</t>
    </rPh>
    <rPh sb="234" eb="236">
      <t>ゲンショウ</t>
    </rPh>
    <rPh sb="237" eb="239">
      <t>ヨソウ</t>
    </rPh>
    <rPh sb="242" eb="243">
      <t>ナカ</t>
    </rPh>
    <rPh sb="266" eb="268">
      <t>サイシュツ</t>
    </rPh>
    <rPh sb="269" eb="272">
      <t>バッポンテキ</t>
    </rPh>
    <rPh sb="273" eb="275">
      <t>ミナオ</t>
    </rPh>
    <rPh sb="277" eb="279">
      <t>ジシュ</t>
    </rPh>
    <rPh sb="279" eb="281">
      <t>ザイゲン</t>
    </rPh>
    <rPh sb="282" eb="284">
      <t>カクホ</t>
    </rPh>
    <rPh sb="285" eb="286">
      <t>ハカ</t>
    </rPh>
    <rPh sb="297" eb="29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</si>
</sst>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66922</c:v>
                </c:pt>
                <c:pt idx="1">
                  <c:v>75905</c:v>
                </c:pt>
                <c:pt idx="2">
                  <c:v>105794</c:v>
                </c:pt>
                <c:pt idx="3">
                  <c:v>59476</c:v>
                </c:pt>
                <c:pt idx="4">
                  <c:v>93307</c:v>
                </c:pt>
              </c:numCache>
            </c:numRef>
          </c:val>
          <c:smooth val="0"/>
        </c:ser>
        <c:dLbls>
          <c:showLegendKey val="0"/>
          <c:showVal val="0"/>
          <c:showCatName val="0"/>
          <c:showSerName val="0"/>
          <c:showPercent val="0"/>
          <c:showBubbleSize val="0"/>
        </c:dLbls>
        <c:marker val="1"/>
        <c:smooth val="0"/>
        <c:axId val="111922176"/>
        <c:axId val="118109312"/>
      </c:lineChart>
      <c:catAx>
        <c:axId val="11192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09312"/>
        <c:crosses val="autoZero"/>
        <c:auto val="1"/>
        <c:lblAlgn val="ctr"/>
        <c:lblOffset val="100"/>
        <c:tickLblSkip val="1"/>
        <c:tickMarkSkip val="1"/>
        <c:noMultiLvlLbl val="0"/>
      </c:catAx>
      <c:valAx>
        <c:axId val="118109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2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6.94</c:v>
                </c:pt>
                <c:pt idx="1">
                  <c:v>6.08</c:v>
                </c:pt>
                <c:pt idx="2">
                  <c:v>8.86</c:v>
                </c:pt>
                <c:pt idx="3">
                  <c:v>4.58</c:v>
                </c:pt>
                <c:pt idx="4">
                  <c:v>6.79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36.299999999999997</c:v>
                </c:pt>
                <c:pt idx="1">
                  <c:v>38.06</c:v>
                </c:pt>
                <c:pt idx="2">
                  <c:v>35.72</c:v>
                </c:pt>
                <c:pt idx="3">
                  <c:v>40.380000000000003</c:v>
                </c:pt>
                <c:pt idx="4">
                  <c:v>38.479999999999997</c:v>
                </c:pt>
              </c:numCache>
            </c:numRef>
          </c:val>
        </c:ser>
        <c:dLbls>
          <c:showLegendKey val="0"/>
          <c:showVal val="0"/>
          <c:showCatName val="0"/>
          <c:showSerName val="0"/>
          <c:showPercent val="0"/>
          <c:showBubbleSize val="0"/>
        </c:dLbls>
        <c:gapWidth val="250"/>
        <c:overlap val="100"/>
        <c:axId val="123984512"/>
        <c:axId val="12399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6.99</c:v>
                </c:pt>
                <c:pt idx="1">
                  <c:v>0.25</c:v>
                </c:pt>
                <c:pt idx="2">
                  <c:v>0.48</c:v>
                </c:pt>
                <c:pt idx="3">
                  <c:v>0.17</c:v>
                </c:pt>
                <c:pt idx="4">
                  <c:v>0.7</c:v>
                </c:pt>
              </c:numCache>
            </c:numRef>
          </c:val>
          <c:smooth val="0"/>
        </c:ser>
        <c:dLbls>
          <c:showLegendKey val="0"/>
          <c:showVal val="0"/>
          <c:showCatName val="0"/>
          <c:showSerName val="0"/>
          <c:showPercent val="0"/>
          <c:showBubbleSize val="0"/>
        </c:dLbls>
        <c:marker val="1"/>
        <c:smooth val="0"/>
        <c:axId val="123984512"/>
        <c:axId val="123990784"/>
      </c:lineChart>
      <c:catAx>
        <c:axId val="1239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90784"/>
        <c:crosses val="autoZero"/>
        <c:auto val="1"/>
        <c:lblAlgn val="ctr"/>
        <c:lblOffset val="100"/>
        <c:tickLblSkip val="1"/>
        <c:tickMarkSkip val="1"/>
        <c:noMultiLvlLbl val="0"/>
      </c:catAx>
      <c:valAx>
        <c:axId val="1239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0.18</c:v>
                </c:pt>
                <c:pt idx="4">
                  <c:v>#N/A</c:v>
                </c:pt>
                <c:pt idx="5">
                  <c:v>0.18</c:v>
                </c:pt>
                <c:pt idx="6">
                  <c:v>#N/A</c:v>
                </c:pt>
                <c:pt idx="7">
                  <c:v>0.12</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0.08</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0.68</c:v>
                </c:pt>
                <c:pt idx="2">
                  <c:v>#N/A</c:v>
                </c:pt>
                <c:pt idx="3">
                  <c:v>0.75</c:v>
                </c:pt>
                <c:pt idx="4">
                  <c:v>#N/A</c:v>
                </c:pt>
                <c:pt idx="5">
                  <c:v>0.94</c:v>
                </c:pt>
                <c:pt idx="6">
                  <c:v>#N/A</c:v>
                </c:pt>
                <c:pt idx="7">
                  <c:v>0.67</c:v>
                </c:pt>
                <c:pt idx="8">
                  <c:v>#N/A</c:v>
                </c:pt>
                <c:pt idx="9">
                  <c:v>0.84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c:v>
                </c:pt>
                <c:pt idx="2">
                  <c:v>#N/A</c:v>
                </c:pt>
                <c:pt idx="3">
                  <c:v>1.64</c:v>
                </c:pt>
                <c:pt idx="4">
                  <c:v>#N/A</c:v>
                </c:pt>
                <c:pt idx="5">
                  <c:v>1.82</c:v>
                </c:pt>
                <c:pt idx="6">
                  <c:v>#N/A</c:v>
                </c:pt>
                <c:pt idx="7">
                  <c:v>1.17</c:v>
                </c:pt>
                <c:pt idx="8">
                  <c:v>#N/A</c:v>
                </c:pt>
                <c:pt idx="9">
                  <c:v>1.5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2.67</c:v>
                </c:pt>
                <c:pt idx="2">
                  <c:v>#N/A</c:v>
                </c:pt>
                <c:pt idx="3">
                  <c:v>2.87</c:v>
                </c:pt>
                <c:pt idx="4">
                  <c:v>#N/A</c:v>
                </c:pt>
                <c:pt idx="5">
                  <c:v>3.94</c:v>
                </c:pt>
                <c:pt idx="6">
                  <c:v>#N/A</c:v>
                </c:pt>
                <c:pt idx="7">
                  <c:v>4.0199999999999996</c:v>
                </c:pt>
                <c:pt idx="8">
                  <c:v>#N/A</c:v>
                </c:pt>
                <c:pt idx="9">
                  <c:v>4.33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6.91</c:v>
                </c:pt>
                <c:pt idx="2">
                  <c:v>#N/A</c:v>
                </c:pt>
                <c:pt idx="3">
                  <c:v>6.04</c:v>
                </c:pt>
                <c:pt idx="4">
                  <c:v>#N/A</c:v>
                </c:pt>
                <c:pt idx="5">
                  <c:v>8.81</c:v>
                </c:pt>
                <c:pt idx="6">
                  <c:v>#N/A</c:v>
                </c:pt>
                <c:pt idx="7">
                  <c:v>4.53</c:v>
                </c:pt>
                <c:pt idx="8">
                  <c:v>#N/A</c:v>
                </c:pt>
                <c:pt idx="9">
                  <c:v>6.76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8.65</c:v>
                </c:pt>
                <c:pt idx="2">
                  <c:v>#N/A</c:v>
                </c:pt>
                <c:pt idx="3">
                  <c:v>10.08</c:v>
                </c:pt>
                <c:pt idx="4">
                  <c:v>#N/A</c:v>
                </c:pt>
                <c:pt idx="5">
                  <c:v>10.75</c:v>
                </c:pt>
                <c:pt idx="6">
                  <c:v>#N/A</c:v>
                </c:pt>
                <c:pt idx="7">
                  <c:v>11.39</c:v>
                </c:pt>
                <c:pt idx="8">
                  <c:v>#N/A</c:v>
                </c:pt>
                <c:pt idx="9">
                  <c:v>8.7799999999999994</c:v>
                </c:pt>
              </c:numCache>
            </c:numRef>
          </c:val>
        </c:ser>
        <c:dLbls>
          <c:showLegendKey val="0"/>
          <c:showVal val="0"/>
          <c:showCatName val="0"/>
          <c:showSerName val="0"/>
          <c:showPercent val="0"/>
          <c:showBubbleSize val="0"/>
        </c:dLbls>
        <c:gapWidth val="150"/>
        <c:overlap val="100"/>
        <c:axId val="124486016"/>
        <c:axId val="124487552"/>
      </c:barChart>
      <c:catAx>
        <c:axId val="1244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87552"/>
        <c:crosses val="autoZero"/>
        <c:auto val="1"/>
        <c:lblAlgn val="ctr"/>
        <c:lblOffset val="100"/>
        <c:tickLblSkip val="1"/>
        <c:tickMarkSkip val="1"/>
        <c:noMultiLvlLbl val="0"/>
      </c:catAx>
      <c:valAx>
        <c:axId val="1244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8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6417</c:v>
                </c:pt>
                <c:pt idx="5">
                  <c:v>6482</c:v>
                </c:pt>
                <c:pt idx="8">
                  <c:v>6550</c:v>
                </c:pt>
                <c:pt idx="11">
                  <c:v>6615</c:v>
                </c:pt>
                <c:pt idx="14">
                  <c:v>6453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151</c:v>
                </c:pt>
                <c:pt idx="3">
                  <c:v>150</c:v>
                </c:pt>
                <c:pt idx="6">
                  <c:v>148</c:v>
                </c:pt>
                <c:pt idx="9">
                  <c:v>148</c:v>
                </c:pt>
                <c:pt idx="12">
                  <c:v>148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526</c:v>
                </c:pt>
                <c:pt idx="3">
                  <c:v>444</c:v>
                </c:pt>
                <c:pt idx="6">
                  <c:v>324</c:v>
                </c:pt>
                <c:pt idx="9">
                  <c:v>192</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1807</c:v>
                </c:pt>
                <c:pt idx="3">
                  <c:v>1831</c:v>
                </c:pt>
                <c:pt idx="6">
                  <c:v>1795</c:v>
                </c:pt>
                <c:pt idx="9">
                  <c:v>1682</c:v>
                </c:pt>
                <c:pt idx="12">
                  <c:v>1729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6980</c:v>
                </c:pt>
                <c:pt idx="3">
                  <c:v>7047</c:v>
                </c:pt>
                <c:pt idx="6">
                  <c:v>7056</c:v>
                </c:pt>
                <c:pt idx="9">
                  <c:v>6936</c:v>
                </c:pt>
                <c:pt idx="12">
                  <c:v>6807</c:v>
                </c:pt>
              </c:numCache>
            </c:numRef>
          </c:val>
        </c:ser>
        <c:dLbls>
          <c:showLegendKey val="0"/>
          <c:showVal val="0"/>
          <c:showCatName val="0"/>
          <c:showSerName val="0"/>
          <c:showPercent val="0"/>
          <c:showBubbleSize val="0"/>
        </c:dLbls>
        <c:gapWidth val="100"/>
        <c:overlap val="100"/>
        <c:axId val="111775744"/>
        <c:axId val="11177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3047</c:v>
                </c:pt>
                <c:pt idx="2">
                  <c:v>#N/A</c:v>
                </c:pt>
                <c:pt idx="3">
                  <c:v>#N/A</c:v>
                </c:pt>
                <c:pt idx="4">
                  <c:v>2990</c:v>
                </c:pt>
                <c:pt idx="5">
                  <c:v>#N/A</c:v>
                </c:pt>
                <c:pt idx="6">
                  <c:v>#N/A</c:v>
                </c:pt>
                <c:pt idx="7">
                  <c:v>2773</c:v>
                </c:pt>
                <c:pt idx="8">
                  <c:v>#N/A</c:v>
                </c:pt>
                <c:pt idx="9">
                  <c:v>#N/A</c:v>
                </c:pt>
                <c:pt idx="10">
                  <c:v>2343</c:v>
                </c:pt>
                <c:pt idx="11">
                  <c:v>#N/A</c:v>
                </c:pt>
                <c:pt idx="12">
                  <c:v>#N/A</c:v>
                </c:pt>
                <c:pt idx="13">
                  <c:v>2316</c:v>
                </c:pt>
                <c:pt idx="14">
                  <c:v>#N/A</c:v>
                </c:pt>
              </c:numCache>
            </c:numRef>
          </c:val>
          <c:smooth val="0"/>
        </c:ser>
        <c:dLbls>
          <c:showLegendKey val="0"/>
          <c:showVal val="0"/>
          <c:showCatName val="0"/>
          <c:showSerName val="0"/>
          <c:showPercent val="0"/>
          <c:showBubbleSize val="0"/>
        </c:dLbls>
        <c:marker val="1"/>
        <c:smooth val="0"/>
        <c:axId val="111775744"/>
        <c:axId val="111777664"/>
      </c:lineChart>
      <c:catAx>
        <c:axId val="1117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77664"/>
        <c:crosses val="autoZero"/>
        <c:auto val="1"/>
        <c:lblAlgn val="ctr"/>
        <c:lblOffset val="100"/>
        <c:tickLblSkip val="1"/>
        <c:tickMarkSkip val="1"/>
        <c:noMultiLvlLbl val="0"/>
      </c:catAx>
      <c:valAx>
        <c:axId val="1117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56644</c:v>
                </c:pt>
                <c:pt idx="5">
                  <c:v>56041</c:v>
                </c:pt>
                <c:pt idx="8">
                  <c:v>54901</c:v>
                </c:pt>
                <c:pt idx="11">
                  <c:v>52897</c:v>
                </c:pt>
                <c:pt idx="14">
                  <c:v>52264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2206</c:v>
                </c:pt>
                <c:pt idx="5">
                  <c:v>1974</c:v>
                </c:pt>
                <c:pt idx="8">
                  <c:v>1862</c:v>
                </c:pt>
                <c:pt idx="11">
                  <c:v>1764</c:v>
                </c:pt>
                <c:pt idx="14">
                  <c:v>1662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15857</c:v>
                </c:pt>
                <c:pt idx="5">
                  <c:v>16236</c:v>
                </c:pt>
                <c:pt idx="8">
                  <c:v>15660</c:v>
                </c:pt>
                <c:pt idx="11">
                  <c:v>17862</c:v>
                </c:pt>
                <c:pt idx="14">
                  <c:v>17303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12008</c:v>
                </c:pt>
                <c:pt idx="3">
                  <c:v>11536</c:v>
                </c:pt>
                <c:pt idx="6">
                  <c:v>10975</c:v>
                </c:pt>
                <c:pt idx="9">
                  <c:v>9889</c:v>
                </c:pt>
                <c:pt idx="12">
                  <c:v>9184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1418</c:v>
                </c:pt>
                <c:pt idx="3">
                  <c:v>964</c:v>
                </c:pt>
                <c:pt idx="6">
                  <c:v>627</c:v>
                </c:pt>
                <c:pt idx="9">
                  <c:v>306</c:v>
                </c:pt>
                <c:pt idx="12">
                  <c:v>226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19433</c:v>
                </c:pt>
                <c:pt idx="3">
                  <c:v>18492</c:v>
                </c:pt>
                <c:pt idx="6">
                  <c:v>18058</c:v>
                </c:pt>
                <c:pt idx="9">
                  <c:v>16966</c:v>
                </c:pt>
                <c:pt idx="12">
                  <c:v>15833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1579</c:v>
                </c:pt>
                <c:pt idx="3">
                  <c:v>1459</c:v>
                </c:pt>
                <c:pt idx="6">
                  <c:v>1338</c:v>
                </c:pt>
                <c:pt idx="9">
                  <c:v>1215</c:v>
                </c:pt>
                <c:pt idx="12">
                  <c:v>1090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58627</c:v>
                </c:pt>
                <c:pt idx="3">
                  <c:v>57427</c:v>
                </c:pt>
                <c:pt idx="6">
                  <c:v>56232</c:v>
                </c:pt>
                <c:pt idx="9">
                  <c:v>54069</c:v>
                </c:pt>
                <c:pt idx="12">
                  <c:v>53398</c:v>
                </c:pt>
              </c:numCache>
            </c:numRef>
          </c:val>
        </c:ser>
        <c:dLbls>
          <c:showLegendKey val="0"/>
          <c:showVal val="0"/>
          <c:showCatName val="0"/>
          <c:showSerName val="0"/>
          <c:showPercent val="0"/>
          <c:showBubbleSize val="0"/>
        </c:dLbls>
        <c:gapWidth val="100"/>
        <c:overlap val="100"/>
        <c:axId val="124860288"/>
        <c:axId val="12486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18358</c:v>
                </c:pt>
                <c:pt idx="2">
                  <c:v>#N/A</c:v>
                </c:pt>
                <c:pt idx="3">
                  <c:v>#N/A</c:v>
                </c:pt>
                <c:pt idx="4">
                  <c:v>15627</c:v>
                </c:pt>
                <c:pt idx="5">
                  <c:v>#N/A</c:v>
                </c:pt>
                <c:pt idx="6">
                  <c:v>#N/A</c:v>
                </c:pt>
                <c:pt idx="7">
                  <c:v>14806</c:v>
                </c:pt>
                <c:pt idx="8">
                  <c:v>#N/A</c:v>
                </c:pt>
                <c:pt idx="9">
                  <c:v>#N/A</c:v>
                </c:pt>
                <c:pt idx="10">
                  <c:v>9923</c:v>
                </c:pt>
                <c:pt idx="11">
                  <c:v>#N/A</c:v>
                </c:pt>
                <c:pt idx="12">
                  <c:v>#N/A</c:v>
                </c:pt>
                <c:pt idx="13">
                  <c:v>8502</c:v>
                </c:pt>
                <c:pt idx="14">
                  <c:v>#N/A</c:v>
                </c:pt>
              </c:numCache>
            </c:numRef>
          </c:val>
          <c:smooth val="0"/>
        </c:ser>
        <c:dLbls>
          <c:showLegendKey val="0"/>
          <c:showVal val="0"/>
          <c:showCatName val="0"/>
          <c:showSerName val="0"/>
          <c:showPercent val="0"/>
          <c:showBubbleSize val="0"/>
        </c:dLbls>
        <c:marker val="1"/>
        <c:smooth val="0"/>
        <c:axId val="124860288"/>
        <c:axId val="124866560"/>
      </c:lineChart>
      <c:catAx>
        <c:axId val="1248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66560"/>
        <c:crosses val="autoZero"/>
        <c:auto val="1"/>
        <c:lblAlgn val="ctr"/>
        <c:lblOffset val="100"/>
        <c:tickLblSkip val="1"/>
        <c:tickMarkSkip val="1"/>
        <c:noMultiLvlLbl val="0"/>
      </c:catAx>
      <c:valAx>
        <c:axId val="1248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515648"/>
        <c:axId val="125530112"/>
      </c:scatterChart>
      <c:valAx>
        <c:axId val="125515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30112"/>
        <c:crosses val="autoZero"/>
        <c:crossBetween val="midCat"/>
      </c:valAx>
      <c:valAx>
        <c:axId val="125530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15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11.5</c:v>
                </c:pt>
                <c:pt idx="1">
                  <c:v>10.9</c:v>
                </c:pt>
                <c:pt idx="2">
                  <c:v>10.5</c:v>
                </c:pt>
                <c:pt idx="3">
                  <c:v>9.8000000000000007</c:v>
                </c:pt>
                <c:pt idx="4">
                  <c:v>8.9</c:v>
                </c:pt>
              </c:numCache>
            </c:numRef>
          </c:xVal>
          <c:yVal>
            <c:numRef>
              <c:f>公会計指標分析・財政指標組合せ分析表!$K$73:$O$73</c:f>
              <c:numCache>
                <c:formatCode>#,##0.0;"▲ "#,##0.0</c:formatCode>
                <c:ptCount val="5"/>
                <c:pt idx="0">
                  <c:v>64.900000000000006</c:v>
                </c:pt>
                <c:pt idx="1">
                  <c:v>56.5</c:v>
                </c:pt>
                <c:pt idx="2">
                  <c:v>53.6</c:v>
                </c:pt>
                <c:pt idx="3">
                  <c:v>36.200000000000003</c:v>
                </c:pt>
                <c:pt idx="4">
                  <c:v>30.5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17388800"/>
        <c:axId val="117390336"/>
      </c:scatterChart>
      <c:valAx>
        <c:axId val="117388800"/>
        <c:scaling>
          <c:orientation val="minMax"/>
          <c:max val="11.799999999999999"/>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90336"/>
        <c:crosses val="autoZero"/>
        <c:crossBetween val="midCat"/>
      </c:valAx>
      <c:valAx>
        <c:axId val="117390336"/>
        <c:scaling>
          <c:orientation val="minMax"/>
          <c:max val="7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88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一般会計においては、各年の新発債の額をその年度の元金償還額以内に抑制しているため、地方債の残高が年々減少し、毎年の公債費も同水準を推移している。</a:t>
          </a:r>
        </a:p>
        <a:p>
          <a:r>
            <a:rPr kumimoji="1" lang="ja-JP" altLang="en-US" sz="1400">
              <a:latin typeface="ＭＳ ゴシック" pitchFamily="49" charset="-128"/>
              <a:ea typeface="ＭＳ ゴシック" pitchFamily="49" charset="-128"/>
            </a:rPr>
            <a:t>　公営企業及び一部事務組合等においても、新設整備事業等が減少するとともに、過去の地方債の償還が進んだことにより、毎年の公債費が減少している。</a:t>
          </a:r>
        </a:p>
        <a:p>
          <a:r>
            <a:rPr kumimoji="1" lang="ja-JP" altLang="en-US" sz="1400">
              <a:latin typeface="ＭＳ ゴシック" pitchFamily="49" charset="-128"/>
              <a:ea typeface="ＭＳ ゴシック" pitchFamily="49" charset="-128"/>
            </a:rPr>
            <a:t>　今後は、一般会計において大型の投資事業が予定されているほか、公営企業においても施設の更新時期を迎えており、公債費が増加することが想定されるため、施設の統廃合など計画的な財政運営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の主な要因として、一般会計等において新発債の額がその年の元金償還額を上回らないよう抑制していることや、公営企業の過去の建設事業等に要した地方債の償還が進んだことが挙げられる。</a:t>
          </a:r>
        </a:p>
        <a:p>
          <a:r>
            <a:rPr kumimoji="1" lang="ja-JP" altLang="en-US" sz="1400">
              <a:latin typeface="ＭＳ ゴシック" pitchFamily="49" charset="-128"/>
              <a:ea typeface="ＭＳ ゴシック" pitchFamily="49" charset="-128"/>
            </a:rPr>
            <a:t>　今後は、合併算定替期間終了に伴う普通交付税の縮減が見込まれる一方で、大型投資事業も控えており、地方債の増発や基金の取崩しが予測されるため、より一層財政の健全化に努める必要がある。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
56,990,400
53,745,788
2,307,355
34,002,479
53,398,454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
56,990,400
53,745,788
2,307,355
34,002,479
53,398,454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
56,990,400
53,745,788
2,307,355
34,002,479
53,398,454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
56,990,400
53,745,788
2,307,355
34,002,479
53,398,454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人口の減少や高齢化の進行（Ｈ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国勢調査における高齢化率</a:t>
          </a:r>
          <a:r>
            <a:rPr kumimoji="1" lang="en-US" altLang="ja-JP" sz="1300">
              <a:solidFill>
                <a:schemeClr val="dk1"/>
              </a:solidFill>
              <a:effectLst/>
              <a:latin typeface="+mn-lt"/>
              <a:ea typeface="+mn-ea"/>
              <a:cs typeface="+mn-cs"/>
            </a:rPr>
            <a:t>37.24</a:t>
          </a:r>
          <a:r>
            <a:rPr kumimoji="1" lang="ja-JP" altLang="ja-JP" sz="1300">
              <a:solidFill>
                <a:schemeClr val="dk1"/>
              </a:solidFill>
              <a:effectLst/>
              <a:latin typeface="+mn-lt"/>
              <a:ea typeface="+mn-ea"/>
              <a:cs typeface="+mn-cs"/>
            </a:rPr>
            <a:t>％）、基幹産業である１次産業の衰退等により自主財源に乏しく、地方交付税に依存した財政状況となっており、類似団体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をかなり下回っている。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国の動向や社会情勢を踏まえ、行財政改革大綱や職員の定員適正化計画、財政健全化計画等の主要計画に基づき、行政のスリム化を進め、行政課題への対応や地域にふさわしい公共サービスを提供していくことが可能な財政構造の構築や、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8"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職員の定員適正化計画に基づく職員数の削減により、年々減少傾向にあった人件費が、平成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年度は退職者の増加等に伴い増加したが、</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年度は大幅に減少した。また、</a:t>
          </a:r>
          <a:r>
            <a:rPr kumimoji="1" lang="ja-JP" altLang="ja-JP" sz="1300">
              <a:solidFill>
                <a:schemeClr val="dk1"/>
              </a:solidFill>
              <a:effectLst/>
              <a:latin typeface="+mn-ea"/>
              <a:ea typeface="+mn-ea"/>
              <a:cs typeface="+mn-cs"/>
            </a:rPr>
            <a:t>各種交付金等の増加に伴う経常一般財源の増加により、</a:t>
          </a:r>
          <a:r>
            <a:rPr kumimoji="1" lang="ja-JP" altLang="en-US" sz="1300">
              <a:solidFill>
                <a:schemeClr val="dk1"/>
              </a:solidFill>
              <a:effectLst/>
              <a:latin typeface="+mn-ea"/>
              <a:ea typeface="+mn-ea"/>
              <a:cs typeface="+mn-cs"/>
            </a:rPr>
            <a:t>経常収支比率は前</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と比べて</a:t>
          </a:r>
          <a:r>
            <a:rPr kumimoji="1" lang="en-US" altLang="ja-JP" sz="1300">
              <a:solidFill>
                <a:schemeClr val="dk1"/>
              </a:solidFill>
              <a:effectLst/>
              <a:latin typeface="+mn-ea"/>
              <a:ea typeface="+mn-ea"/>
              <a:cs typeface="+mn-cs"/>
            </a:rPr>
            <a:t>1.5</a:t>
          </a:r>
          <a:r>
            <a:rPr kumimoji="1" lang="ja-JP" altLang="en-US" sz="1300">
              <a:solidFill>
                <a:schemeClr val="dk1"/>
              </a:solidFill>
              <a:effectLst/>
              <a:latin typeface="+mn-ea"/>
              <a:ea typeface="+mn-ea"/>
              <a:cs typeface="+mn-cs"/>
            </a:rPr>
            <a:t>ポイント低下した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しかしながら、扶助費</a:t>
          </a:r>
          <a:r>
            <a:rPr kumimoji="1" lang="ja-JP" altLang="en-US" sz="1300">
              <a:solidFill>
                <a:schemeClr val="dk1"/>
              </a:solidFill>
              <a:effectLst/>
              <a:latin typeface="+mn-ea"/>
              <a:ea typeface="+mn-ea"/>
              <a:cs typeface="+mn-cs"/>
            </a:rPr>
            <a:t>や維持補修費</a:t>
          </a:r>
          <a:r>
            <a:rPr kumimoji="1" lang="ja-JP" altLang="ja-JP" sz="1300">
              <a:solidFill>
                <a:schemeClr val="dk1"/>
              </a:solidFill>
              <a:effectLst/>
              <a:latin typeface="+mn-ea"/>
              <a:ea typeface="+mn-ea"/>
              <a:cs typeface="+mn-cs"/>
            </a:rPr>
            <a:t>等の経常経費は年々増加傾向にあ</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、合併算定替期間終了に伴う普通交付税の減少が想定され、今後の財政運営はより一層厳しくなると見込まれるため、徹底した事業選別と組織の効率化を図り、持続可能な財政運営基盤の確立に努める。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63</xdr:row>
      <xdr:rowOff>62593</xdr:rowOff>
    </xdr:to>
    <xdr:cxnSp macro="">
      <xdr:nvCxnSpPr>
        <xdr:cNvPr id="133" name="直線コネクタ 132"/>
        <xdr:cNvCxnSpPr/>
      </xdr:nvCxnSpPr>
      <xdr:spPr>
        <a:xfrm flipV="1">
          <a:off x="4114800" y="1076052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62593</xdr:rowOff>
    </xdr:from>
    <xdr:to>
      <xdr:col>6</xdr:col>
      <xdr:colOff>0</xdr:colOff>
      <xdr:row>63</xdr:row>
      <xdr:rowOff>62593</xdr:rowOff>
    </xdr:to>
    <xdr:cxnSp macro="">
      <xdr:nvCxnSpPr>
        <xdr:cNvPr id="136" name="直線コネクタ 135"/>
        <xdr:cNvCxnSpPr/>
      </xdr:nvCxnSpPr>
      <xdr:spPr>
        <a:xfrm>
          <a:off x="32258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63</xdr:row>
      <xdr:rowOff>145324</xdr:rowOff>
    </xdr:to>
    <xdr:cxnSp macro="">
      <xdr:nvCxnSpPr>
        <xdr:cNvPr id="139" name="直線コネクタ 138"/>
        <xdr:cNvCxnSpPr/>
      </xdr:nvCxnSpPr>
      <xdr:spPr>
        <a:xfrm flipV="1">
          <a:off x="2336800" y="1086394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137523</xdr:rowOff>
    </xdr:from>
    <xdr:to>
      <xdr:col>3</xdr:col>
      <xdr:colOff>279400</xdr:colOff>
      <xdr:row>63</xdr:row>
      <xdr:rowOff>145324</xdr:rowOff>
    </xdr:to>
    <xdr:cxnSp macro="">
      <xdr:nvCxnSpPr>
        <xdr:cNvPr id="142" name="直線コネクタ 141"/>
        <xdr:cNvCxnSpPr/>
      </xdr:nvCxnSpPr>
      <xdr:spPr>
        <a:xfrm>
          <a:off x="1447800" y="1076742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52" name="円/楕円 151"/>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96355</xdr:rowOff>
    </xdr:from>
    <xdr:ext cx="762000" cy="259045"/>
    <xdr:sp macro="" textlink="">
      <xdr:nvSpPr>
        <xdr:cNvPr id="153"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11793</xdr:rowOff>
    </xdr:from>
    <xdr:to>
      <xdr:col>6</xdr:col>
      <xdr:colOff>50800</xdr:colOff>
      <xdr:row>63</xdr:row>
      <xdr:rowOff>113393</xdr:rowOff>
    </xdr:to>
    <xdr:sp macro="" textlink="">
      <xdr:nvSpPr>
        <xdr:cNvPr id="154" name="円/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11793</xdr:rowOff>
    </xdr:from>
    <xdr:to>
      <xdr:col>4</xdr:col>
      <xdr:colOff>533400</xdr:colOff>
      <xdr:row>63</xdr:row>
      <xdr:rowOff>113393</xdr:rowOff>
    </xdr:to>
    <xdr:sp macro="" textlink="">
      <xdr:nvSpPr>
        <xdr:cNvPr id="156" name="円/楕円 155"/>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123570</xdr:rowOff>
    </xdr:from>
    <xdr:ext cx="762000" cy="259045"/>
    <xdr:sp macro="" textlink="">
      <xdr:nvSpPr>
        <xdr:cNvPr id="157" name="テキスト ボックス 156"/>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94524</xdr:rowOff>
    </xdr:from>
    <xdr:to>
      <xdr:col>3</xdr:col>
      <xdr:colOff>330200</xdr:colOff>
      <xdr:row>64</xdr:row>
      <xdr:rowOff>24674</xdr:rowOff>
    </xdr:to>
    <xdr:sp macro="" textlink="">
      <xdr:nvSpPr>
        <xdr:cNvPr id="158" name="円/楕円 157"/>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34851</xdr:rowOff>
    </xdr:from>
    <xdr:ext cx="762000" cy="259045"/>
    <xdr:sp macro="" textlink="">
      <xdr:nvSpPr>
        <xdr:cNvPr id="159" name="テキスト ボックス 158"/>
        <xdr:cNvSpPr txBox="1"/>
      </xdr:nvSpPr>
      <xdr:spPr>
        <a:xfrm>
          <a:off x="1955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60" name="円/楕円 159"/>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27050</xdr:rowOff>
    </xdr:from>
    <xdr:ext cx="762000" cy="259045"/>
    <xdr:sp macro="" textlink="">
      <xdr:nvSpPr>
        <xdr:cNvPr id="161" name="テキスト ボックス 160"/>
        <xdr:cNvSpPr txBox="1"/>
      </xdr:nvSpPr>
      <xdr:spPr>
        <a:xfrm>
          <a:off x="1066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[153,373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広大な市域となり、加えて居住地が点在する本市では、職員の定員適正化計画に基づき、毎年職員数の削減等に努めているものの、依然として類似団体と比較して人口千人当たり職員数や市有施設が多い状況にあり、類似団体の平均を上回っている。</a:t>
          </a:r>
        </a:p>
        <a:p>
          <a:r>
            <a:rPr kumimoji="1" lang="ja-JP" altLang="en-US" sz="1300">
              <a:latin typeface="ＭＳ Ｐゴシック"/>
            </a:rPr>
            <a:t>　これまでに引き続き職員の定員管理を行うとともに、公共施設等総合管理計画に基づき、施設の統廃合や計画的な維持管理に努めていく必要がある。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30011</xdr:rowOff>
    </xdr:from>
    <xdr:to>
      <xdr:col>7</xdr:col>
      <xdr:colOff>152400</xdr:colOff>
      <xdr:row>81</xdr:row>
      <xdr:rowOff>31996</xdr:rowOff>
    </xdr:to>
    <xdr:cxnSp macro="">
      <xdr:nvCxnSpPr>
        <xdr:cNvPr id="197" name="直線コネクタ 196"/>
        <xdr:cNvCxnSpPr/>
      </xdr:nvCxnSpPr>
      <xdr:spPr>
        <a:xfrm>
          <a:off x="4114800" y="13917461"/>
          <a:ext cx="8382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22768</xdr:rowOff>
    </xdr:from>
    <xdr:to>
      <xdr:col>6</xdr:col>
      <xdr:colOff>0</xdr:colOff>
      <xdr:row>81</xdr:row>
      <xdr:rowOff>30011</xdr:rowOff>
    </xdr:to>
    <xdr:cxnSp macro="">
      <xdr:nvCxnSpPr>
        <xdr:cNvPr id="200" name="直線コネクタ 199"/>
        <xdr:cNvCxnSpPr/>
      </xdr:nvCxnSpPr>
      <xdr:spPr>
        <a:xfrm>
          <a:off x="3225800" y="13910218"/>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22768</xdr:rowOff>
    </xdr:from>
    <xdr:to>
      <xdr:col>4</xdr:col>
      <xdr:colOff>482600</xdr:colOff>
      <xdr:row>81</xdr:row>
      <xdr:rowOff>24445</xdr:rowOff>
    </xdr:to>
    <xdr:cxnSp macro="">
      <xdr:nvCxnSpPr>
        <xdr:cNvPr id="203" name="直線コネクタ 202"/>
        <xdr:cNvCxnSpPr/>
      </xdr:nvCxnSpPr>
      <xdr:spPr>
        <a:xfrm flipV="1">
          <a:off x="2336800" y="13910218"/>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24445</xdr:rowOff>
    </xdr:from>
    <xdr:to>
      <xdr:col>3</xdr:col>
      <xdr:colOff>279400</xdr:colOff>
      <xdr:row>81</xdr:row>
      <xdr:rowOff>27198</xdr:rowOff>
    </xdr:to>
    <xdr:cxnSp macro="">
      <xdr:nvCxnSpPr>
        <xdr:cNvPr id="206" name="直線コネクタ 205"/>
        <xdr:cNvCxnSpPr/>
      </xdr:nvCxnSpPr>
      <xdr:spPr>
        <a:xfrm flipV="1">
          <a:off x="1447800" y="13911895"/>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152646</xdr:rowOff>
    </xdr:from>
    <xdr:to>
      <xdr:col>7</xdr:col>
      <xdr:colOff>203200</xdr:colOff>
      <xdr:row>81</xdr:row>
      <xdr:rowOff>82796</xdr:rowOff>
    </xdr:to>
    <xdr:sp macro="" textlink="">
      <xdr:nvSpPr>
        <xdr:cNvPr id="216" name="円/楕円 215"/>
        <xdr:cNvSpPr/>
      </xdr:nvSpPr>
      <xdr:spPr>
        <a:xfrm>
          <a:off x="4902200" y="138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29473</xdr:rowOff>
    </xdr:from>
    <xdr:ext cx="762000" cy="259045"/>
    <xdr:sp macro="" textlink="">
      <xdr:nvSpPr>
        <xdr:cNvPr id="217" name="人件費・物件費等の状況該当値テキスト"/>
        <xdr:cNvSpPr txBox="1"/>
      </xdr:nvSpPr>
      <xdr:spPr>
        <a:xfrm>
          <a:off x="5041900" y="1391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150661</xdr:rowOff>
    </xdr:from>
    <xdr:to>
      <xdr:col>6</xdr:col>
      <xdr:colOff>50800</xdr:colOff>
      <xdr:row>81</xdr:row>
      <xdr:rowOff>80811</xdr:rowOff>
    </xdr:to>
    <xdr:sp macro="" textlink="">
      <xdr:nvSpPr>
        <xdr:cNvPr id="218" name="円/楕円 217"/>
        <xdr:cNvSpPr/>
      </xdr:nvSpPr>
      <xdr:spPr>
        <a:xfrm>
          <a:off x="4064000" y="138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65588</xdr:rowOff>
    </xdr:from>
    <xdr:ext cx="736600" cy="259045"/>
    <xdr:sp macro="" textlink="">
      <xdr:nvSpPr>
        <xdr:cNvPr id="219" name="テキスト ボックス 218"/>
        <xdr:cNvSpPr txBox="1"/>
      </xdr:nvSpPr>
      <xdr:spPr>
        <a:xfrm>
          <a:off x="3733800" y="1395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143418</xdr:rowOff>
    </xdr:from>
    <xdr:to>
      <xdr:col>4</xdr:col>
      <xdr:colOff>533400</xdr:colOff>
      <xdr:row>81</xdr:row>
      <xdr:rowOff>73568</xdr:rowOff>
    </xdr:to>
    <xdr:sp macro="" textlink="">
      <xdr:nvSpPr>
        <xdr:cNvPr id="220" name="円/楕円 219"/>
        <xdr:cNvSpPr/>
      </xdr:nvSpPr>
      <xdr:spPr>
        <a:xfrm>
          <a:off x="3175000" y="138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58345</xdr:rowOff>
    </xdr:from>
    <xdr:ext cx="762000" cy="259045"/>
    <xdr:sp macro="" textlink="">
      <xdr:nvSpPr>
        <xdr:cNvPr id="221" name="テキスト ボックス 220"/>
        <xdr:cNvSpPr txBox="1"/>
      </xdr:nvSpPr>
      <xdr:spPr>
        <a:xfrm>
          <a:off x="2844800" y="139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145095</xdr:rowOff>
    </xdr:from>
    <xdr:to>
      <xdr:col>3</xdr:col>
      <xdr:colOff>330200</xdr:colOff>
      <xdr:row>81</xdr:row>
      <xdr:rowOff>75245</xdr:rowOff>
    </xdr:to>
    <xdr:sp macro="" textlink="">
      <xdr:nvSpPr>
        <xdr:cNvPr id="222" name="円/楕円 221"/>
        <xdr:cNvSpPr/>
      </xdr:nvSpPr>
      <xdr:spPr>
        <a:xfrm>
          <a:off x="2286000" y="138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60022</xdr:rowOff>
    </xdr:from>
    <xdr:ext cx="762000" cy="259045"/>
    <xdr:sp macro="" textlink="">
      <xdr:nvSpPr>
        <xdr:cNvPr id="223" name="テキスト ボックス 222"/>
        <xdr:cNvSpPr txBox="1"/>
      </xdr:nvSpPr>
      <xdr:spPr>
        <a:xfrm>
          <a:off x="1955800" y="1394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147848</xdr:rowOff>
    </xdr:from>
    <xdr:to>
      <xdr:col>2</xdr:col>
      <xdr:colOff>127000</xdr:colOff>
      <xdr:row>81</xdr:row>
      <xdr:rowOff>77998</xdr:rowOff>
    </xdr:to>
    <xdr:sp macro="" textlink="">
      <xdr:nvSpPr>
        <xdr:cNvPr id="224" name="円/楕円 223"/>
        <xdr:cNvSpPr/>
      </xdr:nvSpPr>
      <xdr:spPr>
        <a:xfrm>
          <a:off x="1397000" y="138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62775</xdr:rowOff>
    </xdr:from>
    <xdr:ext cx="762000" cy="259045"/>
    <xdr:sp macro="" textlink="">
      <xdr:nvSpPr>
        <xdr:cNvPr id="225" name="テキスト ボックス 224"/>
        <xdr:cNvSpPr txBox="1"/>
      </xdr:nvSpPr>
      <xdr:spPr>
        <a:xfrm>
          <a:off x="1066800" y="139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給与制度の総合的見直しについて、国は平成</a:t>
          </a:r>
          <a:r>
            <a:rPr kumimoji="1" lang="en-US" altLang="ja-JP" sz="1300">
              <a:latin typeface="ＭＳ Ｐゴシック"/>
            </a:rPr>
            <a:t>27</a:t>
          </a:r>
          <a:r>
            <a:rPr kumimoji="1" lang="ja-JP" altLang="en-US" sz="1300">
              <a:latin typeface="ＭＳ Ｐゴシック"/>
            </a:rPr>
            <a:t>年度から実施したが、本市においては熊本県の人事委員会勧告や県内他市の状況等を参考に、国より１年遅れの平成</a:t>
          </a:r>
          <a:r>
            <a:rPr kumimoji="1" lang="en-US" altLang="ja-JP" sz="1300">
              <a:latin typeface="ＭＳ Ｐゴシック"/>
            </a:rPr>
            <a:t>28</a:t>
          </a:r>
          <a:r>
            <a:rPr kumimoji="1" lang="ja-JP" altLang="en-US" sz="1300">
              <a:latin typeface="ＭＳ Ｐゴシック"/>
            </a:rPr>
            <a:t>年度から実施したこと等から、前年度と比較して</a:t>
          </a:r>
          <a:r>
            <a:rPr kumimoji="1" lang="en-US" altLang="ja-JP" sz="1300">
              <a:latin typeface="ＭＳ Ｐゴシック"/>
            </a:rPr>
            <a:t>1.3</a:t>
          </a:r>
          <a:r>
            <a:rPr kumimoji="1" lang="ja-JP" altLang="en-US" sz="1300">
              <a:latin typeface="ＭＳ Ｐゴシック"/>
            </a:rPr>
            <a:t>ポイント上昇した。また、類似団体平均を</a:t>
          </a:r>
          <a:r>
            <a:rPr kumimoji="1" lang="en-US" altLang="ja-JP" sz="1300">
              <a:latin typeface="ＭＳ Ｐゴシック"/>
            </a:rPr>
            <a:t>0.8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給与改定については、今後も引き続き、人事院勧告や熊本県及び県内他市の状況等を参考に、適切に行っていく必要がある。　</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85</xdr:row>
      <xdr:rowOff>41804</xdr:rowOff>
    </xdr:to>
    <xdr:cxnSp macro="">
      <xdr:nvCxnSpPr>
        <xdr:cNvPr id="263" name="直線コネクタ 262"/>
        <xdr:cNvCxnSpPr/>
      </xdr:nvCxnSpPr>
      <xdr:spPr>
        <a:xfrm>
          <a:off x="16179800" y="14484350"/>
          <a:ext cx="8382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42863</xdr:rowOff>
    </xdr:from>
    <xdr:to>
      <xdr:col>23</xdr:col>
      <xdr:colOff>406400</xdr:colOff>
      <xdr:row>84</xdr:row>
      <xdr:rowOff>82550</xdr:rowOff>
    </xdr:to>
    <xdr:cxnSp macro="">
      <xdr:nvCxnSpPr>
        <xdr:cNvPr id="266" name="直線コネクタ 265"/>
        <xdr:cNvCxnSpPr/>
      </xdr:nvCxnSpPr>
      <xdr:spPr>
        <a:xfrm>
          <a:off x="15290800" y="14273213"/>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42863</xdr:rowOff>
    </xdr:from>
    <xdr:to>
      <xdr:col>22</xdr:col>
      <xdr:colOff>203200</xdr:colOff>
      <xdr:row>87</xdr:row>
      <xdr:rowOff>161396</xdr:rowOff>
    </xdr:to>
    <xdr:cxnSp macro="">
      <xdr:nvCxnSpPr>
        <xdr:cNvPr id="269" name="直線コネクタ 268"/>
        <xdr:cNvCxnSpPr/>
      </xdr:nvCxnSpPr>
      <xdr:spPr>
        <a:xfrm flipV="1">
          <a:off x="14401800" y="14273213"/>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161396</xdr:rowOff>
    </xdr:to>
    <xdr:cxnSp macro="">
      <xdr:nvCxnSpPr>
        <xdr:cNvPr id="272" name="直線コネクタ 271"/>
        <xdr:cNvCxnSpPr/>
      </xdr:nvCxnSpPr>
      <xdr:spPr>
        <a:xfrm>
          <a:off x="13512800" y="15007166"/>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162454</xdr:rowOff>
    </xdr:from>
    <xdr:to>
      <xdr:col>24</xdr:col>
      <xdr:colOff>609600</xdr:colOff>
      <xdr:row>85</xdr:row>
      <xdr:rowOff>92604</xdr:rowOff>
    </xdr:to>
    <xdr:sp macro="" textlink="">
      <xdr:nvSpPr>
        <xdr:cNvPr id="282" name="円/楕円 281"/>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134531</xdr:rowOff>
    </xdr:from>
    <xdr:ext cx="762000" cy="259045"/>
    <xdr:sp macro="" textlink="">
      <xdr:nvSpPr>
        <xdr:cNvPr id="283" name="給与水準   （国との比較）該当値テキスト"/>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84" name="円/楕円 28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85" name="テキスト ボックス 284"/>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163513</xdr:rowOff>
    </xdr:from>
    <xdr:to>
      <xdr:col>22</xdr:col>
      <xdr:colOff>254000</xdr:colOff>
      <xdr:row>83</xdr:row>
      <xdr:rowOff>93663</xdr:rowOff>
    </xdr:to>
    <xdr:sp macro="" textlink="">
      <xdr:nvSpPr>
        <xdr:cNvPr id="286" name="円/楕円 285"/>
        <xdr:cNvSpPr/>
      </xdr:nvSpPr>
      <xdr:spPr>
        <a:xfrm>
          <a:off x="15240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103840</xdr:rowOff>
    </xdr:from>
    <xdr:ext cx="762000" cy="259045"/>
    <xdr:sp macro="" textlink="">
      <xdr:nvSpPr>
        <xdr:cNvPr id="287" name="テキスト ボックス 286"/>
        <xdr:cNvSpPr txBox="1"/>
      </xdr:nvSpPr>
      <xdr:spPr>
        <a:xfrm>
          <a:off x="14909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110596</xdr:rowOff>
    </xdr:from>
    <xdr:to>
      <xdr:col>21</xdr:col>
      <xdr:colOff>50800</xdr:colOff>
      <xdr:row>88</xdr:row>
      <xdr:rowOff>40746</xdr:rowOff>
    </xdr:to>
    <xdr:sp macro="" textlink="">
      <xdr:nvSpPr>
        <xdr:cNvPr id="288" name="円/楕円 287"/>
        <xdr:cNvSpPr/>
      </xdr:nvSpPr>
      <xdr:spPr>
        <a:xfrm>
          <a:off x="14351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50923</xdr:rowOff>
    </xdr:from>
    <xdr:ext cx="762000" cy="259045"/>
    <xdr:sp macro="" textlink="">
      <xdr:nvSpPr>
        <xdr:cNvPr id="289" name="テキスト ボックス 288"/>
        <xdr:cNvSpPr txBox="1"/>
      </xdr:nvSpPr>
      <xdr:spPr>
        <a:xfrm>
          <a:off x="14020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90" name="円/楕円 289"/>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91" name="テキスト ボックス 290"/>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職員数については、毎年減少傾向にあるものの、類似団体と比べ依然として多い状況にある。</a:t>
          </a:r>
          <a:endParaRPr kumimoji="1" lang="en-US" altLang="ja-JP" sz="1300">
            <a:latin typeface="ＭＳ Ｐゴシック"/>
          </a:endParaRPr>
        </a:p>
        <a:p>
          <a:r>
            <a:rPr kumimoji="1" lang="ja-JP" altLang="en-US" sz="1300">
              <a:latin typeface="ＭＳ Ｐゴシック"/>
            </a:rPr>
            <a:t>　このため、今後も引き続き定員適正化計画における目標の達成を目指して、行財政改革の取組みによる業務の効率化を図りながら、計画的な定員管理に努める必要がある。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100754</xdr:rowOff>
    </xdr:to>
    <xdr:cxnSp macro="">
      <xdr:nvCxnSpPr>
        <xdr:cNvPr id="328" name="直線コネクタ 327"/>
        <xdr:cNvCxnSpPr/>
      </xdr:nvCxnSpPr>
      <xdr:spPr>
        <a:xfrm flipV="1">
          <a:off x="16179800" y="1071571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100754</xdr:rowOff>
    </xdr:from>
    <xdr:to>
      <xdr:col>23</xdr:col>
      <xdr:colOff>406400</xdr:colOff>
      <xdr:row>62</xdr:row>
      <xdr:rowOff>143268</xdr:rowOff>
    </xdr:to>
    <xdr:cxnSp macro="">
      <xdr:nvCxnSpPr>
        <xdr:cNvPr id="331" name="直線コネクタ 330"/>
        <xdr:cNvCxnSpPr/>
      </xdr:nvCxnSpPr>
      <xdr:spPr>
        <a:xfrm flipV="1">
          <a:off x="15290800" y="10730654"/>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143268</xdr:rowOff>
    </xdr:from>
    <xdr:to>
      <xdr:col>22</xdr:col>
      <xdr:colOff>203200</xdr:colOff>
      <xdr:row>63</xdr:row>
      <xdr:rowOff>21227</xdr:rowOff>
    </xdr:to>
    <xdr:cxnSp macro="">
      <xdr:nvCxnSpPr>
        <xdr:cNvPr id="334" name="直線コネクタ 333"/>
        <xdr:cNvCxnSpPr/>
      </xdr:nvCxnSpPr>
      <xdr:spPr>
        <a:xfrm flipV="1">
          <a:off x="14401800" y="1077316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21227</xdr:rowOff>
    </xdr:from>
    <xdr:to>
      <xdr:col>21</xdr:col>
      <xdr:colOff>0</xdr:colOff>
      <xdr:row>63</xdr:row>
      <xdr:rowOff>47655</xdr:rowOff>
    </xdr:to>
    <xdr:cxnSp macro="">
      <xdr:nvCxnSpPr>
        <xdr:cNvPr id="337" name="直線コネクタ 336"/>
        <xdr:cNvCxnSpPr/>
      </xdr:nvCxnSpPr>
      <xdr:spPr>
        <a:xfrm flipV="1">
          <a:off x="13512800" y="1082257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35016</xdr:rowOff>
    </xdr:from>
    <xdr:to>
      <xdr:col>24</xdr:col>
      <xdr:colOff>609600</xdr:colOff>
      <xdr:row>62</xdr:row>
      <xdr:rowOff>136616</xdr:rowOff>
    </xdr:to>
    <xdr:sp macro="" textlink="">
      <xdr:nvSpPr>
        <xdr:cNvPr id="347" name="円/楕円 346"/>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7093</xdr:rowOff>
    </xdr:from>
    <xdr:ext cx="762000" cy="259045"/>
    <xdr:sp macro="" textlink="">
      <xdr:nvSpPr>
        <xdr:cNvPr id="348" name="定員管理の状況該当値テキスト"/>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49954</xdr:rowOff>
    </xdr:from>
    <xdr:to>
      <xdr:col>23</xdr:col>
      <xdr:colOff>457200</xdr:colOff>
      <xdr:row>62</xdr:row>
      <xdr:rowOff>151554</xdr:rowOff>
    </xdr:to>
    <xdr:sp macro="" textlink="">
      <xdr:nvSpPr>
        <xdr:cNvPr id="349" name="円/楕円 348"/>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136331</xdr:rowOff>
    </xdr:from>
    <xdr:ext cx="736600" cy="259045"/>
    <xdr:sp macro="" textlink="">
      <xdr:nvSpPr>
        <xdr:cNvPr id="350" name="テキスト ボックス 349"/>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92468</xdr:rowOff>
    </xdr:from>
    <xdr:to>
      <xdr:col>22</xdr:col>
      <xdr:colOff>254000</xdr:colOff>
      <xdr:row>63</xdr:row>
      <xdr:rowOff>22618</xdr:rowOff>
    </xdr:to>
    <xdr:sp macro="" textlink="">
      <xdr:nvSpPr>
        <xdr:cNvPr id="351" name="円/楕円 350"/>
        <xdr:cNvSpPr/>
      </xdr:nvSpPr>
      <xdr:spPr>
        <a:xfrm>
          <a:off x="15240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7395</xdr:rowOff>
    </xdr:from>
    <xdr:ext cx="762000" cy="259045"/>
    <xdr:sp macro="" textlink="">
      <xdr:nvSpPr>
        <xdr:cNvPr id="352" name="テキスト ボックス 351"/>
        <xdr:cNvSpPr txBox="1"/>
      </xdr:nvSpPr>
      <xdr:spPr>
        <a:xfrm>
          <a:off x="14909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141877</xdr:rowOff>
    </xdr:from>
    <xdr:to>
      <xdr:col>21</xdr:col>
      <xdr:colOff>50800</xdr:colOff>
      <xdr:row>63</xdr:row>
      <xdr:rowOff>72027</xdr:rowOff>
    </xdr:to>
    <xdr:sp macro="" textlink="">
      <xdr:nvSpPr>
        <xdr:cNvPr id="353" name="円/楕円 352"/>
        <xdr:cNvSpPr/>
      </xdr:nvSpPr>
      <xdr:spPr>
        <a:xfrm>
          <a:off x="14351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56804</xdr:rowOff>
    </xdr:from>
    <xdr:ext cx="762000" cy="259045"/>
    <xdr:sp macro="" textlink="">
      <xdr:nvSpPr>
        <xdr:cNvPr id="354" name="テキスト ボックス 353"/>
        <xdr:cNvSpPr txBox="1"/>
      </xdr:nvSpPr>
      <xdr:spPr>
        <a:xfrm>
          <a:off x="14020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168305</xdr:rowOff>
    </xdr:from>
    <xdr:to>
      <xdr:col>19</xdr:col>
      <xdr:colOff>533400</xdr:colOff>
      <xdr:row>63</xdr:row>
      <xdr:rowOff>98455</xdr:rowOff>
    </xdr:to>
    <xdr:sp macro="" textlink="">
      <xdr:nvSpPr>
        <xdr:cNvPr id="355" name="円/楕円 354"/>
        <xdr:cNvSpPr/>
      </xdr:nvSpPr>
      <xdr:spPr>
        <a:xfrm>
          <a:off x="13462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83232</xdr:rowOff>
    </xdr:from>
    <xdr:ext cx="762000" cy="259045"/>
    <xdr:sp macro="" textlink="">
      <xdr:nvSpPr>
        <xdr:cNvPr id="356" name="テキスト ボックス 355"/>
        <xdr:cNvSpPr txBox="1"/>
      </xdr:nvSpPr>
      <xdr:spPr>
        <a:xfrm>
          <a:off x="13131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新発債の抑制に取り組んでいることにより、実質公債費率は減少傾向にある。また、これまで類似団体平均を上回る数値で推移していたが、平成</a:t>
          </a:r>
          <a:r>
            <a:rPr kumimoji="1" lang="en-US" altLang="ja-JP" sz="1300">
              <a:latin typeface="ＭＳ Ｐゴシック"/>
            </a:rPr>
            <a:t>27</a:t>
          </a:r>
          <a:r>
            <a:rPr kumimoji="1" lang="ja-JP" altLang="en-US" sz="1300">
              <a:latin typeface="ＭＳ Ｐゴシック"/>
            </a:rPr>
            <a:t>年度はわずかに下回った。</a:t>
          </a:r>
        </a:p>
        <a:p>
          <a:r>
            <a:rPr kumimoji="1" lang="ja-JP" altLang="en-US" sz="1300">
              <a:latin typeface="ＭＳ Ｐゴシック"/>
            </a:rPr>
            <a:t>　しかしながら、今後は大型建設事業や施設の老朽化に伴う事業の増加が見込まれるため、事業の優先度と住民のニーズを的確に把握した事業の選別を行い、地方債に大きく頼ることのない財政運営に努める。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114119</xdr:rowOff>
    </xdr:to>
    <xdr:cxnSp macro="">
      <xdr:nvCxnSpPr>
        <xdr:cNvPr id="391" name="直線コネクタ 390"/>
        <xdr:cNvCxnSpPr/>
      </xdr:nvCxnSpPr>
      <xdr:spPr>
        <a:xfrm flipV="1">
          <a:off x="16179800" y="70815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114119</xdr:rowOff>
    </xdr:from>
    <xdr:to>
      <xdr:col>23</xdr:col>
      <xdr:colOff>406400</xdr:colOff>
      <xdr:row>41</xdr:row>
      <xdr:rowOff>162378</xdr:rowOff>
    </xdr:to>
    <xdr:cxnSp macro="">
      <xdr:nvCxnSpPr>
        <xdr:cNvPr id="394" name="直線コネクタ 393"/>
        <xdr:cNvCxnSpPr/>
      </xdr:nvCxnSpPr>
      <xdr:spPr>
        <a:xfrm flipV="1">
          <a:off x="15290800" y="71435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18506</xdr:rowOff>
    </xdr:to>
    <xdr:cxnSp macro="">
      <xdr:nvCxnSpPr>
        <xdr:cNvPr id="397" name="直線コネクタ 396"/>
        <xdr:cNvCxnSpPr/>
      </xdr:nvCxnSpPr>
      <xdr:spPr>
        <a:xfrm flipV="1">
          <a:off x="14401800" y="71918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18506</xdr:rowOff>
    </xdr:from>
    <xdr:to>
      <xdr:col>21</xdr:col>
      <xdr:colOff>0</xdr:colOff>
      <xdr:row>42</xdr:row>
      <xdr:rowOff>59872</xdr:rowOff>
    </xdr:to>
    <xdr:cxnSp macro="">
      <xdr:nvCxnSpPr>
        <xdr:cNvPr id="400" name="直線コネクタ 399"/>
        <xdr:cNvCxnSpPr/>
      </xdr:nvCxnSpPr>
      <xdr:spPr>
        <a:xfrm flipV="1">
          <a:off x="13512800" y="72194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10" name="円/楕円 40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17797</xdr:rowOff>
    </xdr:from>
    <xdr:ext cx="762000" cy="259045"/>
    <xdr:sp macro="" textlink="">
      <xdr:nvSpPr>
        <xdr:cNvPr id="411"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63319</xdr:rowOff>
    </xdr:from>
    <xdr:to>
      <xdr:col>23</xdr:col>
      <xdr:colOff>457200</xdr:colOff>
      <xdr:row>41</xdr:row>
      <xdr:rowOff>164919</xdr:rowOff>
    </xdr:to>
    <xdr:sp macro="" textlink="">
      <xdr:nvSpPr>
        <xdr:cNvPr id="412" name="円/楕円 411"/>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149696</xdr:rowOff>
    </xdr:from>
    <xdr:ext cx="736600" cy="259045"/>
    <xdr:sp macro="" textlink="">
      <xdr:nvSpPr>
        <xdr:cNvPr id="413" name="テキスト ボックス 412"/>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414" name="円/楕円 413"/>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415" name="テキスト ボックス 414"/>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139156</xdr:rowOff>
    </xdr:from>
    <xdr:to>
      <xdr:col>21</xdr:col>
      <xdr:colOff>50800</xdr:colOff>
      <xdr:row>42</xdr:row>
      <xdr:rowOff>69306</xdr:rowOff>
    </xdr:to>
    <xdr:sp macro="" textlink="">
      <xdr:nvSpPr>
        <xdr:cNvPr id="416" name="円/楕円 415"/>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54083</xdr:rowOff>
    </xdr:from>
    <xdr:ext cx="762000" cy="259045"/>
    <xdr:sp macro="" textlink="">
      <xdr:nvSpPr>
        <xdr:cNvPr id="417" name="テキスト ボックス 416"/>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8" name="円/楕円 417"/>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9" name="テキスト ボックス 418"/>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が年々低下し、類似団体平均を下回って推移している。主な要因として、地方債について、毎年、新発債の額がその年の元金償還額を上回らないように抑制していることによる地方債残高の減少があげられる。</a:t>
          </a:r>
        </a:p>
        <a:p>
          <a:r>
            <a:rPr kumimoji="1" lang="ja-JP" altLang="en-US" sz="1300">
              <a:latin typeface="ＭＳ Ｐゴシック"/>
            </a:rPr>
            <a:t>　しかし、今後は、合併算定替期間終了に伴う普通交付税の減少と、一般会計において市庁舎建設や統合小学校建設等の大型投資事業が見込まれており、地方債の増発や基金の取崩しが予測されるため、より一層財政の健全化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44238</xdr:rowOff>
    </xdr:from>
    <xdr:to>
      <xdr:col>24</xdr:col>
      <xdr:colOff>558800</xdr:colOff>
      <xdr:row>15</xdr:row>
      <xdr:rowOff>90085</xdr:rowOff>
    </xdr:to>
    <xdr:cxnSp macro="">
      <xdr:nvCxnSpPr>
        <xdr:cNvPr id="453" name="直線コネクタ 452"/>
        <xdr:cNvCxnSpPr/>
      </xdr:nvCxnSpPr>
      <xdr:spPr>
        <a:xfrm flipV="1">
          <a:off x="16179800" y="261598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90085</xdr:rowOff>
    </xdr:from>
    <xdr:to>
      <xdr:col>23</xdr:col>
      <xdr:colOff>406400</xdr:colOff>
      <xdr:row>16</xdr:row>
      <xdr:rowOff>58589</xdr:rowOff>
    </xdr:to>
    <xdr:cxnSp macro="">
      <xdr:nvCxnSpPr>
        <xdr:cNvPr id="456" name="直線コネクタ 455"/>
        <xdr:cNvCxnSpPr/>
      </xdr:nvCxnSpPr>
      <xdr:spPr>
        <a:xfrm flipV="1">
          <a:off x="15290800" y="266183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58589</xdr:rowOff>
    </xdr:from>
    <xdr:to>
      <xdr:col>22</xdr:col>
      <xdr:colOff>203200</xdr:colOff>
      <xdr:row>16</xdr:row>
      <xdr:rowOff>81915</xdr:rowOff>
    </xdr:to>
    <xdr:cxnSp macro="">
      <xdr:nvCxnSpPr>
        <xdr:cNvPr id="459" name="直線コネクタ 458"/>
        <xdr:cNvCxnSpPr/>
      </xdr:nvCxnSpPr>
      <xdr:spPr>
        <a:xfrm flipV="1">
          <a:off x="14401800" y="280178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81915</xdr:rowOff>
    </xdr:from>
    <xdr:to>
      <xdr:col>21</xdr:col>
      <xdr:colOff>0</xdr:colOff>
      <xdr:row>16</xdr:row>
      <xdr:rowOff>149479</xdr:rowOff>
    </xdr:to>
    <xdr:cxnSp macro="">
      <xdr:nvCxnSpPr>
        <xdr:cNvPr id="462" name="直線コネクタ 461"/>
        <xdr:cNvCxnSpPr/>
      </xdr:nvCxnSpPr>
      <xdr:spPr>
        <a:xfrm flipV="1">
          <a:off x="13512800" y="282511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72" name="円/楕円 471"/>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9965</xdr:rowOff>
    </xdr:from>
    <xdr:ext cx="762000" cy="259045"/>
    <xdr:sp macro="" textlink="">
      <xdr:nvSpPr>
        <xdr:cNvPr id="473" name="将来負担の状況該当値テキスト"/>
        <xdr:cNvSpPr txBox="1"/>
      </xdr:nvSpPr>
      <xdr:spPr>
        <a:xfrm>
          <a:off x="171069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39285</xdr:rowOff>
    </xdr:from>
    <xdr:to>
      <xdr:col>23</xdr:col>
      <xdr:colOff>457200</xdr:colOff>
      <xdr:row>15</xdr:row>
      <xdr:rowOff>140885</xdr:rowOff>
    </xdr:to>
    <xdr:sp macro="" textlink="">
      <xdr:nvSpPr>
        <xdr:cNvPr id="474" name="円/楕円 473"/>
        <xdr:cNvSpPr/>
      </xdr:nvSpPr>
      <xdr:spPr>
        <a:xfrm>
          <a:off x="16129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151062</xdr:rowOff>
    </xdr:from>
    <xdr:ext cx="736600" cy="259045"/>
    <xdr:sp macro="" textlink="">
      <xdr:nvSpPr>
        <xdr:cNvPr id="475" name="テキスト ボックス 474"/>
        <xdr:cNvSpPr txBox="1"/>
      </xdr:nvSpPr>
      <xdr:spPr>
        <a:xfrm>
          <a:off x="15798800" y="237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7789</xdr:rowOff>
    </xdr:from>
    <xdr:to>
      <xdr:col>22</xdr:col>
      <xdr:colOff>254000</xdr:colOff>
      <xdr:row>16</xdr:row>
      <xdr:rowOff>109389</xdr:rowOff>
    </xdr:to>
    <xdr:sp macro="" textlink="">
      <xdr:nvSpPr>
        <xdr:cNvPr id="476" name="円/楕円 475"/>
        <xdr:cNvSpPr/>
      </xdr:nvSpPr>
      <xdr:spPr>
        <a:xfrm>
          <a:off x="15240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94166</xdr:rowOff>
    </xdr:from>
    <xdr:ext cx="762000" cy="259045"/>
    <xdr:sp macro="" textlink="">
      <xdr:nvSpPr>
        <xdr:cNvPr id="477" name="テキスト ボックス 476"/>
        <xdr:cNvSpPr txBox="1"/>
      </xdr:nvSpPr>
      <xdr:spPr>
        <a:xfrm>
          <a:off x="14909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31115</xdr:rowOff>
    </xdr:from>
    <xdr:to>
      <xdr:col>21</xdr:col>
      <xdr:colOff>50800</xdr:colOff>
      <xdr:row>16</xdr:row>
      <xdr:rowOff>132715</xdr:rowOff>
    </xdr:to>
    <xdr:sp macro="" textlink="">
      <xdr:nvSpPr>
        <xdr:cNvPr id="478" name="円/楕円 477"/>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142892</xdr:rowOff>
    </xdr:from>
    <xdr:ext cx="762000" cy="259045"/>
    <xdr:sp macro="" textlink="">
      <xdr:nvSpPr>
        <xdr:cNvPr id="479" name="テキスト ボックス 478"/>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98679</xdr:rowOff>
    </xdr:from>
    <xdr:to>
      <xdr:col>19</xdr:col>
      <xdr:colOff>533400</xdr:colOff>
      <xdr:row>17</xdr:row>
      <xdr:rowOff>28829</xdr:rowOff>
    </xdr:to>
    <xdr:sp macro="" textlink="">
      <xdr:nvSpPr>
        <xdr:cNvPr id="480" name="円/楕円 479"/>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39006</xdr:rowOff>
    </xdr:from>
    <xdr:ext cx="762000" cy="259045"/>
    <xdr:sp macro="" textlink="">
      <xdr:nvSpPr>
        <xdr:cNvPr id="481" name="テキスト ボックス 480"/>
        <xdr:cNvSpPr txBox="1"/>
      </xdr:nvSpPr>
      <xdr:spPr>
        <a:xfrm>
          <a:off x="13131800" y="26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
56,990,400
53,745,788
2,307,355
34,002,479
53,398,454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年度は退職者数（退職金）の増加等により、人件費に係る経常収支比率が増加したが、平成</a:t>
          </a:r>
          <a:r>
            <a:rPr kumimoji="1" lang="en-US" altLang="ja-JP" sz="1300">
              <a:latin typeface="ＭＳ Ｐゴシック"/>
            </a:rPr>
            <a:t>27</a:t>
          </a:r>
          <a:r>
            <a:rPr kumimoji="1" lang="ja-JP" altLang="en-US" sz="1300">
              <a:latin typeface="ＭＳ Ｐゴシック"/>
            </a:rPr>
            <a:t>年度は退職者数の大幅な減に伴い、同比率も</a:t>
          </a:r>
          <a:r>
            <a:rPr kumimoji="1" lang="en-US" altLang="ja-JP" sz="1300">
              <a:latin typeface="ＭＳ Ｐゴシック"/>
            </a:rPr>
            <a:t>1.4</a:t>
          </a:r>
          <a:r>
            <a:rPr kumimoji="1" lang="ja-JP" altLang="en-US" sz="1300">
              <a:latin typeface="ＭＳ Ｐゴシック"/>
            </a:rPr>
            <a:t>ポイント低下した。</a:t>
          </a:r>
        </a:p>
        <a:p>
          <a:r>
            <a:rPr kumimoji="1" lang="ja-JP" altLang="en-US" sz="1300">
              <a:latin typeface="ＭＳ Ｐゴシック"/>
            </a:rPr>
            <a:t>　今後も事務事業の改善等により行政の効率化を進め、職員数や給与水準の管理を徹底して行い、人件費全体の抑制に努める。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165100</xdr:rowOff>
    </xdr:to>
    <xdr:cxnSp macro="">
      <xdr:nvCxnSpPr>
        <xdr:cNvPr id="66" name="直線コネクタ 65"/>
        <xdr:cNvCxnSpPr/>
      </xdr:nvCxnSpPr>
      <xdr:spPr>
        <a:xfrm flipV="1">
          <a:off x="3987800" y="6230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165100</xdr:rowOff>
    </xdr:to>
    <xdr:cxnSp macro="">
      <xdr:nvCxnSpPr>
        <xdr:cNvPr id="69" name="直線コネクタ 68"/>
        <xdr:cNvCxnSpPr/>
      </xdr:nvCxnSpPr>
      <xdr:spPr>
        <a:xfrm>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77470</xdr:rowOff>
    </xdr:to>
    <xdr:cxnSp macro="">
      <xdr:nvCxnSpPr>
        <xdr:cNvPr id="72" name="直線コネクタ 71"/>
        <xdr:cNvCxnSpPr/>
      </xdr:nvCxnSpPr>
      <xdr:spPr>
        <a:xfrm flipV="1">
          <a:off x="2209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77470</xdr:rowOff>
    </xdr:to>
    <xdr:cxnSp macro="">
      <xdr:nvCxnSpPr>
        <xdr:cNvPr id="75" name="直線コネクタ 74"/>
        <xdr:cNvCxnSpPr/>
      </xdr:nvCxnSpPr>
      <xdr:spPr>
        <a:xfrm>
          <a:off x="1320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4" name="テキスト ボックス 93"/>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類似団体平均を下回っているもののスクールバス運行事業に係る委託料等の増加により、物件費に係る経常収支比率は</a:t>
          </a:r>
          <a:r>
            <a:rPr kumimoji="1" lang="en-US" altLang="ja-JP" sz="1300">
              <a:latin typeface="ＭＳ Ｐゴシック"/>
            </a:rPr>
            <a:t>0.1</a:t>
          </a:r>
          <a:r>
            <a:rPr kumimoji="1" lang="ja-JP" altLang="en-US" sz="1300">
              <a:latin typeface="ＭＳ Ｐゴシック"/>
            </a:rPr>
            <a:t>ポイント増加した。</a:t>
          </a:r>
        </a:p>
        <a:p>
          <a:r>
            <a:rPr kumimoji="1" lang="ja-JP" altLang="en-US" sz="1300">
              <a:latin typeface="ＭＳ Ｐゴシック"/>
            </a:rPr>
            <a:t>　今後も、合併算定替期間終了に伴う普通交付税の減少が見込まれ、税収の急激な増加も困難であると予測されるため、事業の見直し等を積極的に進め、経費削減に努める。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82550</xdr:rowOff>
    </xdr:from>
    <xdr:to>
      <xdr:col>24</xdr:col>
      <xdr:colOff>31750</xdr:colOff>
      <xdr:row>13</xdr:row>
      <xdr:rowOff>95250</xdr:rowOff>
    </xdr:to>
    <xdr:cxnSp macro="">
      <xdr:nvCxnSpPr>
        <xdr:cNvPr id="127" name="直線コネクタ 126"/>
        <xdr:cNvCxnSpPr/>
      </xdr:nvCxnSpPr>
      <xdr:spPr>
        <a:xfrm>
          <a:off x="15671800" y="231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44450</xdr:rowOff>
    </xdr:from>
    <xdr:to>
      <xdr:col>22</xdr:col>
      <xdr:colOff>565150</xdr:colOff>
      <xdr:row>13</xdr:row>
      <xdr:rowOff>82550</xdr:rowOff>
    </xdr:to>
    <xdr:cxnSp macro="">
      <xdr:nvCxnSpPr>
        <xdr:cNvPr id="130" name="直線コネクタ 129"/>
        <xdr:cNvCxnSpPr/>
      </xdr:nvCxnSpPr>
      <xdr:spPr>
        <a:xfrm>
          <a:off x="14782800" y="227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152400</xdr:rowOff>
    </xdr:from>
    <xdr:to>
      <xdr:col>21</xdr:col>
      <xdr:colOff>361950</xdr:colOff>
      <xdr:row>13</xdr:row>
      <xdr:rowOff>44450</xdr:rowOff>
    </xdr:to>
    <xdr:cxnSp macro="">
      <xdr:nvCxnSpPr>
        <xdr:cNvPr id="133" name="直線コネクタ 132"/>
        <xdr:cNvCxnSpPr/>
      </xdr:nvCxnSpPr>
      <xdr:spPr>
        <a:xfrm>
          <a:off x="13893800" y="220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12</xdr:row>
      <xdr:rowOff>152400</xdr:rowOff>
    </xdr:to>
    <xdr:cxnSp macro="">
      <xdr:nvCxnSpPr>
        <xdr:cNvPr id="136" name="直線コネクタ 135"/>
        <xdr:cNvCxnSpPr/>
      </xdr:nvCxnSpPr>
      <xdr:spPr>
        <a:xfrm>
          <a:off x="13004800" y="218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44450</xdr:rowOff>
    </xdr:from>
    <xdr:to>
      <xdr:col>24</xdr:col>
      <xdr:colOff>82550</xdr:colOff>
      <xdr:row>13</xdr:row>
      <xdr:rowOff>146050</xdr:rowOff>
    </xdr:to>
    <xdr:sp macro="" textlink="">
      <xdr:nvSpPr>
        <xdr:cNvPr id="146" name="円/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31750</xdr:rowOff>
    </xdr:from>
    <xdr:to>
      <xdr:col>22</xdr:col>
      <xdr:colOff>615950</xdr:colOff>
      <xdr:row>13</xdr:row>
      <xdr:rowOff>133350</xdr:rowOff>
    </xdr:to>
    <xdr:sp macro="" textlink="">
      <xdr:nvSpPr>
        <xdr:cNvPr id="148" name="円/楕円 147"/>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143527</xdr:rowOff>
    </xdr:from>
    <xdr:ext cx="736600" cy="259045"/>
    <xdr:sp macro="" textlink="">
      <xdr:nvSpPr>
        <xdr:cNvPr id="149" name="テキスト ボックス 148"/>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165100</xdr:rowOff>
    </xdr:from>
    <xdr:to>
      <xdr:col>21</xdr:col>
      <xdr:colOff>412750</xdr:colOff>
      <xdr:row>13</xdr:row>
      <xdr:rowOff>95250</xdr:rowOff>
    </xdr:to>
    <xdr:sp macro="" textlink="">
      <xdr:nvSpPr>
        <xdr:cNvPr id="150" name="円/楕円 149"/>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105427</xdr:rowOff>
    </xdr:from>
    <xdr:ext cx="762000" cy="259045"/>
    <xdr:sp macro="" textlink="">
      <xdr:nvSpPr>
        <xdr:cNvPr id="151" name="テキスト ボックス 150"/>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101600</xdr:rowOff>
    </xdr:from>
    <xdr:to>
      <xdr:col>20</xdr:col>
      <xdr:colOff>209550</xdr:colOff>
      <xdr:row>13</xdr:row>
      <xdr:rowOff>31750</xdr:rowOff>
    </xdr:to>
    <xdr:sp macro="" textlink="">
      <xdr:nvSpPr>
        <xdr:cNvPr id="152" name="円/楕円 151"/>
        <xdr:cNvSpPr/>
      </xdr:nvSpPr>
      <xdr:spPr>
        <a:xfrm>
          <a:off x="13843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53" name="テキスト ボックス 152"/>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4" name="円/楕円 153"/>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5" name="テキスト ボックス 154"/>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これまではほぼ横ばいで、類似団体平均を下回って推移していたが、保育所等給付費や生活保護費、子ども医療費等の増加により、</a:t>
          </a:r>
          <a:r>
            <a:rPr kumimoji="1" lang="en-US" altLang="ja-JP" sz="1300">
              <a:latin typeface="ＭＳ Ｐゴシック"/>
            </a:rPr>
            <a:t>1.0</a:t>
          </a:r>
          <a:r>
            <a:rPr kumimoji="1" lang="ja-JP" altLang="en-US" sz="1300">
              <a:latin typeface="ＭＳ Ｐゴシック"/>
            </a:rPr>
            <a:t>ポイント上昇し、平均もわずかに上回った。</a:t>
          </a:r>
        </a:p>
        <a:p>
          <a:r>
            <a:rPr kumimoji="1" lang="ja-JP" altLang="en-US" sz="1300">
              <a:latin typeface="ＭＳ Ｐゴシック"/>
            </a:rPr>
            <a:t>　今後も、高齢化の進行や福祉ニーズの多様化等により、扶助費の増加が見込まれるが、社会保障制度の動向を注視しながら、より効果的・効率的な事業の実施に努める。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55</xdr:row>
      <xdr:rowOff>20865</xdr:rowOff>
    </xdr:to>
    <xdr:cxnSp macro="">
      <xdr:nvCxnSpPr>
        <xdr:cNvPr id="190" name="直線コネクタ 189"/>
        <xdr:cNvCxnSpPr/>
      </xdr:nvCxnSpPr>
      <xdr:spPr>
        <a:xfrm>
          <a:off x="3987800" y="9341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83457</xdr:rowOff>
    </xdr:to>
    <xdr:cxnSp macro="">
      <xdr:nvCxnSpPr>
        <xdr:cNvPr id="193" name="直線コネクタ 192"/>
        <xdr:cNvCxnSpPr/>
      </xdr:nvCxnSpPr>
      <xdr:spPr>
        <a:xfrm>
          <a:off x="3098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72572</xdr:rowOff>
    </xdr:from>
    <xdr:to>
      <xdr:col>4</xdr:col>
      <xdr:colOff>346075</xdr:colOff>
      <xdr:row>54</xdr:row>
      <xdr:rowOff>83457</xdr:rowOff>
    </xdr:to>
    <xdr:cxnSp macro="">
      <xdr:nvCxnSpPr>
        <xdr:cNvPr id="196" name="直線コネクタ 195"/>
        <xdr:cNvCxnSpPr/>
      </xdr:nvCxnSpPr>
      <xdr:spPr>
        <a:xfrm>
          <a:off x="2209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72572</xdr:rowOff>
    </xdr:to>
    <xdr:cxnSp macro="">
      <xdr:nvCxnSpPr>
        <xdr:cNvPr id="199" name="直線コネクタ 198"/>
        <xdr:cNvCxnSpPr/>
      </xdr:nvCxnSpPr>
      <xdr:spPr>
        <a:xfrm>
          <a:off x="1320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113592</xdr:rowOff>
    </xdr:from>
    <xdr:ext cx="762000" cy="259045"/>
    <xdr:sp macro="" textlink="">
      <xdr:nvSpPr>
        <xdr:cNvPr id="210" name="扶助費該当値テキスト"/>
        <xdr:cNvSpPr txBox="1"/>
      </xdr:nvSpPr>
      <xdr:spPr>
        <a:xfrm>
          <a:off x="49149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3" name="円/楕円 212"/>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4" name="テキスト ボックス 213"/>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21772</xdr:rowOff>
    </xdr:from>
    <xdr:to>
      <xdr:col>3</xdr:col>
      <xdr:colOff>193675</xdr:colOff>
      <xdr:row>54</xdr:row>
      <xdr:rowOff>123372</xdr:rowOff>
    </xdr:to>
    <xdr:sp macro="" textlink="">
      <xdr:nvSpPr>
        <xdr:cNvPr id="215" name="円/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その他に係る経常収支比率が、近年増加傾向である主たる要因は、各特別会計等に係る繰出金によるものである。</a:t>
          </a:r>
        </a:p>
        <a:p>
          <a:r>
            <a:rPr kumimoji="1" lang="ja-JP" altLang="en-US" sz="1300">
              <a:latin typeface="ＭＳ Ｐゴシック"/>
            </a:rPr>
            <a:t>　人口減少や高齢化が進行する中で、今後更なる軽費の節減、合理化を図り、普通会計の負担軽減を図る必要がある。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77470</xdr:rowOff>
    </xdr:to>
    <xdr:cxnSp macro="">
      <xdr:nvCxnSpPr>
        <xdr:cNvPr id="251" name="直線コネクタ 250"/>
        <xdr:cNvCxnSpPr/>
      </xdr:nvCxnSpPr>
      <xdr:spPr>
        <a:xfrm>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69850</xdr:rowOff>
    </xdr:to>
    <xdr:cxnSp macro="">
      <xdr:nvCxnSpPr>
        <xdr:cNvPr id="254" name="直線コネクタ 253"/>
        <xdr:cNvCxnSpPr/>
      </xdr:nvCxnSpPr>
      <xdr:spPr>
        <a:xfrm>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62230</xdr:rowOff>
    </xdr:to>
    <xdr:cxnSp macro="">
      <xdr:nvCxnSpPr>
        <xdr:cNvPr id="257" name="直線コネクタ 256"/>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62230</xdr:rowOff>
    </xdr:to>
    <xdr:cxnSp macro="">
      <xdr:nvCxnSpPr>
        <xdr:cNvPr id="260" name="直線コネクタ 259"/>
        <xdr:cNvCxnSpPr/>
      </xdr:nvCxnSpPr>
      <xdr:spPr>
        <a:xfrm>
          <a:off x="13004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71"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4" name="円/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近年ほぼ同水準で推移してきたが、広域連合への負担金等の大幅な減少により、平成</a:t>
          </a:r>
          <a:r>
            <a:rPr kumimoji="1" lang="en-US" altLang="ja-JP" sz="1300">
              <a:latin typeface="ＭＳ Ｐゴシック"/>
            </a:rPr>
            <a:t>26</a:t>
          </a:r>
          <a:r>
            <a:rPr kumimoji="1" lang="ja-JP" altLang="en-US" sz="1300">
              <a:latin typeface="ＭＳ Ｐゴシック"/>
            </a:rPr>
            <a:t>年度から減少している。</a:t>
          </a:r>
        </a:p>
        <a:p>
          <a:r>
            <a:rPr kumimoji="1" lang="ja-JP" altLang="en-US" sz="1300">
              <a:latin typeface="ＭＳ Ｐゴシック"/>
            </a:rPr>
            <a:t>　しかしながら、類似団体平均を上回っている状況にあり、イベント等への経常化した補助金の見直し等を進める必要がある。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35560</xdr:rowOff>
    </xdr:to>
    <xdr:cxnSp macro="">
      <xdr:nvCxnSpPr>
        <xdr:cNvPr id="309" name="直線コネクタ 308"/>
        <xdr:cNvCxnSpPr/>
      </xdr:nvCxnSpPr>
      <xdr:spPr>
        <a:xfrm flipV="1">
          <a:off x="15671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76708</xdr:rowOff>
    </xdr:to>
    <xdr:cxnSp macro="">
      <xdr:nvCxnSpPr>
        <xdr:cNvPr id="312" name="直線コネクタ 311"/>
        <xdr:cNvCxnSpPr/>
      </xdr:nvCxnSpPr>
      <xdr:spPr>
        <a:xfrm flipV="1">
          <a:off x="14782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76708</xdr:rowOff>
    </xdr:to>
    <xdr:cxnSp macro="">
      <xdr:nvCxnSpPr>
        <xdr:cNvPr id="315" name="直線コネクタ 314"/>
        <xdr:cNvCxnSpPr/>
      </xdr:nvCxnSpPr>
      <xdr:spPr>
        <a:xfrm>
          <a:off x="13893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76708</xdr:rowOff>
    </xdr:to>
    <xdr:cxnSp macro="">
      <xdr:nvCxnSpPr>
        <xdr:cNvPr id="318" name="直線コネクタ 317"/>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8" name="円/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91711</xdr:rowOff>
    </xdr:from>
    <xdr:ext cx="762000" cy="259045"/>
    <xdr:sp macro="" textlink="">
      <xdr:nvSpPr>
        <xdr:cNvPr id="329" name="補助費等該当値テキスト"/>
        <xdr:cNvSpPr txBox="1"/>
      </xdr:nvSpPr>
      <xdr:spPr>
        <a:xfrm>
          <a:off x="165989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71137</xdr:rowOff>
    </xdr:from>
    <xdr:ext cx="736600" cy="259045"/>
    <xdr:sp macro="" textlink="">
      <xdr:nvSpPr>
        <xdr:cNvPr id="331" name="テキスト ボックス 330"/>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2" name="円/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3" name="テキスト ボックス 332"/>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4" name="円/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5" name="テキスト ボックス 33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合併後のインフラ整備や学校統廃合に要した地方債、臨時財政対策債等の定時償還額の増加により近年微増を続けていたが、地方債発行の抑制等により平成</a:t>
          </a:r>
          <a:r>
            <a:rPr kumimoji="1" lang="en-US" altLang="ja-JP" sz="1300">
              <a:latin typeface="ＭＳ Ｐゴシック"/>
            </a:rPr>
            <a:t>26</a:t>
          </a:r>
          <a:r>
            <a:rPr kumimoji="1" lang="ja-JP" altLang="en-US" sz="1300">
              <a:latin typeface="ＭＳ Ｐゴシック"/>
            </a:rPr>
            <a:t>年度から減少に転じている。</a:t>
          </a:r>
        </a:p>
        <a:p>
          <a:r>
            <a:rPr kumimoji="1" lang="ja-JP" altLang="en-US" sz="1300">
              <a:latin typeface="ＭＳ Ｐゴシック"/>
            </a:rPr>
            <a:t>　しかしながら、依然として類似団体平均を上回っており、更に今後は大型建設事業や施設の老朽化に伴う事業の増加が見込まれるため、計画的な地方債の発行に努める。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163576</xdr:rowOff>
    </xdr:to>
    <xdr:cxnSp macro="">
      <xdr:nvCxnSpPr>
        <xdr:cNvPr id="368" name="直線コネクタ 367"/>
        <xdr:cNvCxnSpPr/>
      </xdr:nvCxnSpPr>
      <xdr:spPr>
        <a:xfrm flipV="1">
          <a:off x="3987800" y="13490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28702</xdr:rowOff>
    </xdr:to>
    <xdr:cxnSp macro="">
      <xdr:nvCxnSpPr>
        <xdr:cNvPr id="371" name="直線コネクタ 370"/>
        <xdr:cNvCxnSpPr/>
      </xdr:nvCxnSpPr>
      <xdr:spPr>
        <a:xfrm flipV="1">
          <a:off x="3098800" y="13536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28702</xdr:rowOff>
    </xdr:to>
    <xdr:cxnSp macro="">
      <xdr:nvCxnSpPr>
        <xdr:cNvPr id="374" name="直線コネクタ 373"/>
        <xdr:cNvCxnSpPr/>
      </xdr:nvCxnSpPr>
      <xdr:spPr>
        <a:xfrm>
          <a:off x="2209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19558</xdr:rowOff>
    </xdr:to>
    <xdr:cxnSp macro="">
      <xdr:nvCxnSpPr>
        <xdr:cNvPr id="377" name="直線コネクタ 376"/>
        <xdr:cNvCxnSpPr/>
      </xdr:nvCxnSpPr>
      <xdr:spPr>
        <a:xfrm>
          <a:off x="1320800" y="13500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7" name="円/楕円 386"/>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8"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9" name="円/楕円 388"/>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90" name="テキスト ボックス 389"/>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1" name="円/楕円 390"/>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2" name="テキスト ボックス 391"/>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3" name="円/楕円 392"/>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4" name="テキスト ボックス 393"/>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5" name="円/楕円 394"/>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6" name="テキスト ボックス 39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3.9</a:t>
          </a:r>
          <a:r>
            <a:rPr kumimoji="1" lang="ja-JP" altLang="en-US" sz="1300">
              <a:latin typeface="ＭＳ Ｐゴシック"/>
            </a:rPr>
            <a:t>ポイント下回り、前年度との比較でも</a:t>
          </a:r>
          <a:r>
            <a:rPr kumimoji="1" lang="en-US" altLang="ja-JP" sz="1300">
              <a:latin typeface="ＭＳ Ｐゴシック"/>
            </a:rPr>
            <a:t>1.0</a:t>
          </a:r>
          <a:r>
            <a:rPr kumimoji="1" lang="ja-JP" altLang="en-US" sz="1300">
              <a:latin typeface="ＭＳ Ｐゴシック"/>
            </a:rPr>
            <a:t>ポイント低下している。これは、退職者数（退職金）の増に伴う人件費の増加が主たる要因であるが、合併算定替期間終了に伴う普通交付税の縮減を見据えると非常に厳しい状況にある。</a:t>
          </a:r>
        </a:p>
        <a:p>
          <a:r>
            <a:rPr kumimoji="1" lang="ja-JP" altLang="en-US" sz="1300">
              <a:latin typeface="ＭＳ Ｐゴシック"/>
            </a:rPr>
            <a:t>　今後も徹底した事業選別と組織の効率化を図り、持続可能な財政運営基盤の確立に努める。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75564</xdr:rowOff>
    </xdr:from>
    <xdr:to>
      <xdr:col>24</xdr:col>
      <xdr:colOff>31750</xdr:colOff>
      <xdr:row>76</xdr:row>
      <xdr:rowOff>132714</xdr:rowOff>
    </xdr:to>
    <xdr:cxnSp macro="">
      <xdr:nvCxnSpPr>
        <xdr:cNvPr id="425" name="直線コネクタ 424"/>
        <xdr:cNvCxnSpPr/>
      </xdr:nvCxnSpPr>
      <xdr:spPr>
        <a:xfrm flipV="1">
          <a:off x="15671800" y="131057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109855</xdr:rowOff>
    </xdr:from>
    <xdr:to>
      <xdr:col>22</xdr:col>
      <xdr:colOff>565150</xdr:colOff>
      <xdr:row>76</xdr:row>
      <xdr:rowOff>132714</xdr:rowOff>
    </xdr:to>
    <xdr:cxnSp macro="">
      <xdr:nvCxnSpPr>
        <xdr:cNvPr id="428" name="直線コネクタ 427"/>
        <xdr:cNvCxnSpPr/>
      </xdr:nvCxnSpPr>
      <xdr:spPr>
        <a:xfrm>
          <a:off x="14782800" y="13140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77</xdr:row>
      <xdr:rowOff>12700</xdr:rowOff>
    </xdr:to>
    <xdr:cxnSp macro="">
      <xdr:nvCxnSpPr>
        <xdr:cNvPr id="431" name="直線コネクタ 430"/>
        <xdr:cNvCxnSpPr/>
      </xdr:nvCxnSpPr>
      <xdr:spPr>
        <a:xfrm flipV="1">
          <a:off x="13893800" y="131400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75564</xdr:rowOff>
    </xdr:from>
    <xdr:to>
      <xdr:col>20</xdr:col>
      <xdr:colOff>158750</xdr:colOff>
      <xdr:row>77</xdr:row>
      <xdr:rowOff>12700</xdr:rowOff>
    </xdr:to>
    <xdr:cxnSp macro="">
      <xdr:nvCxnSpPr>
        <xdr:cNvPr id="434" name="直線コネクタ 433"/>
        <xdr:cNvCxnSpPr/>
      </xdr:nvCxnSpPr>
      <xdr:spPr>
        <a:xfrm>
          <a:off x="13004800" y="131057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24764</xdr:rowOff>
    </xdr:from>
    <xdr:to>
      <xdr:col>24</xdr:col>
      <xdr:colOff>82550</xdr:colOff>
      <xdr:row>76</xdr:row>
      <xdr:rowOff>126364</xdr:rowOff>
    </xdr:to>
    <xdr:sp macro="" textlink="">
      <xdr:nvSpPr>
        <xdr:cNvPr id="444" name="円/楕円 443"/>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41292</xdr:rowOff>
    </xdr:from>
    <xdr:ext cx="762000" cy="259045"/>
    <xdr:sp macro="" textlink="">
      <xdr:nvSpPr>
        <xdr:cNvPr id="445" name="公債費以外該当値テキスト"/>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81914</xdr:rowOff>
    </xdr:from>
    <xdr:to>
      <xdr:col>22</xdr:col>
      <xdr:colOff>615950</xdr:colOff>
      <xdr:row>77</xdr:row>
      <xdr:rowOff>12064</xdr:rowOff>
    </xdr:to>
    <xdr:sp macro="" textlink="">
      <xdr:nvSpPr>
        <xdr:cNvPr id="446" name="円/楕円 445"/>
        <xdr:cNvSpPr/>
      </xdr:nvSpPr>
      <xdr:spPr>
        <a:xfrm>
          <a:off x="15621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22242</xdr:rowOff>
    </xdr:from>
    <xdr:ext cx="736600" cy="259045"/>
    <xdr:sp macro="" textlink="">
      <xdr:nvSpPr>
        <xdr:cNvPr id="447" name="テキスト ボックス 446"/>
        <xdr:cNvSpPr txBox="1"/>
      </xdr:nvSpPr>
      <xdr:spPr>
        <a:xfrm>
          <a:off x="15290800" y="1288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59055</xdr:rowOff>
    </xdr:from>
    <xdr:to>
      <xdr:col>21</xdr:col>
      <xdr:colOff>412750</xdr:colOff>
      <xdr:row>76</xdr:row>
      <xdr:rowOff>160655</xdr:rowOff>
    </xdr:to>
    <xdr:sp macro="" textlink="">
      <xdr:nvSpPr>
        <xdr:cNvPr id="448" name="円/楕円 447"/>
        <xdr:cNvSpPr/>
      </xdr:nvSpPr>
      <xdr:spPr>
        <a:xfrm>
          <a:off x="14732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170832</xdr:rowOff>
    </xdr:from>
    <xdr:ext cx="762000" cy="259045"/>
    <xdr:sp macro="" textlink="">
      <xdr:nvSpPr>
        <xdr:cNvPr id="449" name="テキスト ボックス 448"/>
        <xdr:cNvSpPr txBox="1"/>
      </xdr:nvSpPr>
      <xdr:spPr>
        <a:xfrm>
          <a:off x="14401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0" name="円/楕円 449"/>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51" name="テキスト ボックス 450"/>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24764</xdr:rowOff>
    </xdr:from>
    <xdr:to>
      <xdr:col>19</xdr:col>
      <xdr:colOff>6350</xdr:colOff>
      <xdr:row>76</xdr:row>
      <xdr:rowOff>126364</xdr:rowOff>
    </xdr:to>
    <xdr:sp macro="" textlink="">
      <xdr:nvSpPr>
        <xdr:cNvPr id="452" name="円/楕円 451"/>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136542</xdr:rowOff>
    </xdr:from>
    <xdr:ext cx="762000" cy="259045"/>
    <xdr:sp macro="" textlink="">
      <xdr:nvSpPr>
        <xdr:cNvPr id="453" name="テキスト ボックス 452"/>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熊本県天草市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128219</xdr:rowOff>
    </xdr:from>
    <xdr:to>
      <xdr:col>4</xdr:col>
      <xdr:colOff>1117600</xdr:colOff>
      <xdr:row>13</xdr:row>
      <xdr:rowOff>137771</xdr:rowOff>
    </xdr:to>
    <xdr:cxnSp macro="">
      <xdr:nvCxnSpPr>
        <xdr:cNvPr id="52" name="直線コネクタ 51"/>
        <xdr:cNvCxnSpPr/>
      </xdr:nvCxnSpPr>
      <xdr:spPr bwMode="auto">
        <a:xfrm>
          <a:off x="5003800" y="2404694"/>
          <a:ext cx="647700" cy="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128219</xdr:rowOff>
    </xdr:from>
    <xdr:to>
      <xdr:col>4</xdr:col>
      <xdr:colOff>469900</xdr:colOff>
      <xdr:row>13</xdr:row>
      <xdr:rowOff>151667</xdr:rowOff>
    </xdr:to>
    <xdr:cxnSp macro="">
      <xdr:nvCxnSpPr>
        <xdr:cNvPr id="55" name="直線コネクタ 54"/>
        <xdr:cNvCxnSpPr/>
      </xdr:nvCxnSpPr>
      <xdr:spPr bwMode="auto">
        <a:xfrm flipV="1">
          <a:off x="4305300" y="2404694"/>
          <a:ext cx="698500" cy="2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62301</xdr:rowOff>
    </xdr:from>
    <xdr:to>
      <xdr:col>3</xdr:col>
      <xdr:colOff>904875</xdr:colOff>
      <xdr:row>13</xdr:row>
      <xdr:rowOff>151667</xdr:rowOff>
    </xdr:to>
    <xdr:cxnSp macro="">
      <xdr:nvCxnSpPr>
        <xdr:cNvPr id="58" name="直線コネクタ 57"/>
        <xdr:cNvCxnSpPr/>
      </xdr:nvCxnSpPr>
      <xdr:spPr bwMode="auto">
        <a:xfrm>
          <a:off x="3606800" y="2338776"/>
          <a:ext cx="698500" cy="8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39800</xdr:rowOff>
    </xdr:from>
    <xdr:to>
      <xdr:col>3</xdr:col>
      <xdr:colOff>206375</xdr:colOff>
      <xdr:row>13</xdr:row>
      <xdr:rowOff>62301</xdr:rowOff>
    </xdr:to>
    <xdr:cxnSp macro="">
      <xdr:nvCxnSpPr>
        <xdr:cNvPr id="61" name="直線コネクタ 60"/>
        <xdr:cNvCxnSpPr/>
      </xdr:nvCxnSpPr>
      <xdr:spPr bwMode="auto">
        <a:xfrm>
          <a:off x="2908300" y="2316275"/>
          <a:ext cx="6985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86971</xdr:rowOff>
    </xdr:from>
    <xdr:to>
      <xdr:col>5</xdr:col>
      <xdr:colOff>34925</xdr:colOff>
      <xdr:row>14</xdr:row>
      <xdr:rowOff>17121</xdr:rowOff>
    </xdr:to>
    <xdr:sp macro="" textlink="">
      <xdr:nvSpPr>
        <xdr:cNvPr id="71" name="円/楕円 70"/>
        <xdr:cNvSpPr/>
      </xdr:nvSpPr>
      <xdr:spPr bwMode="auto">
        <a:xfrm>
          <a:off x="5600700" y="236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103498</xdr:rowOff>
    </xdr:from>
    <xdr:ext cx="762000" cy="259045"/>
    <xdr:sp macro="" textlink="">
      <xdr:nvSpPr>
        <xdr:cNvPr id="72" name="人口1人当たり決算額の推移該当値テキスト130"/>
        <xdr:cNvSpPr txBox="1"/>
      </xdr:nvSpPr>
      <xdr:spPr>
        <a:xfrm>
          <a:off x="5740400" y="220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113,257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77419</xdr:rowOff>
    </xdr:from>
    <xdr:to>
      <xdr:col>4</xdr:col>
      <xdr:colOff>520700</xdr:colOff>
      <xdr:row>14</xdr:row>
      <xdr:rowOff>7569</xdr:rowOff>
    </xdr:to>
    <xdr:sp macro="" textlink="">
      <xdr:nvSpPr>
        <xdr:cNvPr id="73" name="円/楕円 72"/>
        <xdr:cNvSpPr/>
      </xdr:nvSpPr>
      <xdr:spPr bwMode="auto">
        <a:xfrm>
          <a:off x="4953000" y="235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17746</xdr:rowOff>
    </xdr:from>
    <xdr:ext cx="736600" cy="259045"/>
    <xdr:sp macro="" textlink="">
      <xdr:nvSpPr>
        <xdr:cNvPr id="74" name="テキスト ボックス 73"/>
        <xdr:cNvSpPr txBox="1"/>
      </xdr:nvSpPr>
      <xdr:spPr>
        <a:xfrm>
          <a:off x="4622800" y="2122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100867</xdr:rowOff>
    </xdr:from>
    <xdr:to>
      <xdr:col>3</xdr:col>
      <xdr:colOff>955675</xdr:colOff>
      <xdr:row>14</xdr:row>
      <xdr:rowOff>31017</xdr:rowOff>
    </xdr:to>
    <xdr:sp macro="" textlink="">
      <xdr:nvSpPr>
        <xdr:cNvPr id="75" name="円/楕円 74"/>
        <xdr:cNvSpPr/>
      </xdr:nvSpPr>
      <xdr:spPr bwMode="auto">
        <a:xfrm>
          <a:off x="4254500" y="23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41194</xdr:rowOff>
    </xdr:from>
    <xdr:ext cx="762000" cy="259045"/>
    <xdr:sp macro="" textlink="">
      <xdr:nvSpPr>
        <xdr:cNvPr id="76" name="テキスト ボックス 75"/>
        <xdr:cNvSpPr txBox="1"/>
      </xdr:nvSpPr>
      <xdr:spPr>
        <a:xfrm>
          <a:off x="3924300" y="214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11501</xdr:rowOff>
    </xdr:from>
    <xdr:to>
      <xdr:col>3</xdr:col>
      <xdr:colOff>257175</xdr:colOff>
      <xdr:row>13</xdr:row>
      <xdr:rowOff>113101</xdr:rowOff>
    </xdr:to>
    <xdr:sp macro="" textlink="">
      <xdr:nvSpPr>
        <xdr:cNvPr id="77" name="円/楕円 76"/>
        <xdr:cNvSpPr/>
      </xdr:nvSpPr>
      <xdr:spPr bwMode="auto">
        <a:xfrm>
          <a:off x="3556000" y="228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123278</xdr:rowOff>
    </xdr:from>
    <xdr:ext cx="762000" cy="259045"/>
    <xdr:sp macro="" textlink="">
      <xdr:nvSpPr>
        <xdr:cNvPr id="78" name="テキスト ボックス 77"/>
        <xdr:cNvSpPr txBox="1"/>
      </xdr:nvSpPr>
      <xdr:spPr>
        <a:xfrm>
          <a:off x="3225800" y="205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117,879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160450</xdr:rowOff>
    </xdr:from>
    <xdr:to>
      <xdr:col>2</xdr:col>
      <xdr:colOff>692150</xdr:colOff>
      <xdr:row>13</xdr:row>
      <xdr:rowOff>90600</xdr:rowOff>
    </xdr:to>
    <xdr:sp macro="" textlink="">
      <xdr:nvSpPr>
        <xdr:cNvPr id="79" name="円/楕円 78"/>
        <xdr:cNvSpPr/>
      </xdr:nvSpPr>
      <xdr:spPr bwMode="auto">
        <a:xfrm>
          <a:off x="2857500" y="226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100777</xdr:rowOff>
    </xdr:from>
    <xdr:ext cx="762000" cy="259045"/>
    <xdr:sp macro="" textlink="">
      <xdr:nvSpPr>
        <xdr:cNvPr id="80" name="テキスト ボックス 79"/>
        <xdr:cNvSpPr txBox="1"/>
      </xdr:nvSpPr>
      <xdr:spPr>
        <a:xfrm>
          <a:off x="2527300" y="20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251427</xdr:rowOff>
    </xdr:from>
    <xdr:to>
      <xdr:col>4</xdr:col>
      <xdr:colOff>1117600</xdr:colOff>
      <xdr:row>35</xdr:row>
      <xdr:rowOff>255039</xdr:rowOff>
    </xdr:to>
    <xdr:cxnSp macro="">
      <xdr:nvCxnSpPr>
        <xdr:cNvPr id="112" name="直線コネクタ 111"/>
        <xdr:cNvCxnSpPr/>
      </xdr:nvCxnSpPr>
      <xdr:spPr bwMode="auto">
        <a:xfrm flipV="1">
          <a:off x="5003800" y="6861777"/>
          <a:ext cx="6477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154089</xdr:rowOff>
    </xdr:from>
    <xdr:to>
      <xdr:col>4</xdr:col>
      <xdr:colOff>469900</xdr:colOff>
      <xdr:row>35</xdr:row>
      <xdr:rowOff>255039</xdr:rowOff>
    </xdr:to>
    <xdr:cxnSp macro="">
      <xdr:nvCxnSpPr>
        <xdr:cNvPr id="115" name="直線コネクタ 114"/>
        <xdr:cNvCxnSpPr/>
      </xdr:nvCxnSpPr>
      <xdr:spPr bwMode="auto">
        <a:xfrm>
          <a:off x="4305300" y="6764439"/>
          <a:ext cx="698500" cy="10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101465</xdr:rowOff>
    </xdr:from>
    <xdr:to>
      <xdr:col>3</xdr:col>
      <xdr:colOff>904875</xdr:colOff>
      <xdr:row>35</xdr:row>
      <xdr:rowOff>154089</xdr:rowOff>
    </xdr:to>
    <xdr:cxnSp macro="">
      <xdr:nvCxnSpPr>
        <xdr:cNvPr id="118" name="直線コネクタ 117"/>
        <xdr:cNvCxnSpPr/>
      </xdr:nvCxnSpPr>
      <xdr:spPr bwMode="auto">
        <a:xfrm>
          <a:off x="3606800" y="6711815"/>
          <a:ext cx="698500" cy="5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99065</xdr:rowOff>
    </xdr:from>
    <xdr:to>
      <xdr:col>3</xdr:col>
      <xdr:colOff>206375</xdr:colOff>
      <xdr:row>35</xdr:row>
      <xdr:rowOff>101465</xdr:rowOff>
    </xdr:to>
    <xdr:cxnSp macro="">
      <xdr:nvCxnSpPr>
        <xdr:cNvPr id="121" name="直線コネクタ 120"/>
        <xdr:cNvCxnSpPr/>
      </xdr:nvCxnSpPr>
      <xdr:spPr bwMode="auto">
        <a:xfrm>
          <a:off x="2908300" y="6709415"/>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200627</xdr:rowOff>
    </xdr:from>
    <xdr:to>
      <xdr:col>5</xdr:col>
      <xdr:colOff>34925</xdr:colOff>
      <xdr:row>35</xdr:row>
      <xdr:rowOff>302227</xdr:rowOff>
    </xdr:to>
    <xdr:sp macro="" textlink="">
      <xdr:nvSpPr>
        <xdr:cNvPr id="131" name="円/楕円 130"/>
        <xdr:cNvSpPr/>
      </xdr:nvSpPr>
      <xdr:spPr bwMode="auto">
        <a:xfrm>
          <a:off x="5600700" y="681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45704</xdr:rowOff>
    </xdr:from>
    <xdr:ext cx="762000" cy="259045"/>
    <xdr:sp macro="" textlink="">
      <xdr:nvSpPr>
        <xdr:cNvPr id="132" name="人口1人当たり決算額の推移該当値テキスト445"/>
        <xdr:cNvSpPr txBox="1"/>
      </xdr:nvSpPr>
      <xdr:spPr>
        <a:xfrm>
          <a:off x="5740400" y="66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204239</xdr:rowOff>
    </xdr:from>
    <xdr:to>
      <xdr:col>4</xdr:col>
      <xdr:colOff>520700</xdr:colOff>
      <xdr:row>35</xdr:row>
      <xdr:rowOff>305839</xdr:rowOff>
    </xdr:to>
    <xdr:sp macro="" textlink="">
      <xdr:nvSpPr>
        <xdr:cNvPr id="133" name="円/楕円 132"/>
        <xdr:cNvSpPr/>
      </xdr:nvSpPr>
      <xdr:spPr bwMode="auto">
        <a:xfrm>
          <a:off x="4953000" y="681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316016</xdr:rowOff>
    </xdr:from>
    <xdr:ext cx="736600" cy="259045"/>
    <xdr:sp macro="" textlink="">
      <xdr:nvSpPr>
        <xdr:cNvPr id="134" name="テキスト ボックス 133"/>
        <xdr:cNvSpPr txBox="1"/>
      </xdr:nvSpPr>
      <xdr:spPr>
        <a:xfrm>
          <a:off x="4622800" y="658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103289</xdr:rowOff>
    </xdr:from>
    <xdr:to>
      <xdr:col>3</xdr:col>
      <xdr:colOff>955675</xdr:colOff>
      <xdr:row>35</xdr:row>
      <xdr:rowOff>204889</xdr:rowOff>
    </xdr:to>
    <xdr:sp macro="" textlink="">
      <xdr:nvSpPr>
        <xdr:cNvPr id="135" name="円/楕円 134"/>
        <xdr:cNvSpPr/>
      </xdr:nvSpPr>
      <xdr:spPr bwMode="auto">
        <a:xfrm>
          <a:off x="4254500" y="67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215066</xdr:rowOff>
    </xdr:from>
    <xdr:ext cx="762000" cy="259045"/>
    <xdr:sp macro="" textlink="">
      <xdr:nvSpPr>
        <xdr:cNvPr id="136" name="テキスト ボックス 135"/>
        <xdr:cNvSpPr txBox="1"/>
      </xdr:nvSpPr>
      <xdr:spPr>
        <a:xfrm>
          <a:off x="3924300" y="648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50665</xdr:rowOff>
    </xdr:from>
    <xdr:to>
      <xdr:col>3</xdr:col>
      <xdr:colOff>257175</xdr:colOff>
      <xdr:row>35</xdr:row>
      <xdr:rowOff>152265</xdr:rowOff>
    </xdr:to>
    <xdr:sp macro="" textlink="">
      <xdr:nvSpPr>
        <xdr:cNvPr id="137" name="円/楕円 136"/>
        <xdr:cNvSpPr/>
      </xdr:nvSpPr>
      <xdr:spPr bwMode="auto">
        <a:xfrm>
          <a:off x="3556000" y="666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162443</xdr:rowOff>
    </xdr:from>
    <xdr:ext cx="762000" cy="259045"/>
    <xdr:sp macro="" textlink="">
      <xdr:nvSpPr>
        <xdr:cNvPr id="138" name="テキスト ボックス 137"/>
        <xdr:cNvSpPr txBox="1"/>
      </xdr:nvSpPr>
      <xdr:spPr>
        <a:xfrm>
          <a:off x="3225800" y="64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48265</xdr:rowOff>
    </xdr:from>
    <xdr:to>
      <xdr:col>2</xdr:col>
      <xdr:colOff>692150</xdr:colOff>
      <xdr:row>35</xdr:row>
      <xdr:rowOff>149865</xdr:rowOff>
    </xdr:to>
    <xdr:sp macro="" textlink="">
      <xdr:nvSpPr>
        <xdr:cNvPr id="139" name="円/楕円 138"/>
        <xdr:cNvSpPr/>
      </xdr:nvSpPr>
      <xdr:spPr bwMode="auto">
        <a:xfrm>
          <a:off x="2857500" y="665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160042</xdr:rowOff>
    </xdr:from>
    <xdr:ext cx="762000" cy="259045"/>
    <xdr:sp macro="" textlink="">
      <xdr:nvSpPr>
        <xdr:cNvPr id="140" name="テキスト ボックス 139"/>
        <xdr:cNvSpPr txBox="1"/>
      </xdr:nvSpPr>
      <xdr:spPr>
        <a:xfrm>
          <a:off x="2527300" y="642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68,378.00
56,990,400
53,745,788
2,307,355
34,002,479
53,398,454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143472</xdr:rowOff>
    </xdr:from>
    <xdr:to>
      <xdr:col>6</xdr:col>
      <xdr:colOff>511175</xdr:colOff>
      <xdr:row>32</xdr:row>
      <xdr:rowOff>89084</xdr:rowOff>
    </xdr:to>
    <xdr:cxnSp macro="">
      <xdr:nvCxnSpPr>
        <xdr:cNvPr id="61" name="直線コネクタ 60"/>
        <xdr:cNvCxnSpPr/>
      </xdr:nvCxnSpPr>
      <xdr:spPr>
        <a:xfrm>
          <a:off x="3797300" y="5458422"/>
          <a:ext cx="838200" cy="1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143472</xdr:rowOff>
    </xdr:from>
    <xdr:to>
      <xdr:col>5</xdr:col>
      <xdr:colOff>358775</xdr:colOff>
      <xdr:row>32</xdr:row>
      <xdr:rowOff>20390</xdr:rowOff>
    </xdr:to>
    <xdr:cxnSp macro="">
      <xdr:nvCxnSpPr>
        <xdr:cNvPr id="64" name="直線コネクタ 63"/>
        <xdr:cNvCxnSpPr/>
      </xdr:nvCxnSpPr>
      <xdr:spPr>
        <a:xfrm flipV="1">
          <a:off x="2908300" y="5458422"/>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77540</xdr:rowOff>
    </xdr:from>
    <xdr:to>
      <xdr:col>4</xdr:col>
      <xdr:colOff>155575</xdr:colOff>
      <xdr:row>32</xdr:row>
      <xdr:rowOff>20390</xdr:rowOff>
    </xdr:to>
    <xdr:cxnSp macro="">
      <xdr:nvCxnSpPr>
        <xdr:cNvPr id="67" name="直線コネクタ 66"/>
        <xdr:cNvCxnSpPr/>
      </xdr:nvCxnSpPr>
      <xdr:spPr>
        <a:xfrm>
          <a:off x="2019300" y="53924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77540</xdr:rowOff>
    </xdr:from>
    <xdr:to>
      <xdr:col>2</xdr:col>
      <xdr:colOff>638175</xdr:colOff>
      <xdr:row>31</xdr:row>
      <xdr:rowOff>149682</xdr:rowOff>
    </xdr:to>
    <xdr:cxnSp macro="">
      <xdr:nvCxnSpPr>
        <xdr:cNvPr id="70" name="直線コネクタ 69"/>
        <xdr:cNvCxnSpPr/>
      </xdr:nvCxnSpPr>
      <xdr:spPr>
        <a:xfrm flipV="1">
          <a:off x="1130300" y="5392490"/>
          <a:ext cx="889000" cy="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38284</xdr:rowOff>
    </xdr:from>
    <xdr:to>
      <xdr:col>6</xdr:col>
      <xdr:colOff>561975</xdr:colOff>
      <xdr:row>32</xdr:row>
      <xdr:rowOff>139884</xdr:rowOff>
    </xdr:to>
    <xdr:sp macro="" textlink="">
      <xdr:nvSpPr>
        <xdr:cNvPr id="80" name="円/楕円 79"/>
        <xdr:cNvSpPr/>
      </xdr:nvSpPr>
      <xdr:spPr>
        <a:xfrm>
          <a:off x="4584700" y="55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61161</xdr:rowOff>
    </xdr:from>
    <xdr:ext cx="599010" cy="259045"/>
    <xdr:sp macro="" textlink="">
      <xdr:nvSpPr>
        <xdr:cNvPr id="81" name="人件費該当値テキスト"/>
        <xdr:cNvSpPr txBox="1"/>
      </xdr:nvSpPr>
      <xdr:spPr>
        <a:xfrm>
          <a:off x="4686300" y="53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100,657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92672</xdr:rowOff>
    </xdr:from>
    <xdr:to>
      <xdr:col>5</xdr:col>
      <xdr:colOff>409575</xdr:colOff>
      <xdr:row>32</xdr:row>
      <xdr:rowOff>22822</xdr:rowOff>
    </xdr:to>
    <xdr:sp macro="" textlink="">
      <xdr:nvSpPr>
        <xdr:cNvPr id="82" name="円/楕円 81"/>
        <xdr:cNvSpPr/>
      </xdr:nvSpPr>
      <xdr:spPr>
        <a:xfrm>
          <a:off x="3746500" y="54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39349</xdr:rowOff>
    </xdr:from>
    <xdr:ext cx="599010" cy="259045"/>
    <xdr:sp macro="" textlink="">
      <xdr:nvSpPr>
        <xdr:cNvPr id="83" name="テキスト ボックス 82"/>
        <xdr:cNvSpPr txBox="1"/>
      </xdr:nvSpPr>
      <xdr:spPr>
        <a:xfrm>
          <a:off x="3497794" y="51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141040</xdr:rowOff>
    </xdr:from>
    <xdr:to>
      <xdr:col>4</xdr:col>
      <xdr:colOff>206375</xdr:colOff>
      <xdr:row>32</xdr:row>
      <xdr:rowOff>71190</xdr:rowOff>
    </xdr:to>
    <xdr:sp macro="" textlink="">
      <xdr:nvSpPr>
        <xdr:cNvPr id="84" name="円/楕円 83"/>
        <xdr:cNvSpPr/>
      </xdr:nvSpPr>
      <xdr:spPr>
        <a:xfrm>
          <a:off x="2857500" y="54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87717</xdr:rowOff>
    </xdr:from>
    <xdr:ext cx="599010" cy="259045"/>
    <xdr:sp macro="" textlink="">
      <xdr:nvSpPr>
        <xdr:cNvPr id="85" name="テキスト ボックス 84"/>
        <xdr:cNvSpPr txBox="1"/>
      </xdr:nvSpPr>
      <xdr:spPr>
        <a:xfrm>
          <a:off x="2608794" y="52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26740</xdr:rowOff>
    </xdr:from>
    <xdr:to>
      <xdr:col>3</xdr:col>
      <xdr:colOff>3175</xdr:colOff>
      <xdr:row>31</xdr:row>
      <xdr:rowOff>128340</xdr:rowOff>
    </xdr:to>
    <xdr:sp macro="" textlink="">
      <xdr:nvSpPr>
        <xdr:cNvPr id="86" name="円/楕円 85"/>
        <xdr:cNvSpPr/>
      </xdr:nvSpPr>
      <xdr:spPr>
        <a:xfrm>
          <a:off x="1968500" y="53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144867</xdr:rowOff>
    </xdr:from>
    <xdr:ext cx="599010" cy="259045"/>
    <xdr:sp macro="" textlink="">
      <xdr:nvSpPr>
        <xdr:cNvPr id="87" name="テキスト ボックス 86"/>
        <xdr:cNvSpPr txBox="1"/>
      </xdr:nvSpPr>
      <xdr:spPr>
        <a:xfrm>
          <a:off x="1719794" y="51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98882</xdr:rowOff>
    </xdr:from>
    <xdr:to>
      <xdr:col>1</xdr:col>
      <xdr:colOff>485775</xdr:colOff>
      <xdr:row>32</xdr:row>
      <xdr:rowOff>29032</xdr:rowOff>
    </xdr:to>
    <xdr:sp macro="" textlink="">
      <xdr:nvSpPr>
        <xdr:cNvPr id="88" name="円/楕円 87"/>
        <xdr:cNvSpPr/>
      </xdr:nvSpPr>
      <xdr:spPr>
        <a:xfrm>
          <a:off x="1079500" y="54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45559</xdr:rowOff>
    </xdr:from>
    <xdr:ext cx="599010" cy="259045"/>
    <xdr:sp macro="" textlink="">
      <xdr:nvSpPr>
        <xdr:cNvPr id="89" name="テキスト ボックス 88"/>
        <xdr:cNvSpPr txBox="1"/>
      </xdr:nvSpPr>
      <xdr:spPr>
        <a:xfrm>
          <a:off x="830794" y="518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147274</xdr:rowOff>
    </xdr:from>
    <xdr:to>
      <xdr:col>6</xdr:col>
      <xdr:colOff>511175</xdr:colOff>
      <xdr:row>58</xdr:row>
      <xdr:rowOff>148318</xdr:rowOff>
    </xdr:to>
    <xdr:cxnSp macro="">
      <xdr:nvCxnSpPr>
        <xdr:cNvPr id="118" name="直線コネクタ 117"/>
        <xdr:cNvCxnSpPr/>
      </xdr:nvCxnSpPr>
      <xdr:spPr>
        <a:xfrm flipV="1">
          <a:off x="3797300" y="10091374"/>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148318</xdr:rowOff>
    </xdr:from>
    <xdr:to>
      <xdr:col>5</xdr:col>
      <xdr:colOff>358775</xdr:colOff>
      <xdr:row>58</xdr:row>
      <xdr:rowOff>154186</xdr:rowOff>
    </xdr:to>
    <xdr:cxnSp macro="">
      <xdr:nvCxnSpPr>
        <xdr:cNvPr id="121" name="直線コネクタ 120"/>
        <xdr:cNvCxnSpPr/>
      </xdr:nvCxnSpPr>
      <xdr:spPr>
        <a:xfrm flipV="1">
          <a:off x="2908300" y="1009241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154186</xdr:rowOff>
    </xdr:from>
    <xdr:to>
      <xdr:col>4</xdr:col>
      <xdr:colOff>155575</xdr:colOff>
      <xdr:row>58</xdr:row>
      <xdr:rowOff>158404</xdr:rowOff>
    </xdr:to>
    <xdr:cxnSp macro="">
      <xdr:nvCxnSpPr>
        <xdr:cNvPr id="124" name="直線コネクタ 123"/>
        <xdr:cNvCxnSpPr/>
      </xdr:nvCxnSpPr>
      <xdr:spPr>
        <a:xfrm flipV="1">
          <a:off x="2019300" y="10098286"/>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156756</xdr:rowOff>
    </xdr:from>
    <xdr:to>
      <xdr:col>2</xdr:col>
      <xdr:colOff>638175</xdr:colOff>
      <xdr:row>58</xdr:row>
      <xdr:rowOff>158404</xdr:rowOff>
    </xdr:to>
    <xdr:cxnSp macro="">
      <xdr:nvCxnSpPr>
        <xdr:cNvPr id="127" name="直線コネクタ 126"/>
        <xdr:cNvCxnSpPr/>
      </xdr:nvCxnSpPr>
      <xdr:spPr>
        <a:xfrm>
          <a:off x="1130300" y="10100856"/>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96474</xdr:rowOff>
    </xdr:from>
    <xdr:to>
      <xdr:col>6</xdr:col>
      <xdr:colOff>561975</xdr:colOff>
      <xdr:row>59</xdr:row>
      <xdr:rowOff>26624</xdr:rowOff>
    </xdr:to>
    <xdr:sp macro="" textlink="">
      <xdr:nvSpPr>
        <xdr:cNvPr id="137" name="円/楕円 136"/>
        <xdr:cNvSpPr/>
      </xdr:nvSpPr>
      <xdr:spPr>
        <a:xfrm>
          <a:off x="4584700" y="100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97518</xdr:rowOff>
    </xdr:from>
    <xdr:to>
      <xdr:col>5</xdr:col>
      <xdr:colOff>409575</xdr:colOff>
      <xdr:row>59</xdr:row>
      <xdr:rowOff>27668</xdr:rowOff>
    </xdr:to>
    <xdr:sp macro="" textlink="">
      <xdr:nvSpPr>
        <xdr:cNvPr id="139" name="円/楕円 138"/>
        <xdr:cNvSpPr/>
      </xdr:nvSpPr>
      <xdr:spPr>
        <a:xfrm>
          <a:off x="3746500" y="100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18795</xdr:rowOff>
    </xdr:from>
    <xdr:ext cx="534377" cy="259045"/>
    <xdr:sp macro="" textlink="">
      <xdr:nvSpPr>
        <xdr:cNvPr id="140" name="テキスト ボックス 139"/>
        <xdr:cNvSpPr txBox="1"/>
      </xdr:nvSpPr>
      <xdr:spPr>
        <a:xfrm>
          <a:off x="3530111" y="101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103386</xdr:rowOff>
    </xdr:from>
    <xdr:to>
      <xdr:col>4</xdr:col>
      <xdr:colOff>206375</xdr:colOff>
      <xdr:row>59</xdr:row>
      <xdr:rowOff>33536</xdr:rowOff>
    </xdr:to>
    <xdr:sp macro="" textlink="">
      <xdr:nvSpPr>
        <xdr:cNvPr id="141" name="円/楕円 140"/>
        <xdr:cNvSpPr/>
      </xdr:nvSpPr>
      <xdr:spPr>
        <a:xfrm>
          <a:off x="2857500" y="100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24663</xdr:rowOff>
    </xdr:from>
    <xdr:ext cx="534377" cy="259045"/>
    <xdr:sp macro="" textlink="">
      <xdr:nvSpPr>
        <xdr:cNvPr id="142" name="テキスト ボックス 141"/>
        <xdr:cNvSpPr txBox="1"/>
      </xdr:nvSpPr>
      <xdr:spPr>
        <a:xfrm>
          <a:off x="2641111" y="101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107604</xdr:rowOff>
    </xdr:from>
    <xdr:to>
      <xdr:col>3</xdr:col>
      <xdr:colOff>3175</xdr:colOff>
      <xdr:row>59</xdr:row>
      <xdr:rowOff>37754</xdr:rowOff>
    </xdr:to>
    <xdr:sp macro="" textlink="">
      <xdr:nvSpPr>
        <xdr:cNvPr id="143" name="円/楕円 142"/>
        <xdr:cNvSpPr/>
      </xdr:nvSpPr>
      <xdr:spPr>
        <a:xfrm>
          <a:off x="1968500" y="100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28881</xdr:rowOff>
    </xdr:from>
    <xdr:ext cx="534377" cy="259045"/>
    <xdr:sp macro="" textlink="">
      <xdr:nvSpPr>
        <xdr:cNvPr id="144" name="テキスト ボックス 143"/>
        <xdr:cNvSpPr txBox="1"/>
      </xdr:nvSpPr>
      <xdr:spPr>
        <a:xfrm>
          <a:off x="1752111" y="101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105956</xdr:rowOff>
    </xdr:from>
    <xdr:to>
      <xdr:col>1</xdr:col>
      <xdr:colOff>485775</xdr:colOff>
      <xdr:row>59</xdr:row>
      <xdr:rowOff>36106</xdr:rowOff>
    </xdr:to>
    <xdr:sp macro="" textlink="">
      <xdr:nvSpPr>
        <xdr:cNvPr id="145" name="円/楕円 144"/>
        <xdr:cNvSpPr/>
      </xdr:nvSpPr>
      <xdr:spPr>
        <a:xfrm>
          <a:off x="1079500" y="100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27233</xdr:rowOff>
    </xdr:from>
    <xdr:ext cx="534377" cy="259045"/>
    <xdr:sp macro="" textlink="">
      <xdr:nvSpPr>
        <xdr:cNvPr id="146" name="テキスト ボックス 145"/>
        <xdr:cNvSpPr txBox="1"/>
      </xdr:nvSpPr>
      <xdr:spPr>
        <a:xfrm>
          <a:off x="863111" y="101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115835</xdr:rowOff>
    </xdr:from>
    <xdr:to>
      <xdr:col>6</xdr:col>
      <xdr:colOff>511175</xdr:colOff>
      <xdr:row>77</xdr:row>
      <xdr:rowOff>148799</xdr:rowOff>
    </xdr:to>
    <xdr:cxnSp macro="">
      <xdr:nvCxnSpPr>
        <xdr:cNvPr id="173" name="直線コネクタ 172"/>
        <xdr:cNvCxnSpPr/>
      </xdr:nvCxnSpPr>
      <xdr:spPr>
        <a:xfrm flipV="1">
          <a:off x="3797300" y="13317485"/>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148799</xdr:rowOff>
    </xdr:from>
    <xdr:to>
      <xdr:col>5</xdr:col>
      <xdr:colOff>358775</xdr:colOff>
      <xdr:row>77</xdr:row>
      <xdr:rowOff>158536</xdr:rowOff>
    </xdr:to>
    <xdr:cxnSp macro="">
      <xdr:nvCxnSpPr>
        <xdr:cNvPr id="176" name="直線コネクタ 175"/>
        <xdr:cNvCxnSpPr/>
      </xdr:nvCxnSpPr>
      <xdr:spPr>
        <a:xfrm flipV="1">
          <a:off x="2908300" y="13350449"/>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158536</xdr:rowOff>
    </xdr:from>
    <xdr:to>
      <xdr:col>4</xdr:col>
      <xdr:colOff>155575</xdr:colOff>
      <xdr:row>77</xdr:row>
      <xdr:rowOff>166401</xdr:rowOff>
    </xdr:to>
    <xdr:cxnSp macro="">
      <xdr:nvCxnSpPr>
        <xdr:cNvPr id="179" name="直線コネクタ 178"/>
        <xdr:cNvCxnSpPr/>
      </xdr:nvCxnSpPr>
      <xdr:spPr>
        <a:xfrm flipV="1">
          <a:off x="2019300" y="13360186"/>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166401</xdr:rowOff>
    </xdr:from>
    <xdr:to>
      <xdr:col>2</xdr:col>
      <xdr:colOff>638175</xdr:colOff>
      <xdr:row>78</xdr:row>
      <xdr:rowOff>1992</xdr:rowOff>
    </xdr:to>
    <xdr:cxnSp macro="">
      <xdr:nvCxnSpPr>
        <xdr:cNvPr id="182" name="直線コネクタ 181"/>
        <xdr:cNvCxnSpPr/>
      </xdr:nvCxnSpPr>
      <xdr:spPr>
        <a:xfrm flipV="1">
          <a:off x="1130300" y="13368051"/>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65035</xdr:rowOff>
    </xdr:from>
    <xdr:to>
      <xdr:col>6</xdr:col>
      <xdr:colOff>561975</xdr:colOff>
      <xdr:row>77</xdr:row>
      <xdr:rowOff>166635</xdr:rowOff>
    </xdr:to>
    <xdr:sp macro="" textlink="">
      <xdr:nvSpPr>
        <xdr:cNvPr id="192" name="円/楕円 191"/>
        <xdr:cNvSpPr/>
      </xdr:nvSpPr>
      <xdr:spPr>
        <a:xfrm>
          <a:off x="45847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43462</xdr:rowOff>
    </xdr:from>
    <xdr:ext cx="469744" cy="259045"/>
    <xdr:sp macro="" textlink="">
      <xdr:nvSpPr>
        <xdr:cNvPr id="193" name="維持補修費該当値テキスト"/>
        <xdr:cNvSpPr txBox="1"/>
      </xdr:nvSpPr>
      <xdr:spPr>
        <a:xfrm>
          <a:off x="4686300" y="1324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97999</xdr:rowOff>
    </xdr:from>
    <xdr:to>
      <xdr:col>5</xdr:col>
      <xdr:colOff>409575</xdr:colOff>
      <xdr:row>78</xdr:row>
      <xdr:rowOff>28149</xdr:rowOff>
    </xdr:to>
    <xdr:sp macro="" textlink="">
      <xdr:nvSpPr>
        <xdr:cNvPr id="194" name="円/楕円 193"/>
        <xdr:cNvSpPr/>
      </xdr:nvSpPr>
      <xdr:spPr>
        <a:xfrm>
          <a:off x="3746500" y="132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19276</xdr:rowOff>
    </xdr:from>
    <xdr:ext cx="469744" cy="259045"/>
    <xdr:sp macro="" textlink="">
      <xdr:nvSpPr>
        <xdr:cNvPr id="195" name="テキスト ボックス 194"/>
        <xdr:cNvSpPr txBox="1"/>
      </xdr:nvSpPr>
      <xdr:spPr>
        <a:xfrm>
          <a:off x="3562427" y="133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107736</xdr:rowOff>
    </xdr:from>
    <xdr:to>
      <xdr:col>4</xdr:col>
      <xdr:colOff>206375</xdr:colOff>
      <xdr:row>78</xdr:row>
      <xdr:rowOff>37886</xdr:rowOff>
    </xdr:to>
    <xdr:sp macro="" textlink="">
      <xdr:nvSpPr>
        <xdr:cNvPr id="196" name="円/楕円 195"/>
        <xdr:cNvSpPr/>
      </xdr:nvSpPr>
      <xdr:spPr>
        <a:xfrm>
          <a:off x="2857500" y="133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29013</xdr:rowOff>
    </xdr:from>
    <xdr:ext cx="469744" cy="259045"/>
    <xdr:sp macro="" textlink="">
      <xdr:nvSpPr>
        <xdr:cNvPr id="197" name="テキスト ボックス 196"/>
        <xdr:cNvSpPr txBox="1"/>
      </xdr:nvSpPr>
      <xdr:spPr>
        <a:xfrm>
          <a:off x="2673427" y="134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115601</xdr:rowOff>
    </xdr:from>
    <xdr:to>
      <xdr:col>3</xdr:col>
      <xdr:colOff>3175</xdr:colOff>
      <xdr:row>78</xdr:row>
      <xdr:rowOff>45751</xdr:rowOff>
    </xdr:to>
    <xdr:sp macro="" textlink="">
      <xdr:nvSpPr>
        <xdr:cNvPr id="198" name="円/楕円 197"/>
        <xdr:cNvSpPr/>
      </xdr:nvSpPr>
      <xdr:spPr>
        <a:xfrm>
          <a:off x="19685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36878</xdr:rowOff>
    </xdr:from>
    <xdr:ext cx="469744" cy="259045"/>
    <xdr:sp macro="" textlink="">
      <xdr:nvSpPr>
        <xdr:cNvPr id="199" name="テキスト ボックス 198"/>
        <xdr:cNvSpPr txBox="1"/>
      </xdr:nvSpPr>
      <xdr:spPr>
        <a:xfrm>
          <a:off x="1784427" y="134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122642</xdr:rowOff>
    </xdr:from>
    <xdr:to>
      <xdr:col>1</xdr:col>
      <xdr:colOff>485775</xdr:colOff>
      <xdr:row>78</xdr:row>
      <xdr:rowOff>52792</xdr:rowOff>
    </xdr:to>
    <xdr:sp macro="" textlink="">
      <xdr:nvSpPr>
        <xdr:cNvPr id="200" name="円/楕円 199"/>
        <xdr:cNvSpPr/>
      </xdr:nvSpPr>
      <xdr:spPr>
        <a:xfrm>
          <a:off x="1079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43919</xdr:rowOff>
    </xdr:from>
    <xdr:ext cx="469744" cy="259045"/>
    <xdr:sp macro="" textlink="">
      <xdr:nvSpPr>
        <xdr:cNvPr id="201" name="テキスト ボックス 200"/>
        <xdr:cNvSpPr txBox="1"/>
      </xdr:nvSpPr>
      <xdr:spPr>
        <a:xfrm>
          <a:off x="895427" y="1341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153825</xdr:rowOff>
    </xdr:from>
    <xdr:to>
      <xdr:col>6</xdr:col>
      <xdr:colOff>511175</xdr:colOff>
      <xdr:row>94</xdr:row>
      <xdr:rowOff>62596</xdr:rowOff>
    </xdr:to>
    <xdr:cxnSp macro="">
      <xdr:nvCxnSpPr>
        <xdr:cNvPr id="233" name="直線コネクタ 232"/>
        <xdr:cNvCxnSpPr/>
      </xdr:nvCxnSpPr>
      <xdr:spPr>
        <a:xfrm flipV="1">
          <a:off x="3797300" y="16098675"/>
          <a:ext cx="8382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62596</xdr:rowOff>
    </xdr:from>
    <xdr:to>
      <xdr:col>5</xdr:col>
      <xdr:colOff>358775</xdr:colOff>
      <xdr:row>95</xdr:row>
      <xdr:rowOff>29890</xdr:rowOff>
    </xdr:to>
    <xdr:cxnSp macro="">
      <xdr:nvCxnSpPr>
        <xdr:cNvPr id="236" name="直線コネクタ 235"/>
        <xdr:cNvCxnSpPr/>
      </xdr:nvCxnSpPr>
      <xdr:spPr>
        <a:xfrm flipV="1">
          <a:off x="2908300" y="16178896"/>
          <a:ext cx="889000" cy="13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29890</xdr:rowOff>
    </xdr:from>
    <xdr:to>
      <xdr:col>4</xdr:col>
      <xdr:colOff>155575</xdr:colOff>
      <xdr:row>95</xdr:row>
      <xdr:rowOff>55150</xdr:rowOff>
    </xdr:to>
    <xdr:cxnSp macro="">
      <xdr:nvCxnSpPr>
        <xdr:cNvPr id="239" name="直線コネクタ 238"/>
        <xdr:cNvCxnSpPr/>
      </xdr:nvCxnSpPr>
      <xdr:spPr>
        <a:xfrm flipV="1">
          <a:off x="2019300" y="1631764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55150</xdr:rowOff>
    </xdr:from>
    <xdr:to>
      <xdr:col>2</xdr:col>
      <xdr:colOff>638175</xdr:colOff>
      <xdr:row>95</xdr:row>
      <xdr:rowOff>96985</xdr:rowOff>
    </xdr:to>
    <xdr:cxnSp macro="">
      <xdr:nvCxnSpPr>
        <xdr:cNvPr id="242" name="直線コネクタ 241"/>
        <xdr:cNvCxnSpPr/>
      </xdr:nvCxnSpPr>
      <xdr:spPr>
        <a:xfrm flipV="1">
          <a:off x="1130300" y="16342900"/>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103025</xdr:rowOff>
    </xdr:from>
    <xdr:to>
      <xdr:col>6</xdr:col>
      <xdr:colOff>561975</xdr:colOff>
      <xdr:row>94</xdr:row>
      <xdr:rowOff>33175</xdr:rowOff>
    </xdr:to>
    <xdr:sp macro="" textlink="">
      <xdr:nvSpPr>
        <xdr:cNvPr id="252" name="円/楕円 251"/>
        <xdr:cNvSpPr/>
      </xdr:nvSpPr>
      <xdr:spPr>
        <a:xfrm>
          <a:off x="4584700" y="160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125902</xdr:rowOff>
    </xdr:from>
    <xdr:ext cx="599010" cy="259045"/>
    <xdr:sp macro="" textlink="">
      <xdr:nvSpPr>
        <xdr:cNvPr id="253" name="扶助費該当値テキスト"/>
        <xdr:cNvSpPr txBox="1"/>
      </xdr:nvSpPr>
      <xdr:spPr>
        <a:xfrm>
          <a:off x="4686300" y="158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119,635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11796</xdr:rowOff>
    </xdr:from>
    <xdr:to>
      <xdr:col>5</xdr:col>
      <xdr:colOff>409575</xdr:colOff>
      <xdr:row>94</xdr:row>
      <xdr:rowOff>113396</xdr:rowOff>
    </xdr:to>
    <xdr:sp macro="" textlink="">
      <xdr:nvSpPr>
        <xdr:cNvPr id="254" name="円/楕円 253"/>
        <xdr:cNvSpPr/>
      </xdr:nvSpPr>
      <xdr:spPr>
        <a:xfrm>
          <a:off x="3746500" y="161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129923</xdr:rowOff>
    </xdr:from>
    <xdr:ext cx="599010" cy="259045"/>
    <xdr:sp macro="" textlink="">
      <xdr:nvSpPr>
        <xdr:cNvPr id="255" name="テキスト ボックス 254"/>
        <xdr:cNvSpPr txBox="1"/>
      </xdr:nvSpPr>
      <xdr:spPr>
        <a:xfrm>
          <a:off x="3497794" y="1590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150540</xdr:rowOff>
    </xdr:from>
    <xdr:to>
      <xdr:col>4</xdr:col>
      <xdr:colOff>206375</xdr:colOff>
      <xdr:row>95</xdr:row>
      <xdr:rowOff>80690</xdr:rowOff>
    </xdr:to>
    <xdr:sp macro="" textlink="">
      <xdr:nvSpPr>
        <xdr:cNvPr id="256" name="円/楕円 255"/>
        <xdr:cNvSpPr/>
      </xdr:nvSpPr>
      <xdr:spPr>
        <a:xfrm>
          <a:off x="2857500" y="162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97217</xdr:rowOff>
    </xdr:from>
    <xdr:ext cx="599010" cy="259045"/>
    <xdr:sp macro="" textlink="">
      <xdr:nvSpPr>
        <xdr:cNvPr id="257" name="テキスト ボックス 256"/>
        <xdr:cNvSpPr txBox="1"/>
      </xdr:nvSpPr>
      <xdr:spPr>
        <a:xfrm>
          <a:off x="2608794" y="1604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4350</xdr:rowOff>
    </xdr:from>
    <xdr:to>
      <xdr:col>3</xdr:col>
      <xdr:colOff>3175</xdr:colOff>
      <xdr:row>95</xdr:row>
      <xdr:rowOff>105950</xdr:rowOff>
    </xdr:to>
    <xdr:sp macro="" textlink="">
      <xdr:nvSpPr>
        <xdr:cNvPr id="258" name="円/楕円 257"/>
        <xdr:cNvSpPr/>
      </xdr:nvSpPr>
      <xdr:spPr>
        <a:xfrm>
          <a:off x="1968500" y="16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122477</xdr:rowOff>
    </xdr:from>
    <xdr:ext cx="599010" cy="259045"/>
    <xdr:sp macro="" textlink="">
      <xdr:nvSpPr>
        <xdr:cNvPr id="259" name="テキスト ボックス 258"/>
        <xdr:cNvSpPr txBox="1"/>
      </xdr:nvSpPr>
      <xdr:spPr>
        <a:xfrm>
          <a:off x="1719794" y="160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46185</xdr:rowOff>
    </xdr:from>
    <xdr:to>
      <xdr:col>1</xdr:col>
      <xdr:colOff>485775</xdr:colOff>
      <xdr:row>95</xdr:row>
      <xdr:rowOff>147785</xdr:rowOff>
    </xdr:to>
    <xdr:sp macro="" textlink="">
      <xdr:nvSpPr>
        <xdr:cNvPr id="260" name="円/楕円 259"/>
        <xdr:cNvSpPr/>
      </xdr:nvSpPr>
      <xdr:spPr>
        <a:xfrm>
          <a:off x="1079500" y="163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164312</xdr:rowOff>
    </xdr:from>
    <xdr:ext cx="599010" cy="259045"/>
    <xdr:sp macro="" textlink="">
      <xdr:nvSpPr>
        <xdr:cNvPr id="261" name="テキスト ボックス 260"/>
        <xdr:cNvSpPr txBox="1"/>
      </xdr:nvSpPr>
      <xdr:spPr>
        <a:xfrm>
          <a:off x="830794" y="1610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46165</xdr:rowOff>
    </xdr:from>
    <xdr:to>
      <xdr:col>15</xdr:col>
      <xdr:colOff>180975</xdr:colOff>
      <xdr:row>33</xdr:row>
      <xdr:rowOff>119869</xdr:rowOff>
    </xdr:to>
    <xdr:cxnSp macro="">
      <xdr:nvCxnSpPr>
        <xdr:cNvPr id="291" name="直線コネクタ 290"/>
        <xdr:cNvCxnSpPr/>
      </xdr:nvCxnSpPr>
      <xdr:spPr>
        <a:xfrm flipV="1">
          <a:off x="9639300" y="5704015"/>
          <a:ext cx="8382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68091</xdr:rowOff>
    </xdr:from>
    <xdr:to>
      <xdr:col>14</xdr:col>
      <xdr:colOff>28575</xdr:colOff>
      <xdr:row>33</xdr:row>
      <xdr:rowOff>119869</xdr:rowOff>
    </xdr:to>
    <xdr:cxnSp macro="">
      <xdr:nvCxnSpPr>
        <xdr:cNvPr id="294" name="直線コネクタ 293"/>
        <xdr:cNvCxnSpPr/>
      </xdr:nvCxnSpPr>
      <xdr:spPr>
        <a:xfrm>
          <a:off x="8750300" y="5554491"/>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68091</xdr:rowOff>
    </xdr:from>
    <xdr:to>
      <xdr:col>12</xdr:col>
      <xdr:colOff>511175</xdr:colOff>
      <xdr:row>34</xdr:row>
      <xdr:rowOff>54947</xdr:rowOff>
    </xdr:to>
    <xdr:cxnSp macro="">
      <xdr:nvCxnSpPr>
        <xdr:cNvPr id="297" name="直線コネクタ 296"/>
        <xdr:cNvCxnSpPr/>
      </xdr:nvCxnSpPr>
      <xdr:spPr>
        <a:xfrm flipV="1">
          <a:off x="7861300" y="5554491"/>
          <a:ext cx="889000" cy="3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30581</xdr:rowOff>
    </xdr:from>
    <xdr:to>
      <xdr:col>11</xdr:col>
      <xdr:colOff>307975</xdr:colOff>
      <xdr:row>34</xdr:row>
      <xdr:rowOff>54947</xdr:rowOff>
    </xdr:to>
    <xdr:cxnSp macro="">
      <xdr:nvCxnSpPr>
        <xdr:cNvPr id="300" name="直線コネクタ 299"/>
        <xdr:cNvCxnSpPr/>
      </xdr:nvCxnSpPr>
      <xdr:spPr>
        <a:xfrm>
          <a:off x="6972300" y="5859881"/>
          <a:ext cx="889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166815</xdr:rowOff>
    </xdr:from>
    <xdr:to>
      <xdr:col>15</xdr:col>
      <xdr:colOff>231775</xdr:colOff>
      <xdr:row>33</xdr:row>
      <xdr:rowOff>96965</xdr:rowOff>
    </xdr:to>
    <xdr:sp macro="" textlink="">
      <xdr:nvSpPr>
        <xdr:cNvPr id="310" name="円/楕円 309"/>
        <xdr:cNvSpPr/>
      </xdr:nvSpPr>
      <xdr:spPr>
        <a:xfrm>
          <a:off x="10426700" y="56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18242</xdr:rowOff>
    </xdr:from>
    <xdr:ext cx="534377" cy="259045"/>
    <xdr:sp macro="" textlink="">
      <xdr:nvSpPr>
        <xdr:cNvPr id="311" name="補助費等該当値テキスト"/>
        <xdr:cNvSpPr txBox="1"/>
      </xdr:nvSpPr>
      <xdr:spPr>
        <a:xfrm>
          <a:off x="10528300" y="55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69069</xdr:rowOff>
    </xdr:from>
    <xdr:to>
      <xdr:col>14</xdr:col>
      <xdr:colOff>79375</xdr:colOff>
      <xdr:row>33</xdr:row>
      <xdr:rowOff>170669</xdr:rowOff>
    </xdr:to>
    <xdr:sp macro="" textlink="">
      <xdr:nvSpPr>
        <xdr:cNvPr id="312" name="円/楕円 311"/>
        <xdr:cNvSpPr/>
      </xdr:nvSpPr>
      <xdr:spPr>
        <a:xfrm>
          <a:off x="9588500" y="5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15746</xdr:rowOff>
    </xdr:from>
    <xdr:ext cx="534377" cy="259045"/>
    <xdr:sp macro="" textlink="">
      <xdr:nvSpPr>
        <xdr:cNvPr id="313" name="テキスト ボックス 312"/>
        <xdr:cNvSpPr txBox="1"/>
      </xdr:nvSpPr>
      <xdr:spPr>
        <a:xfrm>
          <a:off x="9372111" y="55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17291</xdr:rowOff>
    </xdr:from>
    <xdr:to>
      <xdr:col>12</xdr:col>
      <xdr:colOff>561975</xdr:colOff>
      <xdr:row>32</xdr:row>
      <xdr:rowOff>118891</xdr:rowOff>
    </xdr:to>
    <xdr:sp macro="" textlink="">
      <xdr:nvSpPr>
        <xdr:cNvPr id="314" name="円/楕円 313"/>
        <xdr:cNvSpPr/>
      </xdr:nvSpPr>
      <xdr:spPr>
        <a:xfrm>
          <a:off x="8699500" y="55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135418</xdr:rowOff>
    </xdr:from>
    <xdr:ext cx="534377" cy="259045"/>
    <xdr:sp macro="" textlink="">
      <xdr:nvSpPr>
        <xdr:cNvPr id="315" name="テキスト ボックス 314"/>
        <xdr:cNvSpPr txBox="1"/>
      </xdr:nvSpPr>
      <xdr:spPr>
        <a:xfrm>
          <a:off x="8483111" y="52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4147</xdr:rowOff>
    </xdr:from>
    <xdr:to>
      <xdr:col>11</xdr:col>
      <xdr:colOff>358775</xdr:colOff>
      <xdr:row>34</xdr:row>
      <xdr:rowOff>105747</xdr:rowOff>
    </xdr:to>
    <xdr:sp macro="" textlink="">
      <xdr:nvSpPr>
        <xdr:cNvPr id="316" name="円/楕円 315"/>
        <xdr:cNvSpPr/>
      </xdr:nvSpPr>
      <xdr:spPr>
        <a:xfrm>
          <a:off x="7810500" y="583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122274</xdr:rowOff>
    </xdr:from>
    <xdr:ext cx="534377" cy="259045"/>
    <xdr:sp macro="" textlink="">
      <xdr:nvSpPr>
        <xdr:cNvPr id="317" name="テキスト ボックス 316"/>
        <xdr:cNvSpPr txBox="1"/>
      </xdr:nvSpPr>
      <xdr:spPr>
        <a:xfrm>
          <a:off x="7594111" y="56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151231</xdr:rowOff>
    </xdr:from>
    <xdr:to>
      <xdr:col>10</xdr:col>
      <xdr:colOff>155575</xdr:colOff>
      <xdr:row>34</xdr:row>
      <xdr:rowOff>81381</xdr:rowOff>
    </xdr:to>
    <xdr:sp macro="" textlink="">
      <xdr:nvSpPr>
        <xdr:cNvPr id="318" name="円/楕円 317"/>
        <xdr:cNvSpPr/>
      </xdr:nvSpPr>
      <xdr:spPr>
        <a:xfrm>
          <a:off x="6921500" y="58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97908</xdr:rowOff>
    </xdr:from>
    <xdr:ext cx="534377" cy="259045"/>
    <xdr:sp macro="" textlink="">
      <xdr:nvSpPr>
        <xdr:cNvPr id="319" name="テキスト ボックス 318"/>
        <xdr:cNvSpPr txBox="1"/>
      </xdr:nvSpPr>
      <xdr:spPr>
        <a:xfrm>
          <a:off x="6705111" y="55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97400</xdr:rowOff>
    </xdr:from>
    <xdr:to>
      <xdr:col>15</xdr:col>
      <xdr:colOff>180975</xdr:colOff>
      <xdr:row>58</xdr:row>
      <xdr:rowOff>140366</xdr:rowOff>
    </xdr:to>
    <xdr:cxnSp macro="">
      <xdr:nvCxnSpPr>
        <xdr:cNvPr id="348" name="直線コネクタ 347"/>
        <xdr:cNvCxnSpPr/>
      </xdr:nvCxnSpPr>
      <xdr:spPr>
        <a:xfrm flipV="1">
          <a:off x="9639300" y="10041500"/>
          <a:ext cx="8382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81542</xdr:rowOff>
    </xdr:from>
    <xdr:to>
      <xdr:col>14</xdr:col>
      <xdr:colOff>28575</xdr:colOff>
      <xdr:row>58</xdr:row>
      <xdr:rowOff>140366</xdr:rowOff>
    </xdr:to>
    <xdr:cxnSp macro="">
      <xdr:nvCxnSpPr>
        <xdr:cNvPr id="351" name="直線コネクタ 350"/>
        <xdr:cNvCxnSpPr/>
      </xdr:nvCxnSpPr>
      <xdr:spPr>
        <a:xfrm>
          <a:off x="8750300" y="10025642"/>
          <a:ext cx="889000" cy="5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81542</xdr:rowOff>
    </xdr:from>
    <xdr:to>
      <xdr:col>12</xdr:col>
      <xdr:colOff>511175</xdr:colOff>
      <xdr:row>58</xdr:row>
      <xdr:rowOff>119500</xdr:rowOff>
    </xdr:to>
    <xdr:cxnSp macro="">
      <xdr:nvCxnSpPr>
        <xdr:cNvPr id="354" name="直線コネクタ 353"/>
        <xdr:cNvCxnSpPr/>
      </xdr:nvCxnSpPr>
      <xdr:spPr>
        <a:xfrm flipV="1">
          <a:off x="7861300" y="10025642"/>
          <a:ext cx="889000" cy="3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119500</xdr:rowOff>
    </xdr:from>
    <xdr:to>
      <xdr:col>11</xdr:col>
      <xdr:colOff>307975</xdr:colOff>
      <xdr:row>58</xdr:row>
      <xdr:rowOff>130909</xdr:rowOff>
    </xdr:to>
    <xdr:cxnSp macro="">
      <xdr:nvCxnSpPr>
        <xdr:cNvPr id="357" name="直線コネクタ 356"/>
        <xdr:cNvCxnSpPr/>
      </xdr:nvCxnSpPr>
      <xdr:spPr>
        <a:xfrm flipV="1">
          <a:off x="6972300" y="10063600"/>
          <a:ext cx="8890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46600</xdr:rowOff>
    </xdr:from>
    <xdr:to>
      <xdr:col>15</xdr:col>
      <xdr:colOff>231775</xdr:colOff>
      <xdr:row>58</xdr:row>
      <xdr:rowOff>148200</xdr:rowOff>
    </xdr:to>
    <xdr:sp macro="" textlink="">
      <xdr:nvSpPr>
        <xdr:cNvPr id="367" name="円/楕円 366"/>
        <xdr:cNvSpPr/>
      </xdr:nvSpPr>
      <xdr:spPr>
        <a:xfrm>
          <a:off x="10426700" y="99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5977</xdr:rowOff>
    </xdr:from>
    <xdr:ext cx="534377" cy="259045"/>
    <xdr:sp macro="" textlink="">
      <xdr:nvSpPr>
        <xdr:cNvPr id="368" name="普通建設事業費該当値テキスト"/>
        <xdr:cNvSpPr txBox="1"/>
      </xdr:nvSpPr>
      <xdr:spPr>
        <a:xfrm>
          <a:off x="10528300" y="977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89566</xdr:rowOff>
    </xdr:from>
    <xdr:to>
      <xdr:col>14</xdr:col>
      <xdr:colOff>79375</xdr:colOff>
      <xdr:row>59</xdr:row>
      <xdr:rowOff>19716</xdr:rowOff>
    </xdr:to>
    <xdr:sp macro="" textlink="">
      <xdr:nvSpPr>
        <xdr:cNvPr id="369" name="円/楕円 368"/>
        <xdr:cNvSpPr/>
      </xdr:nvSpPr>
      <xdr:spPr>
        <a:xfrm>
          <a:off x="9588500" y="100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10843</xdr:rowOff>
    </xdr:from>
    <xdr:ext cx="534377" cy="259045"/>
    <xdr:sp macro="" textlink="">
      <xdr:nvSpPr>
        <xdr:cNvPr id="370" name="テキスト ボックス 369"/>
        <xdr:cNvSpPr txBox="1"/>
      </xdr:nvSpPr>
      <xdr:spPr>
        <a:xfrm>
          <a:off x="9372111" y="101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30742</xdr:rowOff>
    </xdr:from>
    <xdr:to>
      <xdr:col>12</xdr:col>
      <xdr:colOff>561975</xdr:colOff>
      <xdr:row>58</xdr:row>
      <xdr:rowOff>132342</xdr:rowOff>
    </xdr:to>
    <xdr:sp macro="" textlink="">
      <xdr:nvSpPr>
        <xdr:cNvPr id="371" name="円/楕円 370"/>
        <xdr:cNvSpPr/>
      </xdr:nvSpPr>
      <xdr:spPr>
        <a:xfrm>
          <a:off x="8699500" y="99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148869</xdr:rowOff>
    </xdr:from>
    <xdr:ext cx="599010" cy="259045"/>
    <xdr:sp macro="" textlink="">
      <xdr:nvSpPr>
        <xdr:cNvPr id="372" name="テキスト ボックス 371"/>
        <xdr:cNvSpPr txBox="1"/>
      </xdr:nvSpPr>
      <xdr:spPr>
        <a:xfrm>
          <a:off x="8450794" y="975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68700</xdr:rowOff>
    </xdr:from>
    <xdr:to>
      <xdr:col>11</xdr:col>
      <xdr:colOff>358775</xdr:colOff>
      <xdr:row>58</xdr:row>
      <xdr:rowOff>170300</xdr:rowOff>
    </xdr:to>
    <xdr:sp macro="" textlink="">
      <xdr:nvSpPr>
        <xdr:cNvPr id="373" name="円/楕円 372"/>
        <xdr:cNvSpPr/>
      </xdr:nvSpPr>
      <xdr:spPr>
        <a:xfrm>
          <a:off x="7810500" y="100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15377</xdr:rowOff>
    </xdr:from>
    <xdr:ext cx="534377" cy="259045"/>
    <xdr:sp macro="" textlink="">
      <xdr:nvSpPr>
        <xdr:cNvPr id="374" name="テキスト ボックス 373"/>
        <xdr:cNvSpPr txBox="1"/>
      </xdr:nvSpPr>
      <xdr:spPr>
        <a:xfrm>
          <a:off x="7594111" y="97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80109</xdr:rowOff>
    </xdr:from>
    <xdr:to>
      <xdr:col>10</xdr:col>
      <xdr:colOff>155575</xdr:colOff>
      <xdr:row>59</xdr:row>
      <xdr:rowOff>10259</xdr:rowOff>
    </xdr:to>
    <xdr:sp macro="" textlink="">
      <xdr:nvSpPr>
        <xdr:cNvPr id="375" name="円/楕円 374"/>
        <xdr:cNvSpPr/>
      </xdr:nvSpPr>
      <xdr:spPr>
        <a:xfrm>
          <a:off x="6921500" y="100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26786</xdr:rowOff>
    </xdr:from>
    <xdr:ext cx="534377" cy="259045"/>
    <xdr:sp macro="" textlink="">
      <xdr:nvSpPr>
        <xdr:cNvPr id="376" name="テキスト ボックス 375"/>
        <xdr:cNvSpPr txBox="1"/>
      </xdr:nvSpPr>
      <xdr:spPr>
        <a:xfrm>
          <a:off x="6705111" y="97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142432</xdr:rowOff>
    </xdr:from>
    <xdr:to>
      <xdr:col>15</xdr:col>
      <xdr:colOff>180975</xdr:colOff>
      <xdr:row>78</xdr:row>
      <xdr:rowOff>163573</xdr:rowOff>
    </xdr:to>
    <xdr:cxnSp macro="">
      <xdr:nvCxnSpPr>
        <xdr:cNvPr id="405" name="直線コネクタ 404"/>
        <xdr:cNvCxnSpPr/>
      </xdr:nvCxnSpPr>
      <xdr:spPr>
        <a:xfrm flipV="1">
          <a:off x="9639300" y="13515532"/>
          <a:ext cx="838200" cy="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91632</xdr:rowOff>
    </xdr:from>
    <xdr:to>
      <xdr:col>15</xdr:col>
      <xdr:colOff>231775</xdr:colOff>
      <xdr:row>79</xdr:row>
      <xdr:rowOff>21782</xdr:rowOff>
    </xdr:to>
    <xdr:sp macro="" textlink="">
      <xdr:nvSpPr>
        <xdr:cNvPr id="415" name="円/楕円 414"/>
        <xdr:cNvSpPr/>
      </xdr:nvSpPr>
      <xdr:spPr>
        <a:xfrm>
          <a:off x="10426700" y="134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112773</xdr:rowOff>
    </xdr:from>
    <xdr:to>
      <xdr:col>14</xdr:col>
      <xdr:colOff>79375</xdr:colOff>
      <xdr:row>79</xdr:row>
      <xdr:rowOff>42923</xdr:rowOff>
    </xdr:to>
    <xdr:sp macro="" textlink="">
      <xdr:nvSpPr>
        <xdr:cNvPr id="417" name="円/楕円 416"/>
        <xdr:cNvSpPr/>
      </xdr:nvSpPr>
      <xdr:spPr>
        <a:xfrm>
          <a:off x="95885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34050</xdr:rowOff>
    </xdr:from>
    <xdr:ext cx="534377" cy="259045"/>
    <xdr:sp macro="" textlink="">
      <xdr:nvSpPr>
        <xdr:cNvPr id="418" name="テキスト ボックス 417"/>
        <xdr:cNvSpPr txBox="1"/>
      </xdr:nvSpPr>
      <xdr:spPr>
        <a:xfrm>
          <a:off x="9372111" y="135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46073</xdr:rowOff>
    </xdr:from>
    <xdr:to>
      <xdr:col>15</xdr:col>
      <xdr:colOff>180975</xdr:colOff>
      <xdr:row>98</xdr:row>
      <xdr:rowOff>55034</xdr:rowOff>
    </xdr:to>
    <xdr:cxnSp macro="">
      <xdr:nvCxnSpPr>
        <xdr:cNvPr id="447" name="直線コネクタ 446"/>
        <xdr:cNvCxnSpPr/>
      </xdr:nvCxnSpPr>
      <xdr:spPr>
        <a:xfrm flipV="1">
          <a:off x="9639300" y="1684817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166723</xdr:rowOff>
    </xdr:from>
    <xdr:to>
      <xdr:col>15</xdr:col>
      <xdr:colOff>231775</xdr:colOff>
      <xdr:row>98</xdr:row>
      <xdr:rowOff>96873</xdr:rowOff>
    </xdr:to>
    <xdr:sp macro="" textlink="">
      <xdr:nvSpPr>
        <xdr:cNvPr id="457" name="円/楕円 456"/>
        <xdr:cNvSpPr/>
      </xdr:nvSpPr>
      <xdr:spPr>
        <a:xfrm>
          <a:off x="10426700" y="167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145150</xdr:rowOff>
    </xdr:from>
    <xdr:ext cx="534377" cy="259045"/>
    <xdr:sp macro="" textlink="">
      <xdr:nvSpPr>
        <xdr:cNvPr id="458" name="普通建設事業費 （ うち更新整備　）該当値テキスト"/>
        <xdr:cNvSpPr txBox="1"/>
      </xdr:nvSpPr>
      <xdr:spPr>
        <a:xfrm>
          <a:off x="10528300" y="1677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4234</xdr:rowOff>
    </xdr:from>
    <xdr:to>
      <xdr:col>14</xdr:col>
      <xdr:colOff>79375</xdr:colOff>
      <xdr:row>98</xdr:row>
      <xdr:rowOff>105834</xdr:rowOff>
    </xdr:to>
    <xdr:sp macro="" textlink="">
      <xdr:nvSpPr>
        <xdr:cNvPr id="459" name="円/楕円 458"/>
        <xdr:cNvSpPr/>
      </xdr:nvSpPr>
      <xdr:spPr>
        <a:xfrm>
          <a:off x="9588500" y="168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96961</xdr:rowOff>
    </xdr:from>
    <xdr:ext cx="534377" cy="259045"/>
    <xdr:sp macro="" textlink="">
      <xdr:nvSpPr>
        <xdr:cNvPr id="460" name="テキスト ボックス 459"/>
        <xdr:cNvSpPr txBox="1"/>
      </xdr:nvSpPr>
      <xdr:spPr>
        <a:xfrm>
          <a:off x="9372111" y="1689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37498</xdr:rowOff>
    </xdr:from>
    <xdr:to>
      <xdr:col>23</xdr:col>
      <xdr:colOff>517525</xdr:colOff>
      <xdr:row>38</xdr:row>
      <xdr:rowOff>93285</xdr:rowOff>
    </xdr:to>
    <xdr:cxnSp macro="">
      <xdr:nvCxnSpPr>
        <xdr:cNvPr id="487" name="直線コネクタ 486"/>
        <xdr:cNvCxnSpPr/>
      </xdr:nvCxnSpPr>
      <xdr:spPr>
        <a:xfrm flipV="1">
          <a:off x="15481300" y="6552598"/>
          <a:ext cx="8382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93285</xdr:rowOff>
    </xdr:from>
    <xdr:to>
      <xdr:col>22</xdr:col>
      <xdr:colOff>365125</xdr:colOff>
      <xdr:row>38</xdr:row>
      <xdr:rowOff>133784</xdr:rowOff>
    </xdr:to>
    <xdr:cxnSp macro="">
      <xdr:nvCxnSpPr>
        <xdr:cNvPr id="490" name="直線コネクタ 489"/>
        <xdr:cNvCxnSpPr/>
      </xdr:nvCxnSpPr>
      <xdr:spPr>
        <a:xfrm flipV="1">
          <a:off x="14592300" y="6608385"/>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103901</xdr:rowOff>
    </xdr:from>
    <xdr:to>
      <xdr:col>21</xdr:col>
      <xdr:colOff>161925</xdr:colOff>
      <xdr:row>38</xdr:row>
      <xdr:rowOff>133784</xdr:rowOff>
    </xdr:to>
    <xdr:cxnSp macro="">
      <xdr:nvCxnSpPr>
        <xdr:cNvPr id="493" name="直線コネクタ 492"/>
        <xdr:cNvCxnSpPr/>
      </xdr:nvCxnSpPr>
      <xdr:spPr>
        <a:xfrm>
          <a:off x="13703300" y="6619001"/>
          <a:ext cx="889000" cy="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103901</xdr:rowOff>
    </xdr:from>
    <xdr:to>
      <xdr:col>19</xdr:col>
      <xdr:colOff>644525</xdr:colOff>
      <xdr:row>38</xdr:row>
      <xdr:rowOff>114417</xdr:rowOff>
    </xdr:to>
    <xdr:cxnSp macro="">
      <xdr:nvCxnSpPr>
        <xdr:cNvPr id="496" name="直線コネクタ 495"/>
        <xdr:cNvCxnSpPr/>
      </xdr:nvCxnSpPr>
      <xdr:spPr>
        <a:xfrm flipV="1">
          <a:off x="12814300" y="661900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158147</xdr:rowOff>
    </xdr:from>
    <xdr:to>
      <xdr:col>23</xdr:col>
      <xdr:colOff>568325</xdr:colOff>
      <xdr:row>38</xdr:row>
      <xdr:rowOff>88297</xdr:rowOff>
    </xdr:to>
    <xdr:sp macro="" textlink="">
      <xdr:nvSpPr>
        <xdr:cNvPr id="506" name="円/楕円 505"/>
        <xdr:cNvSpPr/>
      </xdr:nvSpPr>
      <xdr:spPr>
        <a:xfrm>
          <a:off x="16268700" y="65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117524</xdr:rowOff>
    </xdr:from>
    <xdr:ext cx="534377" cy="259045"/>
    <xdr:sp macro="" textlink="">
      <xdr:nvSpPr>
        <xdr:cNvPr id="507" name="災害復旧事業費該当値テキスト"/>
        <xdr:cNvSpPr txBox="1"/>
      </xdr:nvSpPr>
      <xdr:spPr>
        <a:xfrm>
          <a:off x="16370300" y="62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42485</xdr:rowOff>
    </xdr:from>
    <xdr:to>
      <xdr:col>22</xdr:col>
      <xdr:colOff>415925</xdr:colOff>
      <xdr:row>38</xdr:row>
      <xdr:rowOff>144085</xdr:rowOff>
    </xdr:to>
    <xdr:sp macro="" textlink="">
      <xdr:nvSpPr>
        <xdr:cNvPr id="508" name="円/楕円 507"/>
        <xdr:cNvSpPr/>
      </xdr:nvSpPr>
      <xdr:spPr>
        <a:xfrm>
          <a:off x="15430500" y="65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160612</xdr:rowOff>
    </xdr:from>
    <xdr:ext cx="469744" cy="259045"/>
    <xdr:sp macro="" textlink="">
      <xdr:nvSpPr>
        <xdr:cNvPr id="509" name="テキスト ボックス 508"/>
        <xdr:cNvSpPr txBox="1"/>
      </xdr:nvSpPr>
      <xdr:spPr>
        <a:xfrm>
          <a:off x="15246427" y="63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82984</xdr:rowOff>
    </xdr:from>
    <xdr:to>
      <xdr:col>21</xdr:col>
      <xdr:colOff>212725</xdr:colOff>
      <xdr:row>39</xdr:row>
      <xdr:rowOff>13134</xdr:rowOff>
    </xdr:to>
    <xdr:sp macro="" textlink="">
      <xdr:nvSpPr>
        <xdr:cNvPr id="510" name="円/楕円 509"/>
        <xdr:cNvSpPr/>
      </xdr:nvSpPr>
      <xdr:spPr>
        <a:xfrm>
          <a:off x="14541500" y="65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4261</xdr:rowOff>
    </xdr:from>
    <xdr:ext cx="378565" cy="259045"/>
    <xdr:sp macro="" textlink="">
      <xdr:nvSpPr>
        <xdr:cNvPr id="511" name="テキスト ボックス 510"/>
        <xdr:cNvSpPr txBox="1"/>
      </xdr:nvSpPr>
      <xdr:spPr>
        <a:xfrm>
          <a:off x="14403017" y="669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53101</xdr:rowOff>
    </xdr:from>
    <xdr:to>
      <xdr:col>20</xdr:col>
      <xdr:colOff>9525</xdr:colOff>
      <xdr:row>38</xdr:row>
      <xdr:rowOff>154701</xdr:rowOff>
    </xdr:to>
    <xdr:sp macro="" textlink="">
      <xdr:nvSpPr>
        <xdr:cNvPr id="512" name="円/楕円 511"/>
        <xdr:cNvSpPr/>
      </xdr:nvSpPr>
      <xdr:spPr>
        <a:xfrm>
          <a:off x="13652500" y="65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145828</xdr:rowOff>
    </xdr:from>
    <xdr:ext cx="469744" cy="259045"/>
    <xdr:sp macro="" textlink="">
      <xdr:nvSpPr>
        <xdr:cNvPr id="513" name="テキスト ボックス 512"/>
        <xdr:cNvSpPr txBox="1"/>
      </xdr:nvSpPr>
      <xdr:spPr>
        <a:xfrm>
          <a:off x="13468427" y="666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63617</xdr:rowOff>
    </xdr:from>
    <xdr:to>
      <xdr:col>18</xdr:col>
      <xdr:colOff>492125</xdr:colOff>
      <xdr:row>38</xdr:row>
      <xdr:rowOff>165217</xdr:rowOff>
    </xdr:to>
    <xdr:sp macro="" textlink="">
      <xdr:nvSpPr>
        <xdr:cNvPr id="514" name="円/楕円 513"/>
        <xdr:cNvSpPr/>
      </xdr:nvSpPr>
      <xdr:spPr>
        <a:xfrm>
          <a:off x="12763500" y="65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156344</xdr:rowOff>
    </xdr:from>
    <xdr:ext cx="469744" cy="259045"/>
    <xdr:sp macro="" textlink="">
      <xdr:nvSpPr>
        <xdr:cNvPr id="515" name="テキスト ボックス 514"/>
        <xdr:cNvSpPr txBox="1"/>
      </xdr:nvSpPr>
      <xdr:spPr>
        <a:xfrm>
          <a:off x="12579427" y="667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61519</xdr:rowOff>
    </xdr:from>
    <xdr:to>
      <xdr:col>23</xdr:col>
      <xdr:colOff>517525</xdr:colOff>
      <xdr:row>73</xdr:row>
      <xdr:rowOff>63805</xdr:rowOff>
    </xdr:to>
    <xdr:cxnSp macro="">
      <xdr:nvCxnSpPr>
        <xdr:cNvPr id="593" name="直線コネクタ 592"/>
        <xdr:cNvCxnSpPr/>
      </xdr:nvCxnSpPr>
      <xdr:spPr>
        <a:xfrm>
          <a:off x="15481300" y="125773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61264</xdr:rowOff>
    </xdr:from>
    <xdr:to>
      <xdr:col>22</xdr:col>
      <xdr:colOff>365125</xdr:colOff>
      <xdr:row>73</xdr:row>
      <xdr:rowOff>61519</xdr:rowOff>
    </xdr:to>
    <xdr:cxnSp macro="">
      <xdr:nvCxnSpPr>
        <xdr:cNvPr id="596" name="直線コネクタ 595"/>
        <xdr:cNvCxnSpPr/>
      </xdr:nvCxnSpPr>
      <xdr:spPr>
        <a:xfrm>
          <a:off x="14592300" y="12577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61264</xdr:rowOff>
    </xdr:from>
    <xdr:to>
      <xdr:col>21</xdr:col>
      <xdr:colOff>161925</xdr:colOff>
      <xdr:row>73</xdr:row>
      <xdr:rowOff>66891</xdr:rowOff>
    </xdr:to>
    <xdr:cxnSp macro="">
      <xdr:nvCxnSpPr>
        <xdr:cNvPr id="599" name="直線コネクタ 598"/>
        <xdr:cNvCxnSpPr/>
      </xdr:nvCxnSpPr>
      <xdr:spPr>
        <a:xfrm flipV="1">
          <a:off x="13703300" y="12577114"/>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13335</xdr:rowOff>
    </xdr:from>
    <xdr:to>
      <xdr:col>19</xdr:col>
      <xdr:colOff>644525</xdr:colOff>
      <xdr:row>73</xdr:row>
      <xdr:rowOff>66891</xdr:rowOff>
    </xdr:to>
    <xdr:cxnSp macro="">
      <xdr:nvCxnSpPr>
        <xdr:cNvPr id="602" name="直線コネクタ 601"/>
        <xdr:cNvCxnSpPr/>
      </xdr:nvCxnSpPr>
      <xdr:spPr>
        <a:xfrm>
          <a:off x="12814300" y="12529185"/>
          <a:ext cx="889000" cy="5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13005</xdr:rowOff>
    </xdr:from>
    <xdr:to>
      <xdr:col>23</xdr:col>
      <xdr:colOff>568325</xdr:colOff>
      <xdr:row>73</xdr:row>
      <xdr:rowOff>114605</xdr:rowOff>
    </xdr:to>
    <xdr:sp macro="" textlink="">
      <xdr:nvSpPr>
        <xdr:cNvPr id="612" name="円/楕円 611"/>
        <xdr:cNvSpPr/>
      </xdr:nvSpPr>
      <xdr:spPr>
        <a:xfrm>
          <a:off x="16268700" y="12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35882</xdr:rowOff>
    </xdr:from>
    <xdr:ext cx="534377" cy="259045"/>
    <xdr:sp macro="" textlink="">
      <xdr:nvSpPr>
        <xdr:cNvPr id="613" name="公債費該当値テキスト"/>
        <xdr:cNvSpPr txBox="1"/>
      </xdr:nvSpPr>
      <xdr:spPr>
        <a:xfrm>
          <a:off x="16370300" y="123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79,476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10719</xdr:rowOff>
    </xdr:from>
    <xdr:to>
      <xdr:col>22</xdr:col>
      <xdr:colOff>415925</xdr:colOff>
      <xdr:row>73</xdr:row>
      <xdr:rowOff>112319</xdr:rowOff>
    </xdr:to>
    <xdr:sp macro="" textlink="">
      <xdr:nvSpPr>
        <xdr:cNvPr id="614" name="円/楕円 613"/>
        <xdr:cNvSpPr/>
      </xdr:nvSpPr>
      <xdr:spPr>
        <a:xfrm>
          <a:off x="154305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128846</xdr:rowOff>
    </xdr:from>
    <xdr:ext cx="534377" cy="259045"/>
    <xdr:sp macro="" textlink="">
      <xdr:nvSpPr>
        <xdr:cNvPr id="615" name="テキスト ボックス 614"/>
        <xdr:cNvSpPr txBox="1"/>
      </xdr:nvSpPr>
      <xdr:spPr>
        <a:xfrm>
          <a:off x="15214111" y="123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10464</xdr:rowOff>
    </xdr:from>
    <xdr:to>
      <xdr:col>21</xdr:col>
      <xdr:colOff>212725</xdr:colOff>
      <xdr:row>73</xdr:row>
      <xdr:rowOff>112064</xdr:rowOff>
    </xdr:to>
    <xdr:sp macro="" textlink="">
      <xdr:nvSpPr>
        <xdr:cNvPr id="616" name="円/楕円 615"/>
        <xdr:cNvSpPr/>
      </xdr:nvSpPr>
      <xdr:spPr>
        <a:xfrm>
          <a:off x="14541500" y="12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128591</xdr:rowOff>
    </xdr:from>
    <xdr:ext cx="534377" cy="259045"/>
    <xdr:sp macro="" textlink="">
      <xdr:nvSpPr>
        <xdr:cNvPr id="617" name="テキスト ボックス 616"/>
        <xdr:cNvSpPr txBox="1"/>
      </xdr:nvSpPr>
      <xdr:spPr>
        <a:xfrm>
          <a:off x="14325111" y="123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16091</xdr:rowOff>
    </xdr:from>
    <xdr:to>
      <xdr:col>20</xdr:col>
      <xdr:colOff>9525</xdr:colOff>
      <xdr:row>73</xdr:row>
      <xdr:rowOff>117691</xdr:rowOff>
    </xdr:to>
    <xdr:sp macro="" textlink="">
      <xdr:nvSpPr>
        <xdr:cNvPr id="618" name="円/楕円 617"/>
        <xdr:cNvSpPr/>
      </xdr:nvSpPr>
      <xdr:spPr>
        <a:xfrm>
          <a:off x="13652500" y="12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134218</xdr:rowOff>
    </xdr:from>
    <xdr:ext cx="534377" cy="259045"/>
    <xdr:sp macro="" textlink="">
      <xdr:nvSpPr>
        <xdr:cNvPr id="619" name="テキスト ボックス 618"/>
        <xdr:cNvSpPr txBox="1"/>
      </xdr:nvSpPr>
      <xdr:spPr>
        <a:xfrm>
          <a:off x="13436111" y="123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133985</xdr:rowOff>
    </xdr:from>
    <xdr:to>
      <xdr:col>18</xdr:col>
      <xdr:colOff>492125</xdr:colOff>
      <xdr:row>73</xdr:row>
      <xdr:rowOff>64135</xdr:rowOff>
    </xdr:to>
    <xdr:sp macro="" textlink="">
      <xdr:nvSpPr>
        <xdr:cNvPr id="620" name="円/楕円 619"/>
        <xdr:cNvSpPr/>
      </xdr:nvSpPr>
      <xdr:spPr>
        <a:xfrm>
          <a:off x="12763500" y="124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80662</xdr:rowOff>
    </xdr:from>
    <xdr:ext cx="534377" cy="259045"/>
    <xdr:sp macro="" textlink="">
      <xdr:nvSpPr>
        <xdr:cNvPr id="621" name="テキスト ボックス 620"/>
        <xdr:cNvSpPr txBox="1"/>
      </xdr:nvSpPr>
      <xdr:spPr>
        <a:xfrm>
          <a:off x="12547111" y="122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96346</xdr:rowOff>
    </xdr:from>
    <xdr:to>
      <xdr:col>23</xdr:col>
      <xdr:colOff>517525</xdr:colOff>
      <xdr:row>99</xdr:row>
      <xdr:rowOff>5835</xdr:rowOff>
    </xdr:to>
    <xdr:cxnSp macro="">
      <xdr:nvCxnSpPr>
        <xdr:cNvPr id="650" name="直線コネクタ 649"/>
        <xdr:cNvCxnSpPr/>
      </xdr:nvCxnSpPr>
      <xdr:spPr>
        <a:xfrm>
          <a:off x="15481300" y="16898446"/>
          <a:ext cx="838200" cy="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96346</xdr:rowOff>
    </xdr:from>
    <xdr:to>
      <xdr:col>22</xdr:col>
      <xdr:colOff>365125</xdr:colOff>
      <xdr:row>98</xdr:row>
      <xdr:rowOff>148616</xdr:rowOff>
    </xdr:to>
    <xdr:cxnSp macro="">
      <xdr:nvCxnSpPr>
        <xdr:cNvPr id="653" name="直線コネクタ 652"/>
        <xdr:cNvCxnSpPr/>
      </xdr:nvCxnSpPr>
      <xdr:spPr>
        <a:xfrm flipV="1">
          <a:off x="14592300" y="16898446"/>
          <a:ext cx="889000" cy="5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142105</xdr:rowOff>
    </xdr:from>
    <xdr:to>
      <xdr:col>21</xdr:col>
      <xdr:colOff>161925</xdr:colOff>
      <xdr:row>98</xdr:row>
      <xdr:rowOff>148616</xdr:rowOff>
    </xdr:to>
    <xdr:cxnSp macro="">
      <xdr:nvCxnSpPr>
        <xdr:cNvPr id="656" name="直線コネクタ 655"/>
        <xdr:cNvCxnSpPr/>
      </xdr:nvCxnSpPr>
      <xdr:spPr>
        <a:xfrm>
          <a:off x="13703300" y="16944205"/>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132838</xdr:rowOff>
    </xdr:from>
    <xdr:to>
      <xdr:col>19</xdr:col>
      <xdr:colOff>644525</xdr:colOff>
      <xdr:row>98</xdr:row>
      <xdr:rowOff>142105</xdr:rowOff>
    </xdr:to>
    <xdr:cxnSp macro="">
      <xdr:nvCxnSpPr>
        <xdr:cNvPr id="659" name="直線コネクタ 658"/>
        <xdr:cNvCxnSpPr/>
      </xdr:nvCxnSpPr>
      <xdr:spPr>
        <a:xfrm>
          <a:off x="12814300" y="16934938"/>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126485</xdr:rowOff>
    </xdr:from>
    <xdr:to>
      <xdr:col>23</xdr:col>
      <xdr:colOff>568325</xdr:colOff>
      <xdr:row>99</xdr:row>
      <xdr:rowOff>56635</xdr:rowOff>
    </xdr:to>
    <xdr:sp macro="" textlink="">
      <xdr:nvSpPr>
        <xdr:cNvPr id="669" name="円/楕円 668"/>
        <xdr:cNvSpPr/>
      </xdr:nvSpPr>
      <xdr:spPr>
        <a:xfrm>
          <a:off x="16268700" y="169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45546</xdr:rowOff>
    </xdr:from>
    <xdr:to>
      <xdr:col>22</xdr:col>
      <xdr:colOff>415925</xdr:colOff>
      <xdr:row>98</xdr:row>
      <xdr:rowOff>147146</xdr:rowOff>
    </xdr:to>
    <xdr:sp macro="" textlink="">
      <xdr:nvSpPr>
        <xdr:cNvPr id="671" name="円/楕円 670"/>
        <xdr:cNvSpPr/>
      </xdr:nvSpPr>
      <xdr:spPr>
        <a:xfrm>
          <a:off x="15430500" y="168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163673</xdr:rowOff>
    </xdr:from>
    <xdr:ext cx="534377" cy="259045"/>
    <xdr:sp macro="" textlink="">
      <xdr:nvSpPr>
        <xdr:cNvPr id="672" name="テキスト ボックス 671"/>
        <xdr:cNvSpPr txBox="1"/>
      </xdr:nvSpPr>
      <xdr:spPr>
        <a:xfrm>
          <a:off x="15214111" y="166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97816</xdr:rowOff>
    </xdr:from>
    <xdr:to>
      <xdr:col>21</xdr:col>
      <xdr:colOff>212725</xdr:colOff>
      <xdr:row>99</xdr:row>
      <xdr:rowOff>27966</xdr:rowOff>
    </xdr:to>
    <xdr:sp macro="" textlink="">
      <xdr:nvSpPr>
        <xdr:cNvPr id="673" name="円/楕円 672"/>
        <xdr:cNvSpPr/>
      </xdr:nvSpPr>
      <xdr:spPr>
        <a:xfrm>
          <a:off x="14541500" y="168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19093</xdr:rowOff>
    </xdr:from>
    <xdr:ext cx="534377" cy="259045"/>
    <xdr:sp macro="" textlink="">
      <xdr:nvSpPr>
        <xdr:cNvPr id="674" name="テキスト ボックス 673"/>
        <xdr:cNvSpPr txBox="1"/>
      </xdr:nvSpPr>
      <xdr:spPr>
        <a:xfrm>
          <a:off x="14325111" y="1699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91305</xdr:rowOff>
    </xdr:from>
    <xdr:to>
      <xdr:col>20</xdr:col>
      <xdr:colOff>9525</xdr:colOff>
      <xdr:row>99</xdr:row>
      <xdr:rowOff>21455</xdr:rowOff>
    </xdr:to>
    <xdr:sp macro="" textlink="">
      <xdr:nvSpPr>
        <xdr:cNvPr id="675" name="円/楕円 674"/>
        <xdr:cNvSpPr/>
      </xdr:nvSpPr>
      <xdr:spPr>
        <a:xfrm>
          <a:off x="13652500" y="168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12582</xdr:rowOff>
    </xdr:from>
    <xdr:ext cx="534377" cy="259045"/>
    <xdr:sp macro="" textlink="">
      <xdr:nvSpPr>
        <xdr:cNvPr id="676" name="テキスト ボックス 675"/>
        <xdr:cNvSpPr txBox="1"/>
      </xdr:nvSpPr>
      <xdr:spPr>
        <a:xfrm>
          <a:off x="13436111" y="169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82038</xdr:rowOff>
    </xdr:from>
    <xdr:to>
      <xdr:col>18</xdr:col>
      <xdr:colOff>492125</xdr:colOff>
      <xdr:row>99</xdr:row>
      <xdr:rowOff>12188</xdr:rowOff>
    </xdr:to>
    <xdr:sp macro="" textlink="">
      <xdr:nvSpPr>
        <xdr:cNvPr id="677" name="円/楕円 676"/>
        <xdr:cNvSpPr/>
      </xdr:nvSpPr>
      <xdr:spPr>
        <a:xfrm>
          <a:off x="12763500" y="16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28715</xdr:rowOff>
    </xdr:from>
    <xdr:ext cx="534377" cy="259045"/>
    <xdr:sp macro="" textlink="">
      <xdr:nvSpPr>
        <xdr:cNvPr id="678" name="テキスト ボックス 677"/>
        <xdr:cNvSpPr txBox="1"/>
      </xdr:nvSpPr>
      <xdr:spPr>
        <a:xfrm>
          <a:off x="12547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22028</xdr:rowOff>
    </xdr:from>
    <xdr:to>
      <xdr:col>32</xdr:col>
      <xdr:colOff>187325</xdr:colOff>
      <xdr:row>38</xdr:row>
      <xdr:rowOff>23800</xdr:rowOff>
    </xdr:to>
    <xdr:cxnSp macro="">
      <xdr:nvCxnSpPr>
        <xdr:cNvPr id="703" name="直線コネクタ 702"/>
        <xdr:cNvCxnSpPr/>
      </xdr:nvCxnSpPr>
      <xdr:spPr>
        <a:xfrm>
          <a:off x="21323300" y="6537128"/>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61976</xdr:rowOff>
    </xdr:from>
    <xdr:to>
      <xdr:col>31</xdr:col>
      <xdr:colOff>34925</xdr:colOff>
      <xdr:row>38</xdr:row>
      <xdr:rowOff>22028</xdr:rowOff>
    </xdr:to>
    <xdr:cxnSp macro="">
      <xdr:nvCxnSpPr>
        <xdr:cNvPr id="706" name="直線コネクタ 705"/>
        <xdr:cNvCxnSpPr/>
      </xdr:nvCxnSpPr>
      <xdr:spPr>
        <a:xfrm>
          <a:off x="20434300" y="6405626"/>
          <a:ext cx="889000" cy="1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61976</xdr:rowOff>
    </xdr:from>
    <xdr:to>
      <xdr:col>29</xdr:col>
      <xdr:colOff>517525</xdr:colOff>
      <xdr:row>37</xdr:row>
      <xdr:rowOff>76721</xdr:rowOff>
    </xdr:to>
    <xdr:cxnSp macro="">
      <xdr:nvCxnSpPr>
        <xdr:cNvPr id="709" name="直線コネクタ 708"/>
        <xdr:cNvCxnSpPr/>
      </xdr:nvCxnSpPr>
      <xdr:spPr>
        <a:xfrm flipV="1">
          <a:off x="19545300" y="640562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37059</xdr:rowOff>
    </xdr:from>
    <xdr:to>
      <xdr:col>28</xdr:col>
      <xdr:colOff>314325</xdr:colOff>
      <xdr:row>37</xdr:row>
      <xdr:rowOff>76721</xdr:rowOff>
    </xdr:to>
    <xdr:cxnSp macro="">
      <xdr:nvCxnSpPr>
        <xdr:cNvPr id="712" name="直線コネクタ 711"/>
        <xdr:cNvCxnSpPr/>
      </xdr:nvCxnSpPr>
      <xdr:spPr>
        <a:xfrm>
          <a:off x="18656300" y="638070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144450</xdr:rowOff>
    </xdr:from>
    <xdr:to>
      <xdr:col>32</xdr:col>
      <xdr:colOff>238125</xdr:colOff>
      <xdr:row>38</xdr:row>
      <xdr:rowOff>74600</xdr:rowOff>
    </xdr:to>
    <xdr:sp macro="" textlink="">
      <xdr:nvSpPr>
        <xdr:cNvPr id="722" name="円/楕円 721"/>
        <xdr:cNvSpPr/>
      </xdr:nvSpPr>
      <xdr:spPr>
        <a:xfrm>
          <a:off x="221107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59377</xdr:rowOff>
    </xdr:from>
    <xdr:ext cx="313932" cy="259045"/>
    <xdr:sp macro="" textlink="">
      <xdr:nvSpPr>
        <xdr:cNvPr id="723" name="投資及び出資金該当値テキスト"/>
        <xdr:cNvSpPr txBox="1"/>
      </xdr:nvSpPr>
      <xdr:spPr>
        <a:xfrm>
          <a:off x="22212300" y="640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142678</xdr:rowOff>
    </xdr:from>
    <xdr:to>
      <xdr:col>31</xdr:col>
      <xdr:colOff>85725</xdr:colOff>
      <xdr:row>38</xdr:row>
      <xdr:rowOff>72828</xdr:rowOff>
    </xdr:to>
    <xdr:sp macro="" textlink="">
      <xdr:nvSpPr>
        <xdr:cNvPr id="724" name="円/楕円 723"/>
        <xdr:cNvSpPr/>
      </xdr:nvSpPr>
      <xdr:spPr>
        <a:xfrm>
          <a:off x="21272500" y="64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63955</xdr:rowOff>
    </xdr:from>
    <xdr:ext cx="313932" cy="259045"/>
    <xdr:sp macro="" textlink="">
      <xdr:nvSpPr>
        <xdr:cNvPr id="725" name="テキスト ボックス 724"/>
        <xdr:cNvSpPr txBox="1"/>
      </xdr:nvSpPr>
      <xdr:spPr>
        <a:xfrm>
          <a:off x="21166333" y="6579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11176</xdr:rowOff>
    </xdr:from>
    <xdr:to>
      <xdr:col>29</xdr:col>
      <xdr:colOff>568325</xdr:colOff>
      <xdr:row>37</xdr:row>
      <xdr:rowOff>112776</xdr:rowOff>
    </xdr:to>
    <xdr:sp macro="" textlink="">
      <xdr:nvSpPr>
        <xdr:cNvPr id="726" name="円/楕円 725"/>
        <xdr:cNvSpPr/>
      </xdr:nvSpPr>
      <xdr:spPr>
        <a:xfrm>
          <a:off x="20383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129303</xdr:rowOff>
    </xdr:from>
    <xdr:ext cx="469744" cy="259045"/>
    <xdr:sp macro="" textlink="">
      <xdr:nvSpPr>
        <xdr:cNvPr id="727" name="テキスト ボックス 726"/>
        <xdr:cNvSpPr txBox="1"/>
      </xdr:nvSpPr>
      <xdr:spPr>
        <a:xfrm>
          <a:off x="20199427"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25921</xdr:rowOff>
    </xdr:from>
    <xdr:to>
      <xdr:col>28</xdr:col>
      <xdr:colOff>365125</xdr:colOff>
      <xdr:row>37</xdr:row>
      <xdr:rowOff>127521</xdr:rowOff>
    </xdr:to>
    <xdr:sp macro="" textlink="">
      <xdr:nvSpPr>
        <xdr:cNvPr id="728" name="円/楕円 727"/>
        <xdr:cNvSpPr/>
      </xdr:nvSpPr>
      <xdr:spPr>
        <a:xfrm>
          <a:off x="19494500" y="63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144048</xdr:rowOff>
    </xdr:from>
    <xdr:ext cx="469744" cy="259045"/>
    <xdr:sp macro="" textlink="">
      <xdr:nvSpPr>
        <xdr:cNvPr id="729" name="テキスト ボックス 728"/>
        <xdr:cNvSpPr txBox="1"/>
      </xdr:nvSpPr>
      <xdr:spPr>
        <a:xfrm>
          <a:off x="19310427" y="614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157709</xdr:rowOff>
    </xdr:from>
    <xdr:to>
      <xdr:col>27</xdr:col>
      <xdr:colOff>161925</xdr:colOff>
      <xdr:row>37</xdr:row>
      <xdr:rowOff>87859</xdr:rowOff>
    </xdr:to>
    <xdr:sp macro="" textlink="">
      <xdr:nvSpPr>
        <xdr:cNvPr id="730" name="円/楕円 729"/>
        <xdr:cNvSpPr/>
      </xdr:nvSpPr>
      <xdr:spPr>
        <a:xfrm>
          <a:off x="186055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104386</xdr:rowOff>
    </xdr:from>
    <xdr:ext cx="469744" cy="259045"/>
    <xdr:sp macro="" textlink="">
      <xdr:nvSpPr>
        <xdr:cNvPr id="731" name="テキスト ボックス 730"/>
        <xdr:cNvSpPr txBox="1"/>
      </xdr:nvSpPr>
      <xdr:spPr>
        <a:xfrm>
          <a:off x="18421427"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124726</xdr:rowOff>
    </xdr:from>
    <xdr:to>
      <xdr:col>32</xdr:col>
      <xdr:colOff>187325</xdr:colOff>
      <xdr:row>58</xdr:row>
      <xdr:rowOff>167780</xdr:rowOff>
    </xdr:to>
    <xdr:cxnSp macro="">
      <xdr:nvCxnSpPr>
        <xdr:cNvPr id="760" name="直線コネクタ 759"/>
        <xdr:cNvCxnSpPr/>
      </xdr:nvCxnSpPr>
      <xdr:spPr>
        <a:xfrm flipV="1">
          <a:off x="21323300" y="10068826"/>
          <a:ext cx="8382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166408</xdr:rowOff>
    </xdr:from>
    <xdr:to>
      <xdr:col>31</xdr:col>
      <xdr:colOff>34925</xdr:colOff>
      <xdr:row>58</xdr:row>
      <xdr:rowOff>167780</xdr:rowOff>
    </xdr:to>
    <xdr:cxnSp macro="">
      <xdr:nvCxnSpPr>
        <xdr:cNvPr id="763" name="直線コネクタ 762"/>
        <xdr:cNvCxnSpPr/>
      </xdr:nvCxnSpPr>
      <xdr:spPr>
        <a:xfrm>
          <a:off x="20434300" y="101105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143091</xdr:rowOff>
    </xdr:from>
    <xdr:to>
      <xdr:col>29</xdr:col>
      <xdr:colOff>517525</xdr:colOff>
      <xdr:row>58</xdr:row>
      <xdr:rowOff>166408</xdr:rowOff>
    </xdr:to>
    <xdr:cxnSp macro="">
      <xdr:nvCxnSpPr>
        <xdr:cNvPr id="766" name="直線コネクタ 765"/>
        <xdr:cNvCxnSpPr/>
      </xdr:nvCxnSpPr>
      <xdr:spPr>
        <a:xfrm>
          <a:off x="19545300" y="1008719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135775</xdr:rowOff>
    </xdr:from>
    <xdr:to>
      <xdr:col>28</xdr:col>
      <xdr:colOff>314325</xdr:colOff>
      <xdr:row>58</xdr:row>
      <xdr:rowOff>143091</xdr:rowOff>
    </xdr:to>
    <xdr:cxnSp macro="">
      <xdr:nvCxnSpPr>
        <xdr:cNvPr id="769" name="直線コネクタ 768"/>
        <xdr:cNvCxnSpPr/>
      </xdr:nvCxnSpPr>
      <xdr:spPr>
        <a:xfrm>
          <a:off x="18656300" y="1007987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73926</xdr:rowOff>
    </xdr:from>
    <xdr:to>
      <xdr:col>32</xdr:col>
      <xdr:colOff>238125</xdr:colOff>
      <xdr:row>59</xdr:row>
      <xdr:rowOff>4076</xdr:rowOff>
    </xdr:to>
    <xdr:sp macro="" textlink="">
      <xdr:nvSpPr>
        <xdr:cNvPr id="779" name="円/楕円 778"/>
        <xdr:cNvSpPr/>
      </xdr:nvSpPr>
      <xdr:spPr>
        <a:xfrm>
          <a:off x="221107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160303</xdr:rowOff>
    </xdr:from>
    <xdr:ext cx="469744" cy="259045"/>
    <xdr:sp macro="" textlink="">
      <xdr:nvSpPr>
        <xdr:cNvPr id="780" name="貸付金該当値テキスト"/>
        <xdr:cNvSpPr txBox="1"/>
      </xdr:nvSpPr>
      <xdr:spPr>
        <a:xfrm>
          <a:off x="22212300" y="993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116980</xdr:rowOff>
    </xdr:from>
    <xdr:to>
      <xdr:col>31</xdr:col>
      <xdr:colOff>85725</xdr:colOff>
      <xdr:row>59</xdr:row>
      <xdr:rowOff>47130</xdr:rowOff>
    </xdr:to>
    <xdr:sp macro="" textlink="">
      <xdr:nvSpPr>
        <xdr:cNvPr id="781" name="円/楕円 780"/>
        <xdr:cNvSpPr/>
      </xdr:nvSpPr>
      <xdr:spPr>
        <a:xfrm>
          <a:off x="21272500" y="100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38257</xdr:rowOff>
    </xdr:from>
    <xdr:ext cx="469744" cy="259045"/>
    <xdr:sp macro="" textlink="">
      <xdr:nvSpPr>
        <xdr:cNvPr id="782" name="テキスト ボックス 781"/>
        <xdr:cNvSpPr txBox="1"/>
      </xdr:nvSpPr>
      <xdr:spPr>
        <a:xfrm>
          <a:off x="21088427" y="1015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115608</xdr:rowOff>
    </xdr:from>
    <xdr:to>
      <xdr:col>29</xdr:col>
      <xdr:colOff>568325</xdr:colOff>
      <xdr:row>59</xdr:row>
      <xdr:rowOff>45758</xdr:rowOff>
    </xdr:to>
    <xdr:sp macro="" textlink="">
      <xdr:nvSpPr>
        <xdr:cNvPr id="783" name="円/楕円 782"/>
        <xdr:cNvSpPr/>
      </xdr:nvSpPr>
      <xdr:spPr>
        <a:xfrm>
          <a:off x="20383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36885</xdr:rowOff>
    </xdr:from>
    <xdr:ext cx="469744" cy="259045"/>
    <xdr:sp macro="" textlink="">
      <xdr:nvSpPr>
        <xdr:cNvPr id="784" name="テキスト ボックス 783"/>
        <xdr:cNvSpPr txBox="1"/>
      </xdr:nvSpPr>
      <xdr:spPr>
        <a:xfrm>
          <a:off x="20199427"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92291</xdr:rowOff>
    </xdr:from>
    <xdr:to>
      <xdr:col>28</xdr:col>
      <xdr:colOff>365125</xdr:colOff>
      <xdr:row>59</xdr:row>
      <xdr:rowOff>22441</xdr:rowOff>
    </xdr:to>
    <xdr:sp macro="" textlink="">
      <xdr:nvSpPr>
        <xdr:cNvPr id="785" name="円/楕円 784"/>
        <xdr:cNvSpPr/>
      </xdr:nvSpPr>
      <xdr:spPr>
        <a:xfrm>
          <a:off x="19494500" y="100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13568</xdr:rowOff>
    </xdr:from>
    <xdr:ext cx="469744" cy="259045"/>
    <xdr:sp macro="" textlink="">
      <xdr:nvSpPr>
        <xdr:cNvPr id="786" name="テキスト ボックス 785"/>
        <xdr:cNvSpPr txBox="1"/>
      </xdr:nvSpPr>
      <xdr:spPr>
        <a:xfrm>
          <a:off x="19310427" y="1012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84975</xdr:rowOff>
    </xdr:from>
    <xdr:to>
      <xdr:col>27</xdr:col>
      <xdr:colOff>161925</xdr:colOff>
      <xdr:row>59</xdr:row>
      <xdr:rowOff>15125</xdr:rowOff>
    </xdr:to>
    <xdr:sp macro="" textlink="">
      <xdr:nvSpPr>
        <xdr:cNvPr id="787" name="円/楕円 786"/>
        <xdr:cNvSpPr/>
      </xdr:nvSpPr>
      <xdr:spPr>
        <a:xfrm>
          <a:off x="18605500" y="100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6252</xdr:rowOff>
    </xdr:from>
    <xdr:ext cx="469744" cy="259045"/>
    <xdr:sp macro="" textlink="">
      <xdr:nvSpPr>
        <xdr:cNvPr id="788" name="テキスト ボックス 787"/>
        <xdr:cNvSpPr txBox="1"/>
      </xdr:nvSpPr>
      <xdr:spPr>
        <a:xfrm>
          <a:off x="18421427" y="101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131146</xdr:rowOff>
    </xdr:from>
    <xdr:to>
      <xdr:col>32</xdr:col>
      <xdr:colOff>187325</xdr:colOff>
      <xdr:row>72</xdr:row>
      <xdr:rowOff>171190</xdr:rowOff>
    </xdr:to>
    <xdr:cxnSp macro="">
      <xdr:nvCxnSpPr>
        <xdr:cNvPr id="818" name="直線コネクタ 817"/>
        <xdr:cNvCxnSpPr/>
      </xdr:nvCxnSpPr>
      <xdr:spPr>
        <a:xfrm flipV="1">
          <a:off x="21323300" y="12475546"/>
          <a:ext cx="8382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145015</xdr:rowOff>
    </xdr:from>
    <xdr:to>
      <xdr:col>31</xdr:col>
      <xdr:colOff>34925</xdr:colOff>
      <xdr:row>72</xdr:row>
      <xdr:rowOff>171190</xdr:rowOff>
    </xdr:to>
    <xdr:cxnSp macro="">
      <xdr:nvCxnSpPr>
        <xdr:cNvPr id="821" name="直線コネクタ 820"/>
        <xdr:cNvCxnSpPr/>
      </xdr:nvCxnSpPr>
      <xdr:spPr>
        <a:xfrm>
          <a:off x="20434300" y="1248941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145015</xdr:rowOff>
    </xdr:from>
    <xdr:to>
      <xdr:col>29</xdr:col>
      <xdr:colOff>517525</xdr:colOff>
      <xdr:row>72</xdr:row>
      <xdr:rowOff>164199</xdr:rowOff>
    </xdr:to>
    <xdr:cxnSp macro="">
      <xdr:nvCxnSpPr>
        <xdr:cNvPr id="824" name="直線コネクタ 823"/>
        <xdr:cNvCxnSpPr/>
      </xdr:nvCxnSpPr>
      <xdr:spPr>
        <a:xfrm flipV="1">
          <a:off x="19545300" y="12489415"/>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164199</xdr:rowOff>
    </xdr:from>
    <xdr:to>
      <xdr:col>28</xdr:col>
      <xdr:colOff>314325</xdr:colOff>
      <xdr:row>73</xdr:row>
      <xdr:rowOff>52203</xdr:rowOff>
    </xdr:to>
    <xdr:cxnSp macro="">
      <xdr:nvCxnSpPr>
        <xdr:cNvPr id="827" name="直線コネクタ 826"/>
        <xdr:cNvCxnSpPr/>
      </xdr:nvCxnSpPr>
      <xdr:spPr>
        <a:xfrm flipV="1">
          <a:off x="18656300" y="12508599"/>
          <a:ext cx="889000" cy="5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80346</xdr:rowOff>
    </xdr:from>
    <xdr:to>
      <xdr:col>32</xdr:col>
      <xdr:colOff>238125</xdr:colOff>
      <xdr:row>73</xdr:row>
      <xdr:rowOff>10496</xdr:rowOff>
    </xdr:to>
    <xdr:sp macro="" textlink="">
      <xdr:nvSpPr>
        <xdr:cNvPr id="837" name="円/楕円 836"/>
        <xdr:cNvSpPr/>
      </xdr:nvSpPr>
      <xdr:spPr>
        <a:xfrm>
          <a:off x="22110700" y="12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103223</xdr:rowOff>
    </xdr:from>
    <xdr:ext cx="534377" cy="259045"/>
    <xdr:sp macro="" textlink="">
      <xdr:nvSpPr>
        <xdr:cNvPr id="838" name="繰出金該当値テキスト"/>
        <xdr:cNvSpPr txBox="1"/>
      </xdr:nvSpPr>
      <xdr:spPr>
        <a:xfrm>
          <a:off x="22212300" y="122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78,449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120390</xdr:rowOff>
    </xdr:from>
    <xdr:to>
      <xdr:col>31</xdr:col>
      <xdr:colOff>85725</xdr:colOff>
      <xdr:row>73</xdr:row>
      <xdr:rowOff>50540</xdr:rowOff>
    </xdr:to>
    <xdr:sp macro="" textlink="">
      <xdr:nvSpPr>
        <xdr:cNvPr id="839" name="円/楕円 838"/>
        <xdr:cNvSpPr/>
      </xdr:nvSpPr>
      <xdr:spPr>
        <a:xfrm>
          <a:off x="21272500" y="124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67067</xdr:rowOff>
    </xdr:from>
    <xdr:ext cx="534377" cy="259045"/>
    <xdr:sp macro="" textlink="">
      <xdr:nvSpPr>
        <xdr:cNvPr id="840" name="テキスト ボックス 839"/>
        <xdr:cNvSpPr txBox="1"/>
      </xdr:nvSpPr>
      <xdr:spPr>
        <a:xfrm>
          <a:off x="21056111" y="12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94215</xdr:rowOff>
    </xdr:from>
    <xdr:to>
      <xdr:col>29</xdr:col>
      <xdr:colOff>568325</xdr:colOff>
      <xdr:row>73</xdr:row>
      <xdr:rowOff>24365</xdr:rowOff>
    </xdr:to>
    <xdr:sp macro="" textlink="">
      <xdr:nvSpPr>
        <xdr:cNvPr id="841" name="円/楕円 840"/>
        <xdr:cNvSpPr/>
      </xdr:nvSpPr>
      <xdr:spPr>
        <a:xfrm>
          <a:off x="20383500" y="124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40892</xdr:rowOff>
    </xdr:from>
    <xdr:ext cx="534377" cy="259045"/>
    <xdr:sp macro="" textlink="">
      <xdr:nvSpPr>
        <xdr:cNvPr id="842" name="テキスト ボックス 841"/>
        <xdr:cNvSpPr txBox="1"/>
      </xdr:nvSpPr>
      <xdr:spPr>
        <a:xfrm>
          <a:off x="20167111" y="122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113399</xdr:rowOff>
    </xdr:from>
    <xdr:to>
      <xdr:col>28</xdr:col>
      <xdr:colOff>365125</xdr:colOff>
      <xdr:row>73</xdr:row>
      <xdr:rowOff>43549</xdr:rowOff>
    </xdr:to>
    <xdr:sp macro="" textlink="">
      <xdr:nvSpPr>
        <xdr:cNvPr id="843" name="円/楕円 842"/>
        <xdr:cNvSpPr/>
      </xdr:nvSpPr>
      <xdr:spPr>
        <a:xfrm>
          <a:off x="19494500" y="12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60076</xdr:rowOff>
    </xdr:from>
    <xdr:ext cx="534377" cy="259045"/>
    <xdr:sp macro="" textlink="">
      <xdr:nvSpPr>
        <xdr:cNvPr id="844" name="テキスト ボックス 843"/>
        <xdr:cNvSpPr txBox="1"/>
      </xdr:nvSpPr>
      <xdr:spPr>
        <a:xfrm>
          <a:off x="19278111" y="122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1403</xdr:rowOff>
    </xdr:from>
    <xdr:to>
      <xdr:col>27</xdr:col>
      <xdr:colOff>161925</xdr:colOff>
      <xdr:row>73</xdr:row>
      <xdr:rowOff>103003</xdr:rowOff>
    </xdr:to>
    <xdr:sp macro="" textlink="">
      <xdr:nvSpPr>
        <xdr:cNvPr id="845" name="円/楕円 844"/>
        <xdr:cNvSpPr/>
      </xdr:nvSpPr>
      <xdr:spPr>
        <a:xfrm>
          <a:off x="18605500" y="125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119530</xdr:rowOff>
    </xdr:from>
    <xdr:ext cx="534377" cy="259045"/>
    <xdr:sp macro="" textlink="">
      <xdr:nvSpPr>
        <xdr:cNvPr id="846" name="テキスト ボックス 845"/>
        <xdr:cNvSpPr txBox="1"/>
      </xdr:nvSpPr>
      <xdr:spPr>
        <a:xfrm>
          <a:off x="18389111" y="122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特に、義務的経費である人件費、扶助費、公債費が類似団体と比較して高い水準で推移している。このほか、その他の経費に分類される補助費等、繰出金も類似団体を大きく上回っている。</a:t>
          </a:r>
          <a:endParaRPr kumimoji="1" lang="en-US" altLang="ja-JP" sz="1300">
            <a:latin typeface="ＭＳ Ｐゴシック"/>
          </a:endParaRPr>
        </a:p>
        <a:p>
          <a:r>
            <a:rPr kumimoji="1" lang="ja-JP" altLang="en-US" sz="1300">
              <a:latin typeface="ＭＳ Ｐゴシック"/>
            </a:rPr>
            <a:t>　これは、本市が合併により広大な市域となり、加えて居住地が点在する地形であるため、効率的な住民サービスの提供や事務事業の実施が難しいことや、急速な人口の減少、高齢化の進行などが影響している。</a:t>
          </a:r>
          <a:endParaRPr kumimoji="1" lang="en-US" altLang="ja-JP" sz="1300">
            <a:latin typeface="ＭＳ Ｐゴシック"/>
          </a:endParaRPr>
        </a:p>
        <a:p>
          <a:r>
            <a:rPr kumimoji="1" lang="ja-JP" altLang="en-US" sz="1300">
              <a:latin typeface="ＭＳ Ｐゴシック"/>
            </a:rPr>
            <a:t>　今後、合併算定替期間終了に伴う普通交付税の減少が想定され、財政運営はより一層厳しくなると見込まれるため、徹底した事業選別と組織の効率化を図り、持続可能な財政運営基盤の確立に努める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熊本県天草市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85,654
85,441
68,378.00
56,990,400
53,745,788
2,307,355
34,002,479
53,398,454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20828</xdr:rowOff>
    </xdr:from>
    <xdr:to>
      <xdr:col>6</xdr:col>
      <xdr:colOff>511175</xdr:colOff>
      <xdr:row>38</xdr:row>
      <xdr:rowOff>86208</xdr:rowOff>
    </xdr:to>
    <xdr:cxnSp macro="">
      <xdr:nvCxnSpPr>
        <xdr:cNvPr id="59" name="直線コネクタ 58"/>
        <xdr:cNvCxnSpPr/>
      </xdr:nvCxnSpPr>
      <xdr:spPr>
        <a:xfrm flipV="1">
          <a:off x="3797300" y="6535928"/>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156616</xdr:rowOff>
    </xdr:from>
    <xdr:to>
      <xdr:col>5</xdr:col>
      <xdr:colOff>358775</xdr:colOff>
      <xdr:row>38</xdr:row>
      <xdr:rowOff>86208</xdr:rowOff>
    </xdr:to>
    <xdr:cxnSp macro="">
      <xdr:nvCxnSpPr>
        <xdr:cNvPr id="62" name="直線コネクタ 61"/>
        <xdr:cNvCxnSpPr/>
      </xdr:nvCxnSpPr>
      <xdr:spPr>
        <a:xfrm>
          <a:off x="2908300" y="6500266"/>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94894</xdr:rowOff>
    </xdr:from>
    <xdr:to>
      <xdr:col>4</xdr:col>
      <xdr:colOff>155575</xdr:colOff>
      <xdr:row>37</xdr:row>
      <xdr:rowOff>156616</xdr:rowOff>
    </xdr:to>
    <xdr:cxnSp macro="">
      <xdr:nvCxnSpPr>
        <xdr:cNvPr id="65" name="直線コネクタ 64"/>
        <xdr:cNvCxnSpPr/>
      </xdr:nvCxnSpPr>
      <xdr:spPr>
        <a:xfrm>
          <a:off x="2019300" y="64385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106325</xdr:rowOff>
    </xdr:from>
    <xdr:to>
      <xdr:col>2</xdr:col>
      <xdr:colOff>638175</xdr:colOff>
      <xdr:row>37</xdr:row>
      <xdr:rowOff>94894</xdr:rowOff>
    </xdr:to>
    <xdr:cxnSp macro="">
      <xdr:nvCxnSpPr>
        <xdr:cNvPr id="68" name="直線コネクタ 67"/>
        <xdr:cNvCxnSpPr/>
      </xdr:nvCxnSpPr>
      <xdr:spPr>
        <a:xfrm>
          <a:off x="1130300" y="627852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141478</xdr:rowOff>
    </xdr:from>
    <xdr:to>
      <xdr:col>6</xdr:col>
      <xdr:colOff>561975</xdr:colOff>
      <xdr:row>38</xdr:row>
      <xdr:rowOff>71628</xdr:rowOff>
    </xdr:to>
    <xdr:sp macro="" textlink="">
      <xdr:nvSpPr>
        <xdr:cNvPr id="78" name="円/楕円 77"/>
        <xdr:cNvSpPr/>
      </xdr:nvSpPr>
      <xdr:spPr>
        <a:xfrm>
          <a:off x="4584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119905</xdr:rowOff>
    </xdr:from>
    <xdr:ext cx="469744" cy="259045"/>
    <xdr:sp macro="" textlink="">
      <xdr:nvSpPr>
        <xdr:cNvPr id="79" name="議会費該当値テキスト"/>
        <xdr:cNvSpPr txBox="1"/>
      </xdr:nvSpPr>
      <xdr:spPr>
        <a:xfrm>
          <a:off x="4686300"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35408</xdr:rowOff>
    </xdr:from>
    <xdr:to>
      <xdr:col>5</xdr:col>
      <xdr:colOff>409575</xdr:colOff>
      <xdr:row>38</xdr:row>
      <xdr:rowOff>137008</xdr:rowOff>
    </xdr:to>
    <xdr:sp macro="" textlink="">
      <xdr:nvSpPr>
        <xdr:cNvPr id="80" name="円/楕円 79"/>
        <xdr:cNvSpPr/>
      </xdr:nvSpPr>
      <xdr:spPr>
        <a:xfrm>
          <a:off x="3746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128135</xdr:rowOff>
    </xdr:from>
    <xdr:ext cx="469744" cy="259045"/>
    <xdr:sp macro="" textlink="">
      <xdr:nvSpPr>
        <xdr:cNvPr id="81" name="テキスト ボックス 80"/>
        <xdr:cNvSpPr txBox="1"/>
      </xdr:nvSpPr>
      <xdr:spPr>
        <a:xfrm>
          <a:off x="3562427" y="664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105816</xdr:rowOff>
    </xdr:from>
    <xdr:to>
      <xdr:col>4</xdr:col>
      <xdr:colOff>206375</xdr:colOff>
      <xdr:row>38</xdr:row>
      <xdr:rowOff>35967</xdr:rowOff>
    </xdr:to>
    <xdr:sp macro="" textlink="">
      <xdr:nvSpPr>
        <xdr:cNvPr id="82" name="円/楕円 81"/>
        <xdr:cNvSpPr/>
      </xdr:nvSpPr>
      <xdr:spPr>
        <a:xfrm>
          <a:off x="2857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27093</xdr:rowOff>
    </xdr:from>
    <xdr:ext cx="469744" cy="259045"/>
    <xdr:sp macro="" textlink="">
      <xdr:nvSpPr>
        <xdr:cNvPr id="83" name="テキスト ボックス 82"/>
        <xdr:cNvSpPr txBox="1"/>
      </xdr:nvSpPr>
      <xdr:spPr>
        <a:xfrm>
          <a:off x="2673427" y="65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44094</xdr:rowOff>
    </xdr:from>
    <xdr:to>
      <xdr:col>3</xdr:col>
      <xdr:colOff>3175</xdr:colOff>
      <xdr:row>37</xdr:row>
      <xdr:rowOff>145694</xdr:rowOff>
    </xdr:to>
    <xdr:sp macro="" textlink="">
      <xdr:nvSpPr>
        <xdr:cNvPr id="84" name="円/楕円 83"/>
        <xdr:cNvSpPr/>
      </xdr:nvSpPr>
      <xdr:spPr>
        <a:xfrm>
          <a:off x="1968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136821</xdr:rowOff>
    </xdr:from>
    <xdr:ext cx="469744" cy="259045"/>
    <xdr:sp macro="" textlink="">
      <xdr:nvSpPr>
        <xdr:cNvPr id="85" name="テキスト ボックス 84"/>
        <xdr:cNvSpPr txBox="1"/>
      </xdr:nvSpPr>
      <xdr:spPr>
        <a:xfrm>
          <a:off x="1784427" y="648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55525</xdr:rowOff>
    </xdr:from>
    <xdr:to>
      <xdr:col>1</xdr:col>
      <xdr:colOff>485775</xdr:colOff>
      <xdr:row>36</xdr:row>
      <xdr:rowOff>157125</xdr:rowOff>
    </xdr:to>
    <xdr:sp macro="" textlink="">
      <xdr:nvSpPr>
        <xdr:cNvPr id="86" name="円/楕円 85"/>
        <xdr:cNvSpPr/>
      </xdr:nvSpPr>
      <xdr:spPr>
        <a:xfrm>
          <a:off x="1079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148252</xdr:rowOff>
    </xdr:from>
    <xdr:ext cx="469744" cy="259045"/>
    <xdr:sp macro="" textlink="">
      <xdr:nvSpPr>
        <xdr:cNvPr id="87" name="テキスト ボックス 86"/>
        <xdr:cNvSpPr txBox="1"/>
      </xdr:nvSpPr>
      <xdr:spPr>
        <a:xfrm>
          <a:off x="895427" y="63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55892</xdr:rowOff>
    </xdr:from>
    <xdr:to>
      <xdr:col>6</xdr:col>
      <xdr:colOff>511175</xdr:colOff>
      <xdr:row>57</xdr:row>
      <xdr:rowOff>77890</xdr:rowOff>
    </xdr:to>
    <xdr:cxnSp macro="">
      <xdr:nvCxnSpPr>
        <xdr:cNvPr id="118" name="直線コネクタ 117"/>
        <xdr:cNvCxnSpPr/>
      </xdr:nvCxnSpPr>
      <xdr:spPr>
        <a:xfrm flipV="1">
          <a:off x="3797300" y="9828542"/>
          <a:ext cx="8382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77890</xdr:rowOff>
    </xdr:from>
    <xdr:to>
      <xdr:col>5</xdr:col>
      <xdr:colOff>358775</xdr:colOff>
      <xdr:row>57</xdr:row>
      <xdr:rowOff>154732</xdr:rowOff>
    </xdr:to>
    <xdr:cxnSp macro="">
      <xdr:nvCxnSpPr>
        <xdr:cNvPr id="121" name="直線コネクタ 120"/>
        <xdr:cNvCxnSpPr/>
      </xdr:nvCxnSpPr>
      <xdr:spPr>
        <a:xfrm flipV="1">
          <a:off x="2908300" y="9850540"/>
          <a:ext cx="889000" cy="7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154732</xdr:rowOff>
    </xdr:from>
    <xdr:to>
      <xdr:col>4</xdr:col>
      <xdr:colOff>155575</xdr:colOff>
      <xdr:row>57</xdr:row>
      <xdr:rowOff>161146</xdr:rowOff>
    </xdr:to>
    <xdr:cxnSp macro="">
      <xdr:nvCxnSpPr>
        <xdr:cNvPr id="124" name="直線コネクタ 123"/>
        <xdr:cNvCxnSpPr/>
      </xdr:nvCxnSpPr>
      <xdr:spPr>
        <a:xfrm flipV="1">
          <a:off x="2019300" y="9927382"/>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159379</xdr:rowOff>
    </xdr:from>
    <xdr:to>
      <xdr:col>2</xdr:col>
      <xdr:colOff>638175</xdr:colOff>
      <xdr:row>57</xdr:row>
      <xdr:rowOff>161146</xdr:rowOff>
    </xdr:to>
    <xdr:cxnSp macro="">
      <xdr:nvCxnSpPr>
        <xdr:cNvPr id="127" name="直線コネクタ 126"/>
        <xdr:cNvCxnSpPr/>
      </xdr:nvCxnSpPr>
      <xdr:spPr>
        <a:xfrm>
          <a:off x="1130300" y="9932029"/>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5092</xdr:rowOff>
    </xdr:from>
    <xdr:to>
      <xdr:col>6</xdr:col>
      <xdr:colOff>561975</xdr:colOff>
      <xdr:row>57</xdr:row>
      <xdr:rowOff>106692</xdr:rowOff>
    </xdr:to>
    <xdr:sp macro="" textlink="">
      <xdr:nvSpPr>
        <xdr:cNvPr id="137" name="円/楕円 136"/>
        <xdr:cNvSpPr/>
      </xdr:nvSpPr>
      <xdr:spPr>
        <a:xfrm>
          <a:off x="4584700" y="97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27969</xdr:rowOff>
    </xdr:from>
    <xdr:ext cx="599010" cy="259045"/>
    <xdr:sp macro="" textlink="">
      <xdr:nvSpPr>
        <xdr:cNvPr id="138" name="総務費該当値テキスト"/>
        <xdr:cNvSpPr txBox="1"/>
      </xdr:nvSpPr>
      <xdr:spPr>
        <a:xfrm>
          <a:off x="4686300" y="962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27090</xdr:rowOff>
    </xdr:from>
    <xdr:to>
      <xdr:col>5</xdr:col>
      <xdr:colOff>409575</xdr:colOff>
      <xdr:row>57</xdr:row>
      <xdr:rowOff>128690</xdr:rowOff>
    </xdr:to>
    <xdr:sp macro="" textlink="">
      <xdr:nvSpPr>
        <xdr:cNvPr id="139" name="円/楕円 138"/>
        <xdr:cNvSpPr/>
      </xdr:nvSpPr>
      <xdr:spPr>
        <a:xfrm>
          <a:off x="3746500" y="97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145217</xdr:rowOff>
    </xdr:from>
    <xdr:ext cx="599010" cy="259045"/>
    <xdr:sp macro="" textlink="">
      <xdr:nvSpPr>
        <xdr:cNvPr id="140" name="テキスト ボックス 139"/>
        <xdr:cNvSpPr txBox="1"/>
      </xdr:nvSpPr>
      <xdr:spPr>
        <a:xfrm>
          <a:off x="3497794" y="957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103932</xdr:rowOff>
    </xdr:from>
    <xdr:to>
      <xdr:col>4</xdr:col>
      <xdr:colOff>206375</xdr:colOff>
      <xdr:row>58</xdr:row>
      <xdr:rowOff>34082</xdr:rowOff>
    </xdr:to>
    <xdr:sp macro="" textlink="">
      <xdr:nvSpPr>
        <xdr:cNvPr id="141" name="円/楕円 140"/>
        <xdr:cNvSpPr/>
      </xdr:nvSpPr>
      <xdr:spPr>
        <a:xfrm>
          <a:off x="2857500" y="9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50609</xdr:rowOff>
    </xdr:from>
    <xdr:ext cx="534377" cy="259045"/>
    <xdr:sp macro="" textlink="">
      <xdr:nvSpPr>
        <xdr:cNvPr id="142" name="テキスト ボックス 141"/>
        <xdr:cNvSpPr txBox="1"/>
      </xdr:nvSpPr>
      <xdr:spPr>
        <a:xfrm>
          <a:off x="2641111" y="965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110346</xdr:rowOff>
    </xdr:from>
    <xdr:to>
      <xdr:col>3</xdr:col>
      <xdr:colOff>3175</xdr:colOff>
      <xdr:row>58</xdr:row>
      <xdr:rowOff>40496</xdr:rowOff>
    </xdr:to>
    <xdr:sp macro="" textlink="">
      <xdr:nvSpPr>
        <xdr:cNvPr id="143" name="円/楕円 142"/>
        <xdr:cNvSpPr/>
      </xdr:nvSpPr>
      <xdr:spPr>
        <a:xfrm>
          <a:off x="1968500" y="9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57023</xdr:rowOff>
    </xdr:from>
    <xdr:ext cx="534377" cy="259045"/>
    <xdr:sp macro="" textlink="">
      <xdr:nvSpPr>
        <xdr:cNvPr id="144" name="テキスト ボックス 143"/>
        <xdr:cNvSpPr txBox="1"/>
      </xdr:nvSpPr>
      <xdr:spPr>
        <a:xfrm>
          <a:off x="1752111" y="965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108579</xdr:rowOff>
    </xdr:from>
    <xdr:to>
      <xdr:col>1</xdr:col>
      <xdr:colOff>485775</xdr:colOff>
      <xdr:row>58</xdr:row>
      <xdr:rowOff>38729</xdr:rowOff>
    </xdr:to>
    <xdr:sp macro="" textlink="">
      <xdr:nvSpPr>
        <xdr:cNvPr id="145" name="円/楕円 144"/>
        <xdr:cNvSpPr/>
      </xdr:nvSpPr>
      <xdr:spPr>
        <a:xfrm>
          <a:off x="1079500" y="98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55256</xdr:rowOff>
    </xdr:from>
    <xdr:ext cx="534377" cy="259045"/>
    <xdr:sp macro="" textlink="">
      <xdr:nvSpPr>
        <xdr:cNvPr id="146" name="テキスト ボックス 145"/>
        <xdr:cNvSpPr txBox="1"/>
      </xdr:nvSpPr>
      <xdr:spPr>
        <a:xfrm>
          <a:off x="863111" y="96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58472</xdr:rowOff>
    </xdr:from>
    <xdr:to>
      <xdr:col>6</xdr:col>
      <xdr:colOff>511175</xdr:colOff>
      <xdr:row>78</xdr:row>
      <xdr:rowOff>60598</xdr:rowOff>
    </xdr:to>
    <xdr:cxnSp macro="">
      <xdr:nvCxnSpPr>
        <xdr:cNvPr id="177" name="直線コネクタ 176"/>
        <xdr:cNvCxnSpPr/>
      </xdr:nvCxnSpPr>
      <xdr:spPr>
        <a:xfrm flipV="1">
          <a:off x="3797300" y="13431572"/>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60598</xdr:rowOff>
    </xdr:from>
    <xdr:to>
      <xdr:col>5</xdr:col>
      <xdr:colOff>358775</xdr:colOff>
      <xdr:row>78</xdr:row>
      <xdr:rowOff>66708</xdr:rowOff>
    </xdr:to>
    <xdr:cxnSp macro="">
      <xdr:nvCxnSpPr>
        <xdr:cNvPr id="180" name="直線コネクタ 179"/>
        <xdr:cNvCxnSpPr/>
      </xdr:nvCxnSpPr>
      <xdr:spPr>
        <a:xfrm flipV="1">
          <a:off x="2908300" y="13433698"/>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66708</xdr:rowOff>
    </xdr:from>
    <xdr:to>
      <xdr:col>4</xdr:col>
      <xdr:colOff>155575</xdr:colOff>
      <xdr:row>78</xdr:row>
      <xdr:rowOff>73645</xdr:rowOff>
    </xdr:to>
    <xdr:cxnSp macro="">
      <xdr:nvCxnSpPr>
        <xdr:cNvPr id="183" name="直線コネクタ 182"/>
        <xdr:cNvCxnSpPr/>
      </xdr:nvCxnSpPr>
      <xdr:spPr>
        <a:xfrm flipV="1">
          <a:off x="2019300" y="13439808"/>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73645</xdr:rowOff>
    </xdr:from>
    <xdr:to>
      <xdr:col>2</xdr:col>
      <xdr:colOff>638175</xdr:colOff>
      <xdr:row>78</xdr:row>
      <xdr:rowOff>78129</xdr:rowOff>
    </xdr:to>
    <xdr:cxnSp macro="">
      <xdr:nvCxnSpPr>
        <xdr:cNvPr id="186" name="直線コネクタ 185"/>
        <xdr:cNvCxnSpPr/>
      </xdr:nvCxnSpPr>
      <xdr:spPr>
        <a:xfrm flipV="1">
          <a:off x="1130300" y="13446745"/>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7672</xdr:rowOff>
    </xdr:from>
    <xdr:to>
      <xdr:col>6</xdr:col>
      <xdr:colOff>561975</xdr:colOff>
      <xdr:row>78</xdr:row>
      <xdr:rowOff>109272</xdr:rowOff>
    </xdr:to>
    <xdr:sp macro="" textlink="">
      <xdr:nvSpPr>
        <xdr:cNvPr id="196" name="円/楕円 195"/>
        <xdr:cNvSpPr/>
      </xdr:nvSpPr>
      <xdr:spPr>
        <a:xfrm>
          <a:off x="4584700" y="13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138499</xdr:rowOff>
    </xdr:from>
    <xdr:ext cx="599010" cy="259045"/>
    <xdr:sp macro="" textlink="">
      <xdr:nvSpPr>
        <xdr:cNvPr id="197" name="民生費該当値テキスト"/>
        <xdr:cNvSpPr txBox="1"/>
      </xdr:nvSpPr>
      <xdr:spPr>
        <a:xfrm>
          <a:off x="4686300" y="1316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9798</xdr:rowOff>
    </xdr:from>
    <xdr:to>
      <xdr:col>5</xdr:col>
      <xdr:colOff>409575</xdr:colOff>
      <xdr:row>78</xdr:row>
      <xdr:rowOff>111398</xdr:rowOff>
    </xdr:to>
    <xdr:sp macro="" textlink="">
      <xdr:nvSpPr>
        <xdr:cNvPr id="198" name="円/楕円 197"/>
        <xdr:cNvSpPr/>
      </xdr:nvSpPr>
      <xdr:spPr>
        <a:xfrm>
          <a:off x="3746500" y="133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127925</xdr:rowOff>
    </xdr:from>
    <xdr:ext cx="599010" cy="259045"/>
    <xdr:sp macro="" textlink="">
      <xdr:nvSpPr>
        <xdr:cNvPr id="199" name="テキスト ボックス 198"/>
        <xdr:cNvSpPr txBox="1"/>
      </xdr:nvSpPr>
      <xdr:spPr>
        <a:xfrm>
          <a:off x="3497794" y="131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15908</xdr:rowOff>
    </xdr:from>
    <xdr:to>
      <xdr:col>4</xdr:col>
      <xdr:colOff>206375</xdr:colOff>
      <xdr:row>78</xdr:row>
      <xdr:rowOff>117508</xdr:rowOff>
    </xdr:to>
    <xdr:sp macro="" textlink="">
      <xdr:nvSpPr>
        <xdr:cNvPr id="200" name="円/楕円 199"/>
        <xdr:cNvSpPr/>
      </xdr:nvSpPr>
      <xdr:spPr>
        <a:xfrm>
          <a:off x="2857500" y="133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134035</xdr:rowOff>
    </xdr:from>
    <xdr:ext cx="599010" cy="259045"/>
    <xdr:sp macro="" textlink="">
      <xdr:nvSpPr>
        <xdr:cNvPr id="201" name="テキスト ボックス 200"/>
        <xdr:cNvSpPr txBox="1"/>
      </xdr:nvSpPr>
      <xdr:spPr>
        <a:xfrm>
          <a:off x="2608794" y="1316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22845</xdr:rowOff>
    </xdr:from>
    <xdr:to>
      <xdr:col>3</xdr:col>
      <xdr:colOff>3175</xdr:colOff>
      <xdr:row>78</xdr:row>
      <xdr:rowOff>124445</xdr:rowOff>
    </xdr:to>
    <xdr:sp macro="" textlink="">
      <xdr:nvSpPr>
        <xdr:cNvPr id="202" name="円/楕円 201"/>
        <xdr:cNvSpPr/>
      </xdr:nvSpPr>
      <xdr:spPr>
        <a:xfrm>
          <a:off x="1968500" y="133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140972</xdr:rowOff>
    </xdr:from>
    <xdr:ext cx="599010" cy="259045"/>
    <xdr:sp macro="" textlink="">
      <xdr:nvSpPr>
        <xdr:cNvPr id="203" name="テキスト ボックス 202"/>
        <xdr:cNvSpPr txBox="1"/>
      </xdr:nvSpPr>
      <xdr:spPr>
        <a:xfrm>
          <a:off x="1719794" y="1317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27329</xdr:rowOff>
    </xdr:from>
    <xdr:to>
      <xdr:col>1</xdr:col>
      <xdr:colOff>485775</xdr:colOff>
      <xdr:row>78</xdr:row>
      <xdr:rowOff>128929</xdr:rowOff>
    </xdr:to>
    <xdr:sp macro="" textlink="">
      <xdr:nvSpPr>
        <xdr:cNvPr id="204" name="円/楕円 203"/>
        <xdr:cNvSpPr/>
      </xdr:nvSpPr>
      <xdr:spPr>
        <a:xfrm>
          <a:off x="1079500" y="134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145456</xdr:rowOff>
    </xdr:from>
    <xdr:ext cx="599010" cy="259045"/>
    <xdr:sp macro="" textlink="">
      <xdr:nvSpPr>
        <xdr:cNvPr id="205" name="テキスト ボックス 204"/>
        <xdr:cNvSpPr txBox="1"/>
      </xdr:nvSpPr>
      <xdr:spPr>
        <a:xfrm>
          <a:off x="830794" y="1317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45560</xdr:rowOff>
    </xdr:from>
    <xdr:to>
      <xdr:col>6</xdr:col>
      <xdr:colOff>511175</xdr:colOff>
      <xdr:row>95</xdr:row>
      <xdr:rowOff>124961</xdr:rowOff>
    </xdr:to>
    <xdr:cxnSp macro="">
      <xdr:nvCxnSpPr>
        <xdr:cNvPr id="236" name="直線コネクタ 235"/>
        <xdr:cNvCxnSpPr/>
      </xdr:nvCxnSpPr>
      <xdr:spPr>
        <a:xfrm flipV="1">
          <a:off x="3797300" y="16333310"/>
          <a:ext cx="8382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45441</xdr:rowOff>
    </xdr:from>
    <xdr:to>
      <xdr:col>5</xdr:col>
      <xdr:colOff>358775</xdr:colOff>
      <xdr:row>95</xdr:row>
      <xdr:rowOff>124961</xdr:rowOff>
    </xdr:to>
    <xdr:cxnSp macro="">
      <xdr:nvCxnSpPr>
        <xdr:cNvPr id="239" name="直線コネクタ 238"/>
        <xdr:cNvCxnSpPr/>
      </xdr:nvCxnSpPr>
      <xdr:spPr>
        <a:xfrm>
          <a:off x="2908300" y="16333191"/>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45441</xdr:rowOff>
    </xdr:from>
    <xdr:to>
      <xdr:col>4</xdr:col>
      <xdr:colOff>155575</xdr:colOff>
      <xdr:row>95</xdr:row>
      <xdr:rowOff>79372</xdr:rowOff>
    </xdr:to>
    <xdr:cxnSp macro="">
      <xdr:nvCxnSpPr>
        <xdr:cNvPr id="242" name="直線コネクタ 241"/>
        <xdr:cNvCxnSpPr/>
      </xdr:nvCxnSpPr>
      <xdr:spPr>
        <a:xfrm flipV="1">
          <a:off x="2019300" y="16333191"/>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41097</xdr:rowOff>
    </xdr:from>
    <xdr:to>
      <xdr:col>2</xdr:col>
      <xdr:colOff>638175</xdr:colOff>
      <xdr:row>95</xdr:row>
      <xdr:rowOff>79372</xdr:rowOff>
    </xdr:to>
    <xdr:cxnSp macro="">
      <xdr:nvCxnSpPr>
        <xdr:cNvPr id="245" name="直線コネクタ 244"/>
        <xdr:cNvCxnSpPr/>
      </xdr:nvCxnSpPr>
      <xdr:spPr>
        <a:xfrm>
          <a:off x="1130300" y="16328847"/>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166210</xdr:rowOff>
    </xdr:from>
    <xdr:to>
      <xdr:col>6</xdr:col>
      <xdr:colOff>561975</xdr:colOff>
      <xdr:row>95</xdr:row>
      <xdr:rowOff>96360</xdr:rowOff>
    </xdr:to>
    <xdr:sp macro="" textlink="">
      <xdr:nvSpPr>
        <xdr:cNvPr id="255" name="円/楕円 254"/>
        <xdr:cNvSpPr/>
      </xdr:nvSpPr>
      <xdr:spPr>
        <a:xfrm>
          <a:off x="4584700" y="16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17637</xdr:rowOff>
    </xdr:from>
    <xdr:ext cx="534377" cy="259045"/>
    <xdr:sp macro="" textlink="">
      <xdr:nvSpPr>
        <xdr:cNvPr id="256" name="衛生費該当値テキスト"/>
        <xdr:cNvSpPr txBox="1"/>
      </xdr:nvSpPr>
      <xdr:spPr>
        <a:xfrm>
          <a:off x="4686300" y="161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74161</xdr:rowOff>
    </xdr:from>
    <xdr:to>
      <xdr:col>5</xdr:col>
      <xdr:colOff>409575</xdr:colOff>
      <xdr:row>96</xdr:row>
      <xdr:rowOff>4311</xdr:rowOff>
    </xdr:to>
    <xdr:sp macro="" textlink="">
      <xdr:nvSpPr>
        <xdr:cNvPr id="257" name="円/楕円 256"/>
        <xdr:cNvSpPr/>
      </xdr:nvSpPr>
      <xdr:spPr>
        <a:xfrm>
          <a:off x="3746500" y="163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20838</xdr:rowOff>
    </xdr:from>
    <xdr:ext cx="534377" cy="259045"/>
    <xdr:sp macro="" textlink="">
      <xdr:nvSpPr>
        <xdr:cNvPr id="258" name="テキスト ボックス 257"/>
        <xdr:cNvSpPr txBox="1"/>
      </xdr:nvSpPr>
      <xdr:spPr>
        <a:xfrm>
          <a:off x="3530111" y="161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166091</xdr:rowOff>
    </xdr:from>
    <xdr:to>
      <xdr:col>4</xdr:col>
      <xdr:colOff>206375</xdr:colOff>
      <xdr:row>95</xdr:row>
      <xdr:rowOff>96241</xdr:rowOff>
    </xdr:to>
    <xdr:sp macro="" textlink="">
      <xdr:nvSpPr>
        <xdr:cNvPr id="259" name="円/楕円 258"/>
        <xdr:cNvSpPr/>
      </xdr:nvSpPr>
      <xdr:spPr>
        <a:xfrm>
          <a:off x="2857500" y="162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112768</xdr:rowOff>
    </xdr:from>
    <xdr:ext cx="534377" cy="259045"/>
    <xdr:sp macro="" textlink="">
      <xdr:nvSpPr>
        <xdr:cNvPr id="260" name="テキスト ボックス 259"/>
        <xdr:cNvSpPr txBox="1"/>
      </xdr:nvSpPr>
      <xdr:spPr>
        <a:xfrm>
          <a:off x="2641111" y="160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28572</xdr:rowOff>
    </xdr:from>
    <xdr:to>
      <xdr:col>3</xdr:col>
      <xdr:colOff>3175</xdr:colOff>
      <xdr:row>95</xdr:row>
      <xdr:rowOff>130172</xdr:rowOff>
    </xdr:to>
    <xdr:sp macro="" textlink="">
      <xdr:nvSpPr>
        <xdr:cNvPr id="261" name="円/楕円 260"/>
        <xdr:cNvSpPr/>
      </xdr:nvSpPr>
      <xdr:spPr>
        <a:xfrm>
          <a:off x="1968500" y="163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146699</xdr:rowOff>
    </xdr:from>
    <xdr:ext cx="534377" cy="259045"/>
    <xdr:sp macro="" textlink="">
      <xdr:nvSpPr>
        <xdr:cNvPr id="262" name="テキスト ボックス 261"/>
        <xdr:cNvSpPr txBox="1"/>
      </xdr:nvSpPr>
      <xdr:spPr>
        <a:xfrm>
          <a:off x="1752111" y="1609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161747</xdr:rowOff>
    </xdr:from>
    <xdr:to>
      <xdr:col>1</xdr:col>
      <xdr:colOff>485775</xdr:colOff>
      <xdr:row>95</xdr:row>
      <xdr:rowOff>91897</xdr:rowOff>
    </xdr:to>
    <xdr:sp macro="" textlink="">
      <xdr:nvSpPr>
        <xdr:cNvPr id="263" name="円/楕円 262"/>
        <xdr:cNvSpPr/>
      </xdr:nvSpPr>
      <xdr:spPr>
        <a:xfrm>
          <a:off x="1079500" y="162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108424</xdr:rowOff>
    </xdr:from>
    <xdr:ext cx="534377" cy="259045"/>
    <xdr:sp macro="" textlink="">
      <xdr:nvSpPr>
        <xdr:cNvPr id="264" name="テキスト ボックス 263"/>
        <xdr:cNvSpPr txBox="1"/>
      </xdr:nvSpPr>
      <xdr:spPr>
        <a:xfrm>
          <a:off x="863111" y="16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141859</xdr:rowOff>
    </xdr:from>
    <xdr:to>
      <xdr:col>15</xdr:col>
      <xdr:colOff>180975</xdr:colOff>
      <xdr:row>39</xdr:row>
      <xdr:rowOff>42545</xdr:rowOff>
    </xdr:to>
    <xdr:cxnSp macro="">
      <xdr:nvCxnSpPr>
        <xdr:cNvPr id="293" name="直線コネクタ 292"/>
        <xdr:cNvCxnSpPr/>
      </xdr:nvCxnSpPr>
      <xdr:spPr>
        <a:xfrm>
          <a:off x="9639300" y="6485509"/>
          <a:ext cx="838200" cy="2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125984</xdr:rowOff>
    </xdr:from>
    <xdr:to>
      <xdr:col>14</xdr:col>
      <xdr:colOff>28575</xdr:colOff>
      <xdr:row>37</xdr:row>
      <xdr:rowOff>141859</xdr:rowOff>
    </xdr:to>
    <xdr:cxnSp macro="">
      <xdr:nvCxnSpPr>
        <xdr:cNvPr id="296" name="直線コネクタ 295"/>
        <xdr:cNvCxnSpPr/>
      </xdr:nvCxnSpPr>
      <xdr:spPr>
        <a:xfrm>
          <a:off x="8750300" y="646963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125984</xdr:rowOff>
    </xdr:from>
    <xdr:to>
      <xdr:col>12</xdr:col>
      <xdr:colOff>511175</xdr:colOff>
      <xdr:row>38</xdr:row>
      <xdr:rowOff>34925</xdr:rowOff>
    </xdr:to>
    <xdr:cxnSp macro="">
      <xdr:nvCxnSpPr>
        <xdr:cNvPr id="299" name="直線コネクタ 298"/>
        <xdr:cNvCxnSpPr/>
      </xdr:nvCxnSpPr>
      <xdr:spPr>
        <a:xfrm flipV="1">
          <a:off x="7861300" y="646963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92583</xdr:rowOff>
    </xdr:from>
    <xdr:to>
      <xdr:col>11</xdr:col>
      <xdr:colOff>307975</xdr:colOff>
      <xdr:row>38</xdr:row>
      <xdr:rowOff>34925</xdr:rowOff>
    </xdr:to>
    <xdr:cxnSp macro="">
      <xdr:nvCxnSpPr>
        <xdr:cNvPr id="302" name="直線コネクタ 301"/>
        <xdr:cNvCxnSpPr/>
      </xdr:nvCxnSpPr>
      <xdr:spPr>
        <a:xfrm>
          <a:off x="6972300" y="6436233"/>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163195</xdr:rowOff>
    </xdr:from>
    <xdr:to>
      <xdr:col>15</xdr:col>
      <xdr:colOff>231775</xdr:colOff>
      <xdr:row>39</xdr:row>
      <xdr:rowOff>93345</xdr:rowOff>
    </xdr:to>
    <xdr:sp macro="" textlink="">
      <xdr:nvSpPr>
        <xdr:cNvPr id="312" name="円/楕円 311"/>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78122</xdr:rowOff>
    </xdr:from>
    <xdr:ext cx="313932" cy="259045"/>
    <xdr:sp macro="" textlink="">
      <xdr:nvSpPr>
        <xdr:cNvPr id="313" name="労働費該当値テキスト"/>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91059</xdr:rowOff>
    </xdr:from>
    <xdr:to>
      <xdr:col>14</xdr:col>
      <xdr:colOff>79375</xdr:colOff>
      <xdr:row>38</xdr:row>
      <xdr:rowOff>21210</xdr:rowOff>
    </xdr:to>
    <xdr:sp macro="" textlink="">
      <xdr:nvSpPr>
        <xdr:cNvPr id="314" name="円/楕円 313"/>
        <xdr:cNvSpPr/>
      </xdr:nvSpPr>
      <xdr:spPr>
        <a:xfrm>
          <a:off x="9588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37736</xdr:rowOff>
    </xdr:from>
    <xdr:ext cx="469744" cy="259045"/>
    <xdr:sp macro="" textlink="">
      <xdr:nvSpPr>
        <xdr:cNvPr id="315" name="テキスト ボックス 314"/>
        <xdr:cNvSpPr txBox="1"/>
      </xdr:nvSpPr>
      <xdr:spPr>
        <a:xfrm>
          <a:off x="9404427"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75184</xdr:rowOff>
    </xdr:from>
    <xdr:to>
      <xdr:col>12</xdr:col>
      <xdr:colOff>561975</xdr:colOff>
      <xdr:row>38</xdr:row>
      <xdr:rowOff>5335</xdr:rowOff>
    </xdr:to>
    <xdr:sp macro="" textlink="">
      <xdr:nvSpPr>
        <xdr:cNvPr id="316" name="円/楕円 315"/>
        <xdr:cNvSpPr/>
      </xdr:nvSpPr>
      <xdr:spPr>
        <a:xfrm>
          <a:off x="869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21861</xdr:rowOff>
    </xdr:from>
    <xdr:ext cx="469744" cy="259045"/>
    <xdr:sp macro="" textlink="">
      <xdr:nvSpPr>
        <xdr:cNvPr id="317" name="テキスト ボックス 316"/>
        <xdr:cNvSpPr txBox="1"/>
      </xdr:nvSpPr>
      <xdr:spPr>
        <a:xfrm>
          <a:off x="8515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155575</xdr:rowOff>
    </xdr:from>
    <xdr:to>
      <xdr:col>11</xdr:col>
      <xdr:colOff>358775</xdr:colOff>
      <xdr:row>38</xdr:row>
      <xdr:rowOff>85725</xdr:rowOff>
    </xdr:to>
    <xdr:sp macro="" textlink="">
      <xdr:nvSpPr>
        <xdr:cNvPr id="318" name="円/楕円 317"/>
        <xdr:cNvSpPr/>
      </xdr:nvSpPr>
      <xdr:spPr>
        <a:xfrm>
          <a:off x="7810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76852</xdr:rowOff>
    </xdr:from>
    <xdr:ext cx="469744" cy="259045"/>
    <xdr:sp macro="" textlink="">
      <xdr:nvSpPr>
        <xdr:cNvPr id="319" name="テキスト ボックス 318"/>
        <xdr:cNvSpPr txBox="1"/>
      </xdr:nvSpPr>
      <xdr:spPr>
        <a:xfrm>
          <a:off x="7626427" y="65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41783</xdr:rowOff>
    </xdr:from>
    <xdr:to>
      <xdr:col>10</xdr:col>
      <xdr:colOff>155575</xdr:colOff>
      <xdr:row>37</xdr:row>
      <xdr:rowOff>143383</xdr:rowOff>
    </xdr:to>
    <xdr:sp macro="" textlink="">
      <xdr:nvSpPr>
        <xdr:cNvPr id="320" name="円/楕円 319"/>
        <xdr:cNvSpPr/>
      </xdr:nvSpPr>
      <xdr:spPr>
        <a:xfrm>
          <a:off x="6921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134510</xdr:rowOff>
    </xdr:from>
    <xdr:ext cx="469744" cy="259045"/>
    <xdr:sp macro="" textlink="">
      <xdr:nvSpPr>
        <xdr:cNvPr id="321" name="テキスト ボックス 320"/>
        <xdr:cNvSpPr txBox="1"/>
      </xdr:nvSpPr>
      <xdr:spPr>
        <a:xfrm>
          <a:off x="6737427" y="64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151238</xdr:rowOff>
    </xdr:from>
    <xdr:to>
      <xdr:col>15</xdr:col>
      <xdr:colOff>180975</xdr:colOff>
      <xdr:row>58</xdr:row>
      <xdr:rowOff>166498</xdr:rowOff>
    </xdr:to>
    <xdr:cxnSp macro="">
      <xdr:nvCxnSpPr>
        <xdr:cNvPr id="352" name="直線コネクタ 351"/>
        <xdr:cNvCxnSpPr/>
      </xdr:nvCxnSpPr>
      <xdr:spPr>
        <a:xfrm>
          <a:off x="9639300" y="10095338"/>
          <a:ext cx="8382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144083</xdr:rowOff>
    </xdr:from>
    <xdr:to>
      <xdr:col>14</xdr:col>
      <xdr:colOff>28575</xdr:colOff>
      <xdr:row>58</xdr:row>
      <xdr:rowOff>151238</xdr:rowOff>
    </xdr:to>
    <xdr:cxnSp macro="">
      <xdr:nvCxnSpPr>
        <xdr:cNvPr id="355" name="直線コネクタ 354"/>
        <xdr:cNvCxnSpPr/>
      </xdr:nvCxnSpPr>
      <xdr:spPr>
        <a:xfrm>
          <a:off x="8750300" y="10088183"/>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143962</xdr:rowOff>
    </xdr:from>
    <xdr:to>
      <xdr:col>12</xdr:col>
      <xdr:colOff>511175</xdr:colOff>
      <xdr:row>58</xdr:row>
      <xdr:rowOff>144083</xdr:rowOff>
    </xdr:to>
    <xdr:cxnSp macro="">
      <xdr:nvCxnSpPr>
        <xdr:cNvPr id="358" name="直線コネクタ 357"/>
        <xdr:cNvCxnSpPr/>
      </xdr:nvCxnSpPr>
      <xdr:spPr>
        <a:xfrm>
          <a:off x="7861300" y="10088062"/>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143962</xdr:rowOff>
    </xdr:from>
    <xdr:to>
      <xdr:col>11</xdr:col>
      <xdr:colOff>307975</xdr:colOff>
      <xdr:row>58</xdr:row>
      <xdr:rowOff>162746</xdr:rowOff>
    </xdr:to>
    <xdr:cxnSp macro="">
      <xdr:nvCxnSpPr>
        <xdr:cNvPr id="361" name="直線コネクタ 360"/>
        <xdr:cNvCxnSpPr/>
      </xdr:nvCxnSpPr>
      <xdr:spPr>
        <a:xfrm flipV="1">
          <a:off x="6972300" y="10088062"/>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115698</xdr:rowOff>
    </xdr:from>
    <xdr:to>
      <xdr:col>15</xdr:col>
      <xdr:colOff>231775</xdr:colOff>
      <xdr:row>59</xdr:row>
      <xdr:rowOff>45848</xdr:rowOff>
    </xdr:to>
    <xdr:sp macro="" textlink="">
      <xdr:nvSpPr>
        <xdr:cNvPr id="371" name="円/楕円 370"/>
        <xdr:cNvSpPr/>
      </xdr:nvSpPr>
      <xdr:spPr>
        <a:xfrm>
          <a:off x="10426700" y="100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75075</xdr:rowOff>
    </xdr:from>
    <xdr:ext cx="534377" cy="259045"/>
    <xdr:sp macro="" textlink="">
      <xdr:nvSpPr>
        <xdr:cNvPr id="372" name="農林水産業費該当値テキスト"/>
        <xdr:cNvSpPr txBox="1"/>
      </xdr:nvSpPr>
      <xdr:spPr>
        <a:xfrm>
          <a:off x="10528300" y="98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100438</xdr:rowOff>
    </xdr:from>
    <xdr:to>
      <xdr:col>14</xdr:col>
      <xdr:colOff>79375</xdr:colOff>
      <xdr:row>59</xdr:row>
      <xdr:rowOff>30588</xdr:rowOff>
    </xdr:to>
    <xdr:sp macro="" textlink="">
      <xdr:nvSpPr>
        <xdr:cNvPr id="373" name="円/楕円 372"/>
        <xdr:cNvSpPr/>
      </xdr:nvSpPr>
      <xdr:spPr>
        <a:xfrm>
          <a:off x="9588500" y="100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47115</xdr:rowOff>
    </xdr:from>
    <xdr:ext cx="534377" cy="259045"/>
    <xdr:sp macro="" textlink="">
      <xdr:nvSpPr>
        <xdr:cNvPr id="374" name="テキスト ボックス 373"/>
        <xdr:cNvSpPr txBox="1"/>
      </xdr:nvSpPr>
      <xdr:spPr>
        <a:xfrm>
          <a:off x="9372111" y="98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93283</xdr:rowOff>
    </xdr:from>
    <xdr:to>
      <xdr:col>12</xdr:col>
      <xdr:colOff>561975</xdr:colOff>
      <xdr:row>59</xdr:row>
      <xdr:rowOff>23433</xdr:rowOff>
    </xdr:to>
    <xdr:sp macro="" textlink="">
      <xdr:nvSpPr>
        <xdr:cNvPr id="375" name="円/楕円 374"/>
        <xdr:cNvSpPr/>
      </xdr:nvSpPr>
      <xdr:spPr>
        <a:xfrm>
          <a:off x="8699500" y="100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39960</xdr:rowOff>
    </xdr:from>
    <xdr:ext cx="534377" cy="259045"/>
    <xdr:sp macro="" textlink="">
      <xdr:nvSpPr>
        <xdr:cNvPr id="376" name="テキスト ボックス 375"/>
        <xdr:cNvSpPr txBox="1"/>
      </xdr:nvSpPr>
      <xdr:spPr>
        <a:xfrm>
          <a:off x="8483111" y="9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93162</xdr:rowOff>
    </xdr:from>
    <xdr:to>
      <xdr:col>11</xdr:col>
      <xdr:colOff>358775</xdr:colOff>
      <xdr:row>59</xdr:row>
      <xdr:rowOff>23312</xdr:rowOff>
    </xdr:to>
    <xdr:sp macro="" textlink="">
      <xdr:nvSpPr>
        <xdr:cNvPr id="377" name="円/楕円 376"/>
        <xdr:cNvSpPr/>
      </xdr:nvSpPr>
      <xdr:spPr>
        <a:xfrm>
          <a:off x="7810500" y="100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39839</xdr:rowOff>
    </xdr:from>
    <xdr:ext cx="534377" cy="259045"/>
    <xdr:sp macro="" textlink="">
      <xdr:nvSpPr>
        <xdr:cNvPr id="378" name="テキスト ボックス 377"/>
        <xdr:cNvSpPr txBox="1"/>
      </xdr:nvSpPr>
      <xdr:spPr>
        <a:xfrm>
          <a:off x="7594111" y="98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111946</xdr:rowOff>
    </xdr:from>
    <xdr:to>
      <xdr:col>10</xdr:col>
      <xdr:colOff>155575</xdr:colOff>
      <xdr:row>59</xdr:row>
      <xdr:rowOff>42096</xdr:rowOff>
    </xdr:to>
    <xdr:sp macro="" textlink="">
      <xdr:nvSpPr>
        <xdr:cNvPr id="379" name="円/楕円 378"/>
        <xdr:cNvSpPr/>
      </xdr:nvSpPr>
      <xdr:spPr>
        <a:xfrm>
          <a:off x="6921500" y="100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58623</xdr:rowOff>
    </xdr:from>
    <xdr:ext cx="534377" cy="259045"/>
    <xdr:sp macro="" textlink="">
      <xdr:nvSpPr>
        <xdr:cNvPr id="380" name="テキスト ボックス 379"/>
        <xdr:cNvSpPr txBox="1"/>
      </xdr:nvSpPr>
      <xdr:spPr>
        <a:xfrm>
          <a:off x="6705111" y="983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99433</xdr:rowOff>
    </xdr:from>
    <xdr:to>
      <xdr:col>15</xdr:col>
      <xdr:colOff>180975</xdr:colOff>
      <xdr:row>77</xdr:row>
      <xdr:rowOff>4434</xdr:rowOff>
    </xdr:to>
    <xdr:cxnSp macro="">
      <xdr:nvCxnSpPr>
        <xdr:cNvPr id="411" name="直線コネクタ 410"/>
        <xdr:cNvCxnSpPr/>
      </xdr:nvCxnSpPr>
      <xdr:spPr>
        <a:xfrm flipV="1">
          <a:off x="9639300" y="12958183"/>
          <a:ext cx="838200" cy="2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4434</xdr:rowOff>
    </xdr:from>
    <xdr:to>
      <xdr:col>14</xdr:col>
      <xdr:colOff>28575</xdr:colOff>
      <xdr:row>77</xdr:row>
      <xdr:rowOff>96690</xdr:rowOff>
    </xdr:to>
    <xdr:cxnSp macro="">
      <xdr:nvCxnSpPr>
        <xdr:cNvPr id="414" name="直線コネクタ 413"/>
        <xdr:cNvCxnSpPr/>
      </xdr:nvCxnSpPr>
      <xdr:spPr>
        <a:xfrm flipV="1">
          <a:off x="8750300" y="13206084"/>
          <a:ext cx="8890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96690</xdr:rowOff>
    </xdr:from>
    <xdr:to>
      <xdr:col>12</xdr:col>
      <xdr:colOff>511175</xdr:colOff>
      <xdr:row>77</xdr:row>
      <xdr:rowOff>162461</xdr:rowOff>
    </xdr:to>
    <xdr:cxnSp macro="">
      <xdr:nvCxnSpPr>
        <xdr:cNvPr id="417" name="直線コネクタ 416"/>
        <xdr:cNvCxnSpPr/>
      </xdr:nvCxnSpPr>
      <xdr:spPr>
        <a:xfrm flipV="1">
          <a:off x="7861300" y="13298340"/>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155245</xdr:rowOff>
    </xdr:from>
    <xdr:to>
      <xdr:col>11</xdr:col>
      <xdr:colOff>307975</xdr:colOff>
      <xdr:row>77</xdr:row>
      <xdr:rowOff>162461</xdr:rowOff>
    </xdr:to>
    <xdr:cxnSp macro="">
      <xdr:nvCxnSpPr>
        <xdr:cNvPr id="420" name="直線コネクタ 419"/>
        <xdr:cNvCxnSpPr/>
      </xdr:nvCxnSpPr>
      <xdr:spPr>
        <a:xfrm>
          <a:off x="6972300" y="13356895"/>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48633</xdr:rowOff>
    </xdr:from>
    <xdr:to>
      <xdr:col>15</xdr:col>
      <xdr:colOff>231775</xdr:colOff>
      <xdr:row>75</xdr:row>
      <xdr:rowOff>150233</xdr:rowOff>
    </xdr:to>
    <xdr:sp macro="" textlink="">
      <xdr:nvSpPr>
        <xdr:cNvPr id="430" name="円/楕円 429"/>
        <xdr:cNvSpPr/>
      </xdr:nvSpPr>
      <xdr:spPr>
        <a:xfrm>
          <a:off x="10426700" y="129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71510</xdr:rowOff>
    </xdr:from>
    <xdr:ext cx="534377" cy="259045"/>
    <xdr:sp macro="" textlink="">
      <xdr:nvSpPr>
        <xdr:cNvPr id="431" name="商工費該当値テキスト"/>
        <xdr:cNvSpPr txBox="1"/>
      </xdr:nvSpPr>
      <xdr:spPr>
        <a:xfrm>
          <a:off x="10528300" y="127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125084</xdr:rowOff>
    </xdr:from>
    <xdr:to>
      <xdr:col>14</xdr:col>
      <xdr:colOff>79375</xdr:colOff>
      <xdr:row>77</xdr:row>
      <xdr:rowOff>55234</xdr:rowOff>
    </xdr:to>
    <xdr:sp macro="" textlink="">
      <xdr:nvSpPr>
        <xdr:cNvPr id="432" name="円/楕円 431"/>
        <xdr:cNvSpPr/>
      </xdr:nvSpPr>
      <xdr:spPr>
        <a:xfrm>
          <a:off x="9588500" y="131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71761</xdr:rowOff>
    </xdr:from>
    <xdr:ext cx="534377" cy="259045"/>
    <xdr:sp macro="" textlink="">
      <xdr:nvSpPr>
        <xdr:cNvPr id="433" name="テキスト ボックス 432"/>
        <xdr:cNvSpPr txBox="1"/>
      </xdr:nvSpPr>
      <xdr:spPr>
        <a:xfrm>
          <a:off x="9372111" y="129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45890</xdr:rowOff>
    </xdr:from>
    <xdr:to>
      <xdr:col>12</xdr:col>
      <xdr:colOff>561975</xdr:colOff>
      <xdr:row>77</xdr:row>
      <xdr:rowOff>147490</xdr:rowOff>
    </xdr:to>
    <xdr:sp macro="" textlink="">
      <xdr:nvSpPr>
        <xdr:cNvPr id="434" name="円/楕円 433"/>
        <xdr:cNvSpPr/>
      </xdr:nvSpPr>
      <xdr:spPr>
        <a:xfrm>
          <a:off x="8699500" y="132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164017</xdr:rowOff>
    </xdr:from>
    <xdr:ext cx="534377" cy="259045"/>
    <xdr:sp macro="" textlink="">
      <xdr:nvSpPr>
        <xdr:cNvPr id="435" name="テキスト ボックス 434"/>
        <xdr:cNvSpPr txBox="1"/>
      </xdr:nvSpPr>
      <xdr:spPr>
        <a:xfrm>
          <a:off x="8483111" y="1302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111661</xdr:rowOff>
    </xdr:from>
    <xdr:to>
      <xdr:col>11</xdr:col>
      <xdr:colOff>358775</xdr:colOff>
      <xdr:row>78</xdr:row>
      <xdr:rowOff>41811</xdr:rowOff>
    </xdr:to>
    <xdr:sp macro="" textlink="">
      <xdr:nvSpPr>
        <xdr:cNvPr id="436" name="円/楕円 435"/>
        <xdr:cNvSpPr/>
      </xdr:nvSpPr>
      <xdr:spPr>
        <a:xfrm>
          <a:off x="7810500" y="133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58338</xdr:rowOff>
    </xdr:from>
    <xdr:ext cx="469744" cy="259045"/>
    <xdr:sp macro="" textlink="">
      <xdr:nvSpPr>
        <xdr:cNvPr id="437" name="テキスト ボックス 436"/>
        <xdr:cNvSpPr txBox="1"/>
      </xdr:nvSpPr>
      <xdr:spPr>
        <a:xfrm>
          <a:off x="7626427" y="1308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104445</xdr:rowOff>
    </xdr:from>
    <xdr:to>
      <xdr:col>10</xdr:col>
      <xdr:colOff>155575</xdr:colOff>
      <xdr:row>78</xdr:row>
      <xdr:rowOff>34595</xdr:rowOff>
    </xdr:to>
    <xdr:sp macro="" textlink="">
      <xdr:nvSpPr>
        <xdr:cNvPr id="438" name="円/楕円 437"/>
        <xdr:cNvSpPr/>
      </xdr:nvSpPr>
      <xdr:spPr>
        <a:xfrm>
          <a:off x="6921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51122</xdr:rowOff>
    </xdr:from>
    <xdr:ext cx="469744" cy="259045"/>
    <xdr:sp macro="" textlink="">
      <xdr:nvSpPr>
        <xdr:cNvPr id="439" name="テキスト ボックス 438"/>
        <xdr:cNvSpPr txBox="1"/>
      </xdr:nvSpPr>
      <xdr:spPr>
        <a:xfrm>
          <a:off x="6737427" y="130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158953</xdr:rowOff>
    </xdr:from>
    <xdr:to>
      <xdr:col>15</xdr:col>
      <xdr:colOff>180975</xdr:colOff>
      <xdr:row>98</xdr:row>
      <xdr:rowOff>159417</xdr:rowOff>
    </xdr:to>
    <xdr:cxnSp macro="">
      <xdr:nvCxnSpPr>
        <xdr:cNvPr id="468" name="直線コネクタ 467"/>
        <xdr:cNvCxnSpPr/>
      </xdr:nvCxnSpPr>
      <xdr:spPr>
        <a:xfrm flipV="1">
          <a:off x="9639300" y="16961053"/>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147676</xdr:rowOff>
    </xdr:from>
    <xdr:to>
      <xdr:col>14</xdr:col>
      <xdr:colOff>28575</xdr:colOff>
      <xdr:row>98</xdr:row>
      <xdr:rowOff>159417</xdr:rowOff>
    </xdr:to>
    <xdr:cxnSp macro="">
      <xdr:nvCxnSpPr>
        <xdr:cNvPr id="471" name="直線コネクタ 470"/>
        <xdr:cNvCxnSpPr/>
      </xdr:nvCxnSpPr>
      <xdr:spPr>
        <a:xfrm>
          <a:off x="8750300" y="16949776"/>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147676</xdr:rowOff>
    </xdr:from>
    <xdr:to>
      <xdr:col>12</xdr:col>
      <xdr:colOff>511175</xdr:colOff>
      <xdr:row>98</xdr:row>
      <xdr:rowOff>158406</xdr:rowOff>
    </xdr:to>
    <xdr:cxnSp macro="">
      <xdr:nvCxnSpPr>
        <xdr:cNvPr id="474" name="直線コネクタ 473"/>
        <xdr:cNvCxnSpPr/>
      </xdr:nvCxnSpPr>
      <xdr:spPr>
        <a:xfrm flipV="1">
          <a:off x="7861300" y="16949776"/>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151983</xdr:rowOff>
    </xdr:from>
    <xdr:to>
      <xdr:col>11</xdr:col>
      <xdr:colOff>307975</xdr:colOff>
      <xdr:row>98</xdr:row>
      <xdr:rowOff>158406</xdr:rowOff>
    </xdr:to>
    <xdr:cxnSp macro="">
      <xdr:nvCxnSpPr>
        <xdr:cNvPr id="477" name="直線コネクタ 476"/>
        <xdr:cNvCxnSpPr/>
      </xdr:nvCxnSpPr>
      <xdr:spPr>
        <a:xfrm>
          <a:off x="6972300" y="16954083"/>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108153</xdr:rowOff>
    </xdr:from>
    <xdr:to>
      <xdr:col>15</xdr:col>
      <xdr:colOff>231775</xdr:colOff>
      <xdr:row>99</xdr:row>
      <xdr:rowOff>38303</xdr:rowOff>
    </xdr:to>
    <xdr:sp macro="" textlink="">
      <xdr:nvSpPr>
        <xdr:cNvPr id="487" name="円/楕円 486"/>
        <xdr:cNvSpPr/>
      </xdr:nvSpPr>
      <xdr:spPr>
        <a:xfrm>
          <a:off x="10426700" y="169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108617</xdr:rowOff>
    </xdr:from>
    <xdr:to>
      <xdr:col>14</xdr:col>
      <xdr:colOff>79375</xdr:colOff>
      <xdr:row>99</xdr:row>
      <xdr:rowOff>38767</xdr:rowOff>
    </xdr:to>
    <xdr:sp macro="" textlink="">
      <xdr:nvSpPr>
        <xdr:cNvPr id="489" name="円/楕円 488"/>
        <xdr:cNvSpPr/>
      </xdr:nvSpPr>
      <xdr:spPr>
        <a:xfrm>
          <a:off x="9588500" y="169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29894</xdr:rowOff>
    </xdr:from>
    <xdr:ext cx="534377" cy="259045"/>
    <xdr:sp macro="" textlink="">
      <xdr:nvSpPr>
        <xdr:cNvPr id="490" name="テキスト ボックス 489"/>
        <xdr:cNvSpPr txBox="1"/>
      </xdr:nvSpPr>
      <xdr:spPr>
        <a:xfrm>
          <a:off x="9372111" y="170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96876</xdr:rowOff>
    </xdr:from>
    <xdr:to>
      <xdr:col>12</xdr:col>
      <xdr:colOff>561975</xdr:colOff>
      <xdr:row>99</xdr:row>
      <xdr:rowOff>27026</xdr:rowOff>
    </xdr:to>
    <xdr:sp macro="" textlink="">
      <xdr:nvSpPr>
        <xdr:cNvPr id="491" name="円/楕円 490"/>
        <xdr:cNvSpPr/>
      </xdr:nvSpPr>
      <xdr:spPr>
        <a:xfrm>
          <a:off x="8699500" y="168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18153</xdr:rowOff>
    </xdr:from>
    <xdr:ext cx="534377" cy="259045"/>
    <xdr:sp macro="" textlink="">
      <xdr:nvSpPr>
        <xdr:cNvPr id="492" name="テキスト ボックス 491"/>
        <xdr:cNvSpPr txBox="1"/>
      </xdr:nvSpPr>
      <xdr:spPr>
        <a:xfrm>
          <a:off x="8483111" y="169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107606</xdr:rowOff>
    </xdr:from>
    <xdr:to>
      <xdr:col>11</xdr:col>
      <xdr:colOff>358775</xdr:colOff>
      <xdr:row>99</xdr:row>
      <xdr:rowOff>37756</xdr:rowOff>
    </xdr:to>
    <xdr:sp macro="" textlink="">
      <xdr:nvSpPr>
        <xdr:cNvPr id="493" name="円/楕円 492"/>
        <xdr:cNvSpPr/>
      </xdr:nvSpPr>
      <xdr:spPr>
        <a:xfrm>
          <a:off x="7810500" y="169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28883</xdr:rowOff>
    </xdr:from>
    <xdr:ext cx="534377" cy="259045"/>
    <xdr:sp macro="" textlink="">
      <xdr:nvSpPr>
        <xdr:cNvPr id="494" name="テキスト ボックス 493"/>
        <xdr:cNvSpPr txBox="1"/>
      </xdr:nvSpPr>
      <xdr:spPr>
        <a:xfrm>
          <a:off x="7594111" y="170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101183</xdr:rowOff>
    </xdr:from>
    <xdr:to>
      <xdr:col>10</xdr:col>
      <xdr:colOff>155575</xdr:colOff>
      <xdr:row>99</xdr:row>
      <xdr:rowOff>31333</xdr:rowOff>
    </xdr:to>
    <xdr:sp macro="" textlink="">
      <xdr:nvSpPr>
        <xdr:cNvPr id="495" name="円/楕円 494"/>
        <xdr:cNvSpPr/>
      </xdr:nvSpPr>
      <xdr:spPr>
        <a:xfrm>
          <a:off x="6921500" y="169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22460</xdr:rowOff>
    </xdr:from>
    <xdr:ext cx="534377" cy="259045"/>
    <xdr:sp macro="" textlink="">
      <xdr:nvSpPr>
        <xdr:cNvPr id="496" name="テキスト ボックス 495"/>
        <xdr:cNvSpPr txBox="1"/>
      </xdr:nvSpPr>
      <xdr:spPr>
        <a:xfrm>
          <a:off x="6705111" y="169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42564</xdr:rowOff>
    </xdr:from>
    <xdr:to>
      <xdr:col>23</xdr:col>
      <xdr:colOff>517525</xdr:colOff>
      <xdr:row>36</xdr:row>
      <xdr:rowOff>73063</xdr:rowOff>
    </xdr:to>
    <xdr:cxnSp macro="">
      <xdr:nvCxnSpPr>
        <xdr:cNvPr id="525" name="直線コネクタ 524"/>
        <xdr:cNvCxnSpPr/>
      </xdr:nvCxnSpPr>
      <xdr:spPr>
        <a:xfrm flipV="1">
          <a:off x="15481300" y="6214764"/>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119278</xdr:rowOff>
    </xdr:from>
    <xdr:to>
      <xdr:col>22</xdr:col>
      <xdr:colOff>365125</xdr:colOff>
      <xdr:row>36</xdr:row>
      <xdr:rowOff>73063</xdr:rowOff>
    </xdr:to>
    <xdr:cxnSp macro="">
      <xdr:nvCxnSpPr>
        <xdr:cNvPr id="528" name="直線コネクタ 527"/>
        <xdr:cNvCxnSpPr/>
      </xdr:nvCxnSpPr>
      <xdr:spPr>
        <a:xfrm>
          <a:off x="14592300" y="6120028"/>
          <a:ext cx="889000" cy="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119278</xdr:rowOff>
    </xdr:from>
    <xdr:to>
      <xdr:col>21</xdr:col>
      <xdr:colOff>161925</xdr:colOff>
      <xdr:row>36</xdr:row>
      <xdr:rowOff>134881</xdr:rowOff>
    </xdr:to>
    <xdr:cxnSp macro="">
      <xdr:nvCxnSpPr>
        <xdr:cNvPr id="531" name="直線コネクタ 530"/>
        <xdr:cNvCxnSpPr/>
      </xdr:nvCxnSpPr>
      <xdr:spPr>
        <a:xfrm flipV="1">
          <a:off x="13703300" y="6120028"/>
          <a:ext cx="889000" cy="18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90303</xdr:rowOff>
    </xdr:from>
    <xdr:to>
      <xdr:col>19</xdr:col>
      <xdr:colOff>644525</xdr:colOff>
      <xdr:row>36</xdr:row>
      <xdr:rowOff>134881</xdr:rowOff>
    </xdr:to>
    <xdr:cxnSp macro="">
      <xdr:nvCxnSpPr>
        <xdr:cNvPr id="534" name="直線コネクタ 533"/>
        <xdr:cNvCxnSpPr/>
      </xdr:nvCxnSpPr>
      <xdr:spPr>
        <a:xfrm>
          <a:off x="12814300" y="6262503"/>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163214</xdr:rowOff>
    </xdr:from>
    <xdr:to>
      <xdr:col>23</xdr:col>
      <xdr:colOff>568325</xdr:colOff>
      <xdr:row>36</xdr:row>
      <xdr:rowOff>93364</xdr:rowOff>
    </xdr:to>
    <xdr:sp macro="" textlink="">
      <xdr:nvSpPr>
        <xdr:cNvPr id="544" name="円/楕円 543"/>
        <xdr:cNvSpPr/>
      </xdr:nvSpPr>
      <xdr:spPr>
        <a:xfrm>
          <a:off x="16268700" y="61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14641</xdr:rowOff>
    </xdr:from>
    <xdr:ext cx="534377" cy="259045"/>
    <xdr:sp macro="" textlink="">
      <xdr:nvSpPr>
        <xdr:cNvPr id="545" name="消防費該当値テキスト"/>
        <xdr:cNvSpPr txBox="1"/>
      </xdr:nvSpPr>
      <xdr:spPr>
        <a:xfrm>
          <a:off x="16370300" y="60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22263</xdr:rowOff>
    </xdr:from>
    <xdr:to>
      <xdr:col>22</xdr:col>
      <xdr:colOff>415925</xdr:colOff>
      <xdr:row>36</xdr:row>
      <xdr:rowOff>123863</xdr:rowOff>
    </xdr:to>
    <xdr:sp macro="" textlink="">
      <xdr:nvSpPr>
        <xdr:cNvPr id="546" name="円/楕円 545"/>
        <xdr:cNvSpPr/>
      </xdr:nvSpPr>
      <xdr:spPr>
        <a:xfrm>
          <a:off x="15430500" y="61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140390</xdr:rowOff>
    </xdr:from>
    <xdr:ext cx="534377" cy="259045"/>
    <xdr:sp macro="" textlink="">
      <xdr:nvSpPr>
        <xdr:cNvPr id="547" name="テキスト ボックス 546"/>
        <xdr:cNvSpPr txBox="1"/>
      </xdr:nvSpPr>
      <xdr:spPr>
        <a:xfrm>
          <a:off x="15214111" y="59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68478</xdr:rowOff>
    </xdr:from>
    <xdr:to>
      <xdr:col>21</xdr:col>
      <xdr:colOff>212725</xdr:colOff>
      <xdr:row>35</xdr:row>
      <xdr:rowOff>170078</xdr:rowOff>
    </xdr:to>
    <xdr:sp macro="" textlink="">
      <xdr:nvSpPr>
        <xdr:cNvPr id="548" name="円/楕円 547"/>
        <xdr:cNvSpPr/>
      </xdr:nvSpPr>
      <xdr:spPr>
        <a:xfrm>
          <a:off x="14541500" y="60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15155</xdr:rowOff>
    </xdr:from>
    <xdr:ext cx="534377" cy="259045"/>
    <xdr:sp macro="" textlink="">
      <xdr:nvSpPr>
        <xdr:cNvPr id="549" name="テキスト ボックス 548"/>
        <xdr:cNvSpPr txBox="1"/>
      </xdr:nvSpPr>
      <xdr:spPr>
        <a:xfrm>
          <a:off x="14325111" y="58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84081</xdr:rowOff>
    </xdr:from>
    <xdr:to>
      <xdr:col>20</xdr:col>
      <xdr:colOff>9525</xdr:colOff>
      <xdr:row>37</xdr:row>
      <xdr:rowOff>14231</xdr:rowOff>
    </xdr:to>
    <xdr:sp macro="" textlink="">
      <xdr:nvSpPr>
        <xdr:cNvPr id="550" name="円/楕円 549"/>
        <xdr:cNvSpPr/>
      </xdr:nvSpPr>
      <xdr:spPr>
        <a:xfrm>
          <a:off x="13652500" y="62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30758</xdr:rowOff>
    </xdr:from>
    <xdr:ext cx="534377" cy="259045"/>
    <xdr:sp macro="" textlink="">
      <xdr:nvSpPr>
        <xdr:cNvPr id="551" name="テキスト ボックス 550"/>
        <xdr:cNvSpPr txBox="1"/>
      </xdr:nvSpPr>
      <xdr:spPr>
        <a:xfrm>
          <a:off x="13436111" y="60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39503</xdr:rowOff>
    </xdr:from>
    <xdr:to>
      <xdr:col>18</xdr:col>
      <xdr:colOff>492125</xdr:colOff>
      <xdr:row>36</xdr:row>
      <xdr:rowOff>141103</xdr:rowOff>
    </xdr:to>
    <xdr:sp macro="" textlink="">
      <xdr:nvSpPr>
        <xdr:cNvPr id="552" name="円/楕円 551"/>
        <xdr:cNvSpPr/>
      </xdr:nvSpPr>
      <xdr:spPr>
        <a:xfrm>
          <a:off x="12763500" y="62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157630</xdr:rowOff>
    </xdr:from>
    <xdr:ext cx="534377" cy="259045"/>
    <xdr:sp macro="" textlink="">
      <xdr:nvSpPr>
        <xdr:cNvPr id="553" name="テキスト ボックス 552"/>
        <xdr:cNvSpPr txBox="1"/>
      </xdr:nvSpPr>
      <xdr:spPr>
        <a:xfrm>
          <a:off x="12547111" y="59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118764</xdr:rowOff>
    </xdr:from>
    <xdr:to>
      <xdr:col>23</xdr:col>
      <xdr:colOff>517525</xdr:colOff>
      <xdr:row>56</xdr:row>
      <xdr:rowOff>137795</xdr:rowOff>
    </xdr:to>
    <xdr:cxnSp macro="">
      <xdr:nvCxnSpPr>
        <xdr:cNvPr id="583" name="直線コネクタ 582"/>
        <xdr:cNvCxnSpPr/>
      </xdr:nvCxnSpPr>
      <xdr:spPr>
        <a:xfrm flipV="1">
          <a:off x="15481300" y="9719964"/>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32086</xdr:rowOff>
    </xdr:from>
    <xdr:to>
      <xdr:col>22</xdr:col>
      <xdr:colOff>365125</xdr:colOff>
      <xdr:row>56</xdr:row>
      <xdr:rowOff>137795</xdr:rowOff>
    </xdr:to>
    <xdr:cxnSp macro="">
      <xdr:nvCxnSpPr>
        <xdr:cNvPr id="586" name="直線コネクタ 585"/>
        <xdr:cNvCxnSpPr/>
      </xdr:nvCxnSpPr>
      <xdr:spPr>
        <a:xfrm>
          <a:off x="14592300" y="8947486"/>
          <a:ext cx="889000" cy="7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32086</xdr:rowOff>
    </xdr:from>
    <xdr:to>
      <xdr:col>21</xdr:col>
      <xdr:colOff>161925</xdr:colOff>
      <xdr:row>53</xdr:row>
      <xdr:rowOff>161989</xdr:rowOff>
    </xdr:to>
    <xdr:cxnSp macro="">
      <xdr:nvCxnSpPr>
        <xdr:cNvPr id="589" name="直線コネクタ 588"/>
        <xdr:cNvCxnSpPr/>
      </xdr:nvCxnSpPr>
      <xdr:spPr>
        <a:xfrm flipV="1">
          <a:off x="13703300" y="8947486"/>
          <a:ext cx="889000" cy="3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161989</xdr:rowOff>
    </xdr:from>
    <xdr:to>
      <xdr:col>19</xdr:col>
      <xdr:colOff>644525</xdr:colOff>
      <xdr:row>55</xdr:row>
      <xdr:rowOff>94799</xdr:rowOff>
    </xdr:to>
    <xdr:cxnSp macro="">
      <xdr:nvCxnSpPr>
        <xdr:cNvPr id="592" name="直線コネクタ 591"/>
        <xdr:cNvCxnSpPr/>
      </xdr:nvCxnSpPr>
      <xdr:spPr>
        <a:xfrm flipV="1">
          <a:off x="12814300" y="9248839"/>
          <a:ext cx="889000" cy="2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67964</xdr:rowOff>
    </xdr:from>
    <xdr:to>
      <xdr:col>23</xdr:col>
      <xdr:colOff>568325</xdr:colOff>
      <xdr:row>56</xdr:row>
      <xdr:rowOff>169564</xdr:rowOff>
    </xdr:to>
    <xdr:sp macro="" textlink="">
      <xdr:nvSpPr>
        <xdr:cNvPr id="602" name="円/楕円 601"/>
        <xdr:cNvSpPr/>
      </xdr:nvSpPr>
      <xdr:spPr>
        <a:xfrm>
          <a:off x="16268700" y="96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46391</xdr:rowOff>
    </xdr:from>
    <xdr:ext cx="534377" cy="259045"/>
    <xdr:sp macro="" textlink="">
      <xdr:nvSpPr>
        <xdr:cNvPr id="603" name="教育費該当値テキスト"/>
        <xdr:cNvSpPr txBox="1"/>
      </xdr:nvSpPr>
      <xdr:spPr>
        <a:xfrm>
          <a:off x="16370300" y="96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86995</xdr:rowOff>
    </xdr:from>
    <xdr:to>
      <xdr:col>22</xdr:col>
      <xdr:colOff>415925</xdr:colOff>
      <xdr:row>57</xdr:row>
      <xdr:rowOff>17145</xdr:rowOff>
    </xdr:to>
    <xdr:sp macro="" textlink="">
      <xdr:nvSpPr>
        <xdr:cNvPr id="604" name="円/楕円 603"/>
        <xdr:cNvSpPr/>
      </xdr:nvSpPr>
      <xdr:spPr>
        <a:xfrm>
          <a:off x="15430500" y="96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8272</xdr:rowOff>
    </xdr:from>
    <xdr:ext cx="534377" cy="259045"/>
    <xdr:sp macro="" textlink="">
      <xdr:nvSpPr>
        <xdr:cNvPr id="605" name="テキスト ボックス 604"/>
        <xdr:cNvSpPr txBox="1"/>
      </xdr:nvSpPr>
      <xdr:spPr>
        <a:xfrm>
          <a:off x="15214111" y="97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42,100</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152736</xdr:rowOff>
    </xdr:from>
    <xdr:to>
      <xdr:col>21</xdr:col>
      <xdr:colOff>212725</xdr:colOff>
      <xdr:row>52</xdr:row>
      <xdr:rowOff>82886</xdr:rowOff>
    </xdr:to>
    <xdr:sp macro="" textlink="">
      <xdr:nvSpPr>
        <xdr:cNvPr id="606" name="円/楕円 605"/>
        <xdr:cNvSpPr/>
      </xdr:nvSpPr>
      <xdr:spPr>
        <a:xfrm>
          <a:off x="14541500" y="88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99413</xdr:rowOff>
    </xdr:from>
    <xdr:ext cx="534377" cy="259045"/>
    <xdr:sp macro="" textlink="">
      <xdr:nvSpPr>
        <xdr:cNvPr id="607" name="テキスト ボックス 606"/>
        <xdr:cNvSpPr txBox="1"/>
      </xdr:nvSpPr>
      <xdr:spPr>
        <a:xfrm>
          <a:off x="14325111" y="86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111189</xdr:rowOff>
    </xdr:from>
    <xdr:to>
      <xdr:col>20</xdr:col>
      <xdr:colOff>9525</xdr:colOff>
      <xdr:row>54</xdr:row>
      <xdr:rowOff>41339</xdr:rowOff>
    </xdr:to>
    <xdr:sp macro="" textlink="">
      <xdr:nvSpPr>
        <xdr:cNvPr id="608" name="円/楕円 607"/>
        <xdr:cNvSpPr/>
      </xdr:nvSpPr>
      <xdr:spPr>
        <a:xfrm>
          <a:off x="13652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57866</xdr:rowOff>
    </xdr:from>
    <xdr:ext cx="534377" cy="259045"/>
    <xdr:sp macro="" textlink="">
      <xdr:nvSpPr>
        <xdr:cNvPr id="609" name="テキスト ボックス 608"/>
        <xdr:cNvSpPr txBox="1"/>
      </xdr:nvSpPr>
      <xdr:spPr>
        <a:xfrm>
          <a:off x="13436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43999</xdr:rowOff>
    </xdr:from>
    <xdr:to>
      <xdr:col>18</xdr:col>
      <xdr:colOff>492125</xdr:colOff>
      <xdr:row>55</xdr:row>
      <xdr:rowOff>145599</xdr:rowOff>
    </xdr:to>
    <xdr:sp macro="" textlink="">
      <xdr:nvSpPr>
        <xdr:cNvPr id="610" name="円/楕円 609"/>
        <xdr:cNvSpPr/>
      </xdr:nvSpPr>
      <xdr:spPr>
        <a:xfrm>
          <a:off x="12763500" y="94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162126</xdr:rowOff>
    </xdr:from>
    <xdr:ext cx="534377" cy="259045"/>
    <xdr:sp macro="" textlink="">
      <xdr:nvSpPr>
        <xdr:cNvPr id="611" name="テキスト ボックス 610"/>
        <xdr:cNvSpPr txBox="1"/>
      </xdr:nvSpPr>
      <xdr:spPr>
        <a:xfrm>
          <a:off x="12547111" y="92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37497</xdr:rowOff>
    </xdr:from>
    <xdr:to>
      <xdr:col>23</xdr:col>
      <xdr:colOff>517525</xdr:colOff>
      <xdr:row>78</xdr:row>
      <xdr:rowOff>93286</xdr:rowOff>
    </xdr:to>
    <xdr:cxnSp macro="">
      <xdr:nvCxnSpPr>
        <xdr:cNvPr id="638" name="直線コネクタ 637"/>
        <xdr:cNvCxnSpPr/>
      </xdr:nvCxnSpPr>
      <xdr:spPr>
        <a:xfrm flipV="1">
          <a:off x="15481300" y="13410597"/>
          <a:ext cx="8382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93286</xdr:rowOff>
    </xdr:from>
    <xdr:to>
      <xdr:col>22</xdr:col>
      <xdr:colOff>365125</xdr:colOff>
      <xdr:row>78</xdr:row>
      <xdr:rowOff>133784</xdr:rowOff>
    </xdr:to>
    <xdr:cxnSp macro="">
      <xdr:nvCxnSpPr>
        <xdr:cNvPr id="641" name="直線コネクタ 640"/>
        <xdr:cNvCxnSpPr/>
      </xdr:nvCxnSpPr>
      <xdr:spPr>
        <a:xfrm flipV="1">
          <a:off x="14592300" y="13466386"/>
          <a:ext cx="8890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103764</xdr:rowOff>
    </xdr:from>
    <xdr:to>
      <xdr:col>21</xdr:col>
      <xdr:colOff>161925</xdr:colOff>
      <xdr:row>78</xdr:row>
      <xdr:rowOff>133784</xdr:rowOff>
    </xdr:to>
    <xdr:cxnSp macro="">
      <xdr:nvCxnSpPr>
        <xdr:cNvPr id="644" name="直線コネクタ 643"/>
        <xdr:cNvCxnSpPr/>
      </xdr:nvCxnSpPr>
      <xdr:spPr>
        <a:xfrm>
          <a:off x="13703300" y="13476864"/>
          <a:ext cx="889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103764</xdr:rowOff>
    </xdr:from>
    <xdr:to>
      <xdr:col>19</xdr:col>
      <xdr:colOff>644525</xdr:colOff>
      <xdr:row>78</xdr:row>
      <xdr:rowOff>114416</xdr:rowOff>
    </xdr:to>
    <xdr:cxnSp macro="">
      <xdr:nvCxnSpPr>
        <xdr:cNvPr id="647" name="直線コネクタ 646"/>
        <xdr:cNvCxnSpPr/>
      </xdr:nvCxnSpPr>
      <xdr:spPr>
        <a:xfrm flipV="1">
          <a:off x="12814300" y="1347686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158147</xdr:rowOff>
    </xdr:from>
    <xdr:to>
      <xdr:col>23</xdr:col>
      <xdr:colOff>568325</xdr:colOff>
      <xdr:row>78</xdr:row>
      <xdr:rowOff>88297</xdr:rowOff>
    </xdr:to>
    <xdr:sp macro="" textlink="">
      <xdr:nvSpPr>
        <xdr:cNvPr id="657" name="円/楕円 656"/>
        <xdr:cNvSpPr/>
      </xdr:nvSpPr>
      <xdr:spPr>
        <a:xfrm>
          <a:off x="16268700" y="133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117524</xdr:rowOff>
    </xdr:from>
    <xdr:ext cx="534377" cy="259045"/>
    <xdr:sp macro="" textlink="">
      <xdr:nvSpPr>
        <xdr:cNvPr id="658" name="災害復旧費該当値テキスト"/>
        <xdr:cNvSpPr txBox="1"/>
      </xdr:nvSpPr>
      <xdr:spPr>
        <a:xfrm>
          <a:off x="16370300" y="131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42486</xdr:rowOff>
    </xdr:from>
    <xdr:to>
      <xdr:col>22</xdr:col>
      <xdr:colOff>415925</xdr:colOff>
      <xdr:row>78</xdr:row>
      <xdr:rowOff>144086</xdr:rowOff>
    </xdr:to>
    <xdr:sp macro="" textlink="">
      <xdr:nvSpPr>
        <xdr:cNvPr id="659" name="円/楕円 658"/>
        <xdr:cNvSpPr/>
      </xdr:nvSpPr>
      <xdr:spPr>
        <a:xfrm>
          <a:off x="15430500" y="134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160613</xdr:rowOff>
    </xdr:from>
    <xdr:ext cx="469744" cy="259045"/>
    <xdr:sp macro="" textlink="">
      <xdr:nvSpPr>
        <xdr:cNvPr id="660" name="テキスト ボックス 659"/>
        <xdr:cNvSpPr txBox="1"/>
      </xdr:nvSpPr>
      <xdr:spPr>
        <a:xfrm>
          <a:off x="15246427" y="131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82984</xdr:rowOff>
    </xdr:from>
    <xdr:to>
      <xdr:col>21</xdr:col>
      <xdr:colOff>212725</xdr:colOff>
      <xdr:row>79</xdr:row>
      <xdr:rowOff>13134</xdr:rowOff>
    </xdr:to>
    <xdr:sp macro="" textlink="">
      <xdr:nvSpPr>
        <xdr:cNvPr id="661" name="円/楕円 660"/>
        <xdr:cNvSpPr/>
      </xdr:nvSpPr>
      <xdr:spPr>
        <a:xfrm>
          <a:off x="14541500" y="134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4261</xdr:rowOff>
    </xdr:from>
    <xdr:ext cx="378565" cy="259045"/>
    <xdr:sp macro="" textlink="">
      <xdr:nvSpPr>
        <xdr:cNvPr id="662" name="テキスト ボックス 661"/>
        <xdr:cNvSpPr txBox="1"/>
      </xdr:nvSpPr>
      <xdr:spPr>
        <a:xfrm>
          <a:off x="14403017" y="1354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52964</xdr:rowOff>
    </xdr:from>
    <xdr:to>
      <xdr:col>20</xdr:col>
      <xdr:colOff>9525</xdr:colOff>
      <xdr:row>78</xdr:row>
      <xdr:rowOff>154564</xdr:rowOff>
    </xdr:to>
    <xdr:sp macro="" textlink="">
      <xdr:nvSpPr>
        <xdr:cNvPr id="663" name="円/楕円 662"/>
        <xdr:cNvSpPr/>
      </xdr:nvSpPr>
      <xdr:spPr>
        <a:xfrm>
          <a:off x="13652500" y="134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145691</xdr:rowOff>
    </xdr:from>
    <xdr:ext cx="469744" cy="259045"/>
    <xdr:sp macro="" textlink="">
      <xdr:nvSpPr>
        <xdr:cNvPr id="664" name="テキスト ボックス 663"/>
        <xdr:cNvSpPr txBox="1"/>
      </xdr:nvSpPr>
      <xdr:spPr>
        <a:xfrm>
          <a:off x="13468427" y="135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63616</xdr:rowOff>
    </xdr:from>
    <xdr:to>
      <xdr:col>18</xdr:col>
      <xdr:colOff>492125</xdr:colOff>
      <xdr:row>78</xdr:row>
      <xdr:rowOff>165216</xdr:rowOff>
    </xdr:to>
    <xdr:sp macro="" textlink="">
      <xdr:nvSpPr>
        <xdr:cNvPr id="665" name="円/楕円 664"/>
        <xdr:cNvSpPr/>
      </xdr:nvSpPr>
      <xdr:spPr>
        <a:xfrm>
          <a:off x="12763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156343</xdr:rowOff>
    </xdr:from>
    <xdr:ext cx="469744" cy="259045"/>
    <xdr:sp macro="" textlink="">
      <xdr:nvSpPr>
        <xdr:cNvPr id="666" name="テキスト ボックス 665"/>
        <xdr:cNvSpPr txBox="1"/>
      </xdr:nvSpPr>
      <xdr:spPr>
        <a:xfrm>
          <a:off x="12579427" y="135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61519</xdr:rowOff>
    </xdr:from>
    <xdr:to>
      <xdr:col>23</xdr:col>
      <xdr:colOff>517525</xdr:colOff>
      <xdr:row>93</xdr:row>
      <xdr:rowOff>63805</xdr:rowOff>
    </xdr:to>
    <xdr:cxnSp macro="">
      <xdr:nvCxnSpPr>
        <xdr:cNvPr id="695" name="直線コネクタ 694"/>
        <xdr:cNvCxnSpPr/>
      </xdr:nvCxnSpPr>
      <xdr:spPr>
        <a:xfrm>
          <a:off x="15481300" y="160063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61264</xdr:rowOff>
    </xdr:from>
    <xdr:to>
      <xdr:col>22</xdr:col>
      <xdr:colOff>365125</xdr:colOff>
      <xdr:row>93</xdr:row>
      <xdr:rowOff>61519</xdr:rowOff>
    </xdr:to>
    <xdr:cxnSp macro="">
      <xdr:nvCxnSpPr>
        <xdr:cNvPr id="698" name="直線コネクタ 697"/>
        <xdr:cNvCxnSpPr/>
      </xdr:nvCxnSpPr>
      <xdr:spPr>
        <a:xfrm>
          <a:off x="14592300" y="1600611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61264</xdr:rowOff>
    </xdr:from>
    <xdr:to>
      <xdr:col>21</xdr:col>
      <xdr:colOff>161925</xdr:colOff>
      <xdr:row>93</xdr:row>
      <xdr:rowOff>66890</xdr:rowOff>
    </xdr:to>
    <xdr:cxnSp macro="">
      <xdr:nvCxnSpPr>
        <xdr:cNvPr id="701" name="直線コネクタ 700"/>
        <xdr:cNvCxnSpPr/>
      </xdr:nvCxnSpPr>
      <xdr:spPr>
        <a:xfrm flipV="1">
          <a:off x="13703300" y="16006114"/>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8141</xdr:rowOff>
    </xdr:from>
    <xdr:to>
      <xdr:col>19</xdr:col>
      <xdr:colOff>644525</xdr:colOff>
      <xdr:row>93</xdr:row>
      <xdr:rowOff>66890</xdr:rowOff>
    </xdr:to>
    <xdr:cxnSp macro="">
      <xdr:nvCxnSpPr>
        <xdr:cNvPr id="704" name="直線コネクタ 703"/>
        <xdr:cNvCxnSpPr/>
      </xdr:nvCxnSpPr>
      <xdr:spPr>
        <a:xfrm>
          <a:off x="12814300" y="15952991"/>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13005</xdr:rowOff>
    </xdr:from>
    <xdr:to>
      <xdr:col>23</xdr:col>
      <xdr:colOff>568325</xdr:colOff>
      <xdr:row>93</xdr:row>
      <xdr:rowOff>114605</xdr:rowOff>
    </xdr:to>
    <xdr:sp macro="" textlink="">
      <xdr:nvSpPr>
        <xdr:cNvPr id="714" name="円/楕円 713"/>
        <xdr:cNvSpPr/>
      </xdr:nvSpPr>
      <xdr:spPr>
        <a:xfrm>
          <a:off x="162687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35882</xdr:rowOff>
    </xdr:from>
    <xdr:ext cx="534377" cy="259045"/>
    <xdr:sp macro="" textlink="">
      <xdr:nvSpPr>
        <xdr:cNvPr id="715" name="公債費該当値テキスト"/>
        <xdr:cNvSpPr txBox="1"/>
      </xdr:nvSpPr>
      <xdr:spPr>
        <a:xfrm>
          <a:off x="16370300" y="1580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79,476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10719</xdr:rowOff>
    </xdr:from>
    <xdr:to>
      <xdr:col>22</xdr:col>
      <xdr:colOff>415925</xdr:colOff>
      <xdr:row>93</xdr:row>
      <xdr:rowOff>112319</xdr:rowOff>
    </xdr:to>
    <xdr:sp macro="" textlink="">
      <xdr:nvSpPr>
        <xdr:cNvPr id="716" name="円/楕円 715"/>
        <xdr:cNvSpPr/>
      </xdr:nvSpPr>
      <xdr:spPr>
        <a:xfrm>
          <a:off x="15430500" y="15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128846</xdr:rowOff>
    </xdr:from>
    <xdr:ext cx="534377" cy="259045"/>
    <xdr:sp macro="" textlink="">
      <xdr:nvSpPr>
        <xdr:cNvPr id="717" name="テキスト ボックス 716"/>
        <xdr:cNvSpPr txBox="1"/>
      </xdr:nvSpPr>
      <xdr:spPr>
        <a:xfrm>
          <a:off x="15214111" y="157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10464</xdr:rowOff>
    </xdr:from>
    <xdr:to>
      <xdr:col>21</xdr:col>
      <xdr:colOff>212725</xdr:colOff>
      <xdr:row>93</xdr:row>
      <xdr:rowOff>112064</xdr:rowOff>
    </xdr:to>
    <xdr:sp macro="" textlink="">
      <xdr:nvSpPr>
        <xdr:cNvPr id="718" name="円/楕円 717"/>
        <xdr:cNvSpPr/>
      </xdr:nvSpPr>
      <xdr:spPr>
        <a:xfrm>
          <a:off x="14541500" y="159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128591</xdr:rowOff>
    </xdr:from>
    <xdr:ext cx="534377" cy="259045"/>
    <xdr:sp macro="" textlink="">
      <xdr:nvSpPr>
        <xdr:cNvPr id="719" name="テキスト ボックス 718"/>
        <xdr:cNvSpPr txBox="1"/>
      </xdr:nvSpPr>
      <xdr:spPr>
        <a:xfrm>
          <a:off x="14325111" y="157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16090</xdr:rowOff>
    </xdr:from>
    <xdr:to>
      <xdr:col>20</xdr:col>
      <xdr:colOff>9525</xdr:colOff>
      <xdr:row>93</xdr:row>
      <xdr:rowOff>117690</xdr:rowOff>
    </xdr:to>
    <xdr:sp macro="" textlink="">
      <xdr:nvSpPr>
        <xdr:cNvPr id="720" name="円/楕円 719"/>
        <xdr:cNvSpPr/>
      </xdr:nvSpPr>
      <xdr:spPr>
        <a:xfrm>
          <a:off x="13652500" y="159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134217</xdr:rowOff>
    </xdr:from>
    <xdr:ext cx="534377" cy="259045"/>
    <xdr:sp macro="" textlink="">
      <xdr:nvSpPr>
        <xdr:cNvPr id="721" name="テキスト ボックス 720"/>
        <xdr:cNvSpPr txBox="1"/>
      </xdr:nvSpPr>
      <xdr:spPr>
        <a:xfrm>
          <a:off x="13436111" y="157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128791</xdr:rowOff>
    </xdr:from>
    <xdr:to>
      <xdr:col>18</xdr:col>
      <xdr:colOff>492125</xdr:colOff>
      <xdr:row>93</xdr:row>
      <xdr:rowOff>58941</xdr:rowOff>
    </xdr:to>
    <xdr:sp macro="" textlink="">
      <xdr:nvSpPr>
        <xdr:cNvPr id="722" name="円/楕円 721"/>
        <xdr:cNvSpPr/>
      </xdr:nvSpPr>
      <xdr:spPr>
        <a:xfrm>
          <a:off x="12763500" y="159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75468</xdr:rowOff>
    </xdr:from>
    <xdr:ext cx="534377" cy="259045"/>
    <xdr:sp macro="" textlink="">
      <xdr:nvSpPr>
        <xdr:cNvPr id="723" name="テキスト ボックス 722"/>
        <xdr:cNvSpPr txBox="1"/>
      </xdr:nvSpPr>
      <xdr:spPr>
        <a:xfrm>
          <a:off x="12547111" y="1567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総務費の増加の要因としては</a:t>
          </a:r>
          <a:r>
            <a:rPr kumimoji="1" lang="ja-JP" altLang="en-US" sz="1300">
              <a:latin typeface="+mn-ea"/>
              <a:ea typeface="+mn-ea"/>
            </a:rPr>
            <a:t>、</a:t>
          </a:r>
          <a:r>
            <a:rPr lang="ja-JP" altLang="en-US" sz="1300" b="0" i="0" u="none" strike="noStrike" baseline="0" smtClean="0">
              <a:solidFill>
                <a:schemeClr val="dk1"/>
              </a:solidFill>
              <a:latin typeface="+mn-ea"/>
              <a:ea typeface="+mn-ea"/>
              <a:cs typeface="+mn-cs"/>
            </a:rPr>
            <a:t>天草エアライン航空機更新補助金（</a:t>
          </a:r>
          <a:r>
            <a:rPr lang="en-US" altLang="ja-JP" sz="1300" b="0" i="0" u="none" strike="noStrike" baseline="0" smtClean="0">
              <a:solidFill>
                <a:schemeClr val="dk1"/>
              </a:solidFill>
              <a:latin typeface="+mn-ea"/>
              <a:ea typeface="+mn-ea"/>
              <a:cs typeface="+mn-cs"/>
            </a:rPr>
            <a:t>2,174,848</a:t>
          </a:r>
          <a:r>
            <a:rPr lang="ja-JP" altLang="en-US" sz="1300" b="0" i="0" u="none" strike="noStrike" baseline="0" smtClean="0">
              <a:solidFill>
                <a:schemeClr val="dk1"/>
              </a:solidFill>
              <a:latin typeface="+mn-ea"/>
              <a:ea typeface="+mn-ea"/>
              <a:cs typeface="+mn-cs"/>
            </a:rPr>
            <a:t>千円）などが影響している。</a:t>
          </a:r>
          <a:r>
            <a:rPr lang="en-US" altLang="ja-JP" sz="1100" b="0" i="0" u="none" strike="noStrike" baseline="0" smtClean="0">
              <a:solidFill>
                <a:schemeClr val="dk1"/>
              </a:solidFill>
              <a:latin typeface="+mn-lt"/>
              <a:ea typeface="+mn-ea"/>
              <a:cs typeface="+mn-cs"/>
            </a:rPr>
            <a:t>	</a:t>
          </a:r>
        </a:p>
        <a:p>
          <a:r>
            <a:rPr kumimoji="1" lang="ja-JP" altLang="en-US" sz="1300">
              <a:latin typeface="ＭＳ Ｐゴシック"/>
            </a:rPr>
            <a:t>　衛生費の住民一人当たりのコストが</a:t>
          </a:r>
          <a:r>
            <a:rPr kumimoji="1" lang="en-US" altLang="ja-JP" sz="1300">
              <a:latin typeface="ＭＳ Ｐゴシック"/>
            </a:rPr>
            <a:t>67,898</a:t>
          </a:r>
          <a:r>
            <a:rPr kumimoji="1" lang="ja-JP" altLang="en-US" sz="1300">
              <a:latin typeface="ＭＳ Ｐゴシック"/>
            </a:rPr>
            <a:t>円と、類似団体平均と比べて高い要因としては、病院事業会計への繰出金（</a:t>
          </a:r>
          <a:r>
            <a:rPr kumimoji="1" lang="en-US" altLang="ja-JP" sz="1300">
              <a:latin typeface="ＭＳ Ｐゴシック"/>
            </a:rPr>
            <a:t>816,422</a:t>
          </a:r>
          <a:r>
            <a:rPr kumimoji="1" lang="ja-JP" altLang="en-US" sz="1300">
              <a:latin typeface="ＭＳ Ｐゴシック"/>
            </a:rPr>
            <a:t>千円）や汚泥再生処理センター整備</a:t>
          </a:r>
          <a:r>
            <a:rPr kumimoji="1" lang="ja-JP" altLang="en-US" sz="1300">
              <a:latin typeface="+mn-ea"/>
              <a:ea typeface="+mn-ea"/>
            </a:rPr>
            <a:t>事業</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830,258</a:t>
          </a:r>
          <a:r>
            <a:rPr kumimoji="1" lang="ja-JP" altLang="ja-JP" sz="1300">
              <a:solidFill>
                <a:schemeClr val="dk1"/>
              </a:solidFill>
              <a:effectLst/>
              <a:latin typeface="+mn-ea"/>
              <a:ea typeface="+mn-ea"/>
              <a:cs typeface="+mn-cs"/>
            </a:rPr>
            <a:t>千円）</a:t>
          </a:r>
          <a:r>
            <a:rPr kumimoji="1" lang="ja-JP" altLang="en-US" sz="1300">
              <a:latin typeface="+mn-ea"/>
              <a:ea typeface="+mn-ea"/>
            </a:rPr>
            <a:t>、清掃費に係る広域連合負担金（</a:t>
          </a:r>
          <a:r>
            <a:rPr kumimoji="1" lang="en-US" altLang="ja-JP" sz="1300">
              <a:solidFill>
                <a:schemeClr val="dk1"/>
              </a:solidFill>
              <a:effectLst/>
              <a:latin typeface="+mn-ea"/>
              <a:ea typeface="+mn-ea"/>
              <a:cs typeface="+mn-cs"/>
            </a:rPr>
            <a:t>653,254</a:t>
          </a:r>
          <a:r>
            <a:rPr kumimoji="1" lang="ja-JP" altLang="ja-JP" sz="1300">
              <a:solidFill>
                <a:schemeClr val="dk1"/>
              </a:solidFill>
              <a:effectLst/>
              <a:latin typeface="+mn-lt"/>
              <a:ea typeface="+mn-ea"/>
              <a:cs typeface="+mn-cs"/>
            </a:rPr>
            <a:t>千円</a:t>
          </a:r>
          <a:r>
            <a:rPr kumimoji="1" lang="ja-JP" altLang="en-US" sz="1300">
              <a:latin typeface="ＭＳ Ｐゴシック"/>
            </a:rPr>
            <a:t>）等の事業費の増の影響がある。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商工</a:t>
          </a:r>
          <a:r>
            <a:rPr kumimoji="1" lang="ja-JP" altLang="ja-JP" sz="1300">
              <a:solidFill>
                <a:schemeClr val="dk1"/>
              </a:solidFill>
              <a:effectLst/>
              <a:latin typeface="+mn-ea"/>
              <a:ea typeface="+mn-ea"/>
              <a:cs typeface="+mn-cs"/>
            </a:rPr>
            <a:t>費</a:t>
          </a:r>
          <a:r>
            <a:rPr kumimoji="1" lang="ja-JP" altLang="en-US" sz="1300">
              <a:solidFill>
                <a:schemeClr val="dk1"/>
              </a:solidFill>
              <a:effectLst/>
              <a:latin typeface="+mn-ea"/>
              <a:ea typeface="+mn-ea"/>
              <a:cs typeface="+mn-cs"/>
            </a:rPr>
            <a:t>が急増している</a:t>
          </a:r>
          <a:r>
            <a:rPr kumimoji="1" lang="ja-JP" altLang="ja-JP" sz="1300">
              <a:solidFill>
                <a:schemeClr val="dk1"/>
              </a:solidFill>
              <a:effectLst/>
              <a:latin typeface="+mn-ea"/>
              <a:ea typeface="+mn-ea"/>
              <a:cs typeface="+mn-cs"/>
            </a:rPr>
            <a:t>要因としては、</a:t>
          </a:r>
          <a:r>
            <a:rPr kumimoji="1" lang="ja-JP" altLang="en-US" sz="1300">
              <a:solidFill>
                <a:schemeClr val="dk1"/>
              </a:solidFill>
              <a:effectLst/>
              <a:latin typeface="+mn-ea"/>
              <a:ea typeface="+mn-ea"/>
              <a:cs typeface="+mn-cs"/>
            </a:rPr>
            <a:t>世界遺産登録推進事業</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352,503</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に係る事業費の増</a:t>
          </a:r>
          <a:r>
            <a:rPr kumimoji="1" lang="ja-JP" altLang="ja-JP" sz="1300">
              <a:solidFill>
                <a:schemeClr val="dk1"/>
              </a:solidFill>
              <a:effectLst/>
              <a:latin typeface="+mn-ea"/>
              <a:ea typeface="+mn-ea"/>
              <a:cs typeface="+mn-cs"/>
            </a:rPr>
            <a:t>や</a:t>
          </a:r>
          <a:r>
            <a:rPr kumimoji="1" lang="ja-JP" altLang="en-US" sz="1300">
              <a:solidFill>
                <a:schemeClr val="dk1"/>
              </a:solidFill>
              <a:effectLst/>
              <a:latin typeface="+mn-ea"/>
              <a:ea typeface="+mn-ea"/>
              <a:cs typeface="+mn-cs"/>
            </a:rPr>
            <a:t>、国の経済対策事業として実施した商品券発行</a:t>
          </a:r>
          <a:r>
            <a:rPr kumimoji="1" lang="ja-JP" altLang="ja-JP" sz="1300">
              <a:solidFill>
                <a:schemeClr val="dk1"/>
              </a:solidFill>
              <a:effectLst/>
              <a:latin typeface="+mn-ea"/>
              <a:ea typeface="+mn-ea"/>
              <a:cs typeface="+mn-cs"/>
            </a:rPr>
            <a:t>事業（</a:t>
          </a:r>
          <a:r>
            <a:rPr kumimoji="1" lang="en-US" altLang="ja-JP" sz="1300">
              <a:solidFill>
                <a:schemeClr val="dk1"/>
              </a:solidFill>
              <a:effectLst/>
              <a:latin typeface="+mn-ea"/>
              <a:ea typeface="+mn-ea"/>
              <a:cs typeface="+mn-cs"/>
            </a:rPr>
            <a:t>197,501</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産業振興チャレンジ基金事業補助金</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90,682</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等の新規事業の実施などが</a:t>
          </a:r>
          <a:r>
            <a:rPr kumimoji="1" lang="ja-JP" altLang="ja-JP" sz="1300">
              <a:solidFill>
                <a:schemeClr val="dk1"/>
              </a:solidFill>
              <a:effectLst/>
              <a:latin typeface="+mn-ea"/>
              <a:ea typeface="+mn-ea"/>
              <a:cs typeface="+mn-cs"/>
            </a:rPr>
            <a:t>影響</a:t>
          </a:r>
          <a:r>
            <a:rPr kumimoji="1" lang="ja-JP" altLang="en-US" sz="1300">
              <a:solidFill>
                <a:schemeClr val="dk1"/>
              </a:solidFill>
              <a:effectLst/>
              <a:latin typeface="+mn-ea"/>
              <a:ea typeface="+mn-ea"/>
              <a:cs typeface="+mn-cs"/>
            </a:rPr>
            <a:t>している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公債費については、総額は年々減少傾向にあるが、人口の減少に伴い、住民一人当たりのコストは、横ばいとなっている。</a:t>
          </a:r>
          <a:endParaRPr lang="ja-JP" altLang="ja-JP" sz="13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財政調整基金残高は、積み立てを上回る取り崩しを行ったため、前年度に比べて</a:t>
          </a:r>
          <a:r>
            <a:rPr kumimoji="1" lang="en-US" altLang="ja-JP" sz="1300">
              <a:latin typeface="ＭＳ ゴシック" pitchFamily="49" charset="-128"/>
              <a:ea typeface="ＭＳ ゴシック" pitchFamily="49" charset="-128"/>
            </a:rPr>
            <a:t>5.3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1.90</a:t>
          </a:r>
          <a:r>
            <a:rPr kumimoji="1" lang="ja-JP" altLang="en-US" sz="1300">
              <a:latin typeface="ＭＳ ゴシック" pitchFamily="49" charset="-128"/>
              <a:ea typeface="ＭＳ ゴシック" pitchFamily="49" charset="-128"/>
            </a:rPr>
            <a:t>ポイント）の減となったが、実質収支額が前年度比</a:t>
          </a:r>
          <a:r>
            <a:rPr kumimoji="1" lang="en-US" altLang="ja-JP" sz="1300">
              <a:latin typeface="ＭＳ ゴシック" pitchFamily="49" charset="-128"/>
              <a:ea typeface="ＭＳ ゴシック" pitchFamily="49" charset="-128"/>
            </a:rPr>
            <a:t>7.7</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2.21</a:t>
          </a:r>
          <a:r>
            <a:rPr kumimoji="1" lang="ja-JP" altLang="en-US" sz="1300">
              <a:latin typeface="ＭＳ ゴシック" pitchFamily="49" charset="-128"/>
              <a:ea typeface="ＭＳ ゴシック" pitchFamily="49" charset="-128"/>
            </a:rPr>
            <a:t>ポイント）の増となり、合わせた額の標準財政規模に占める割合では微増（</a:t>
          </a:r>
          <a:r>
            <a:rPr kumimoji="1" lang="en-US" altLang="ja-JP" sz="1300">
              <a:latin typeface="ＭＳ ゴシック" pitchFamily="49" charset="-128"/>
              <a:ea typeface="ＭＳ ゴシック" pitchFamily="49" charset="-128"/>
            </a:rPr>
            <a:t>0.31</a:t>
          </a:r>
          <a:r>
            <a:rPr kumimoji="1" lang="ja-JP" altLang="en-US" sz="1300">
              <a:latin typeface="ＭＳ ゴシック" pitchFamily="49" charset="-128"/>
              <a:ea typeface="ＭＳ ゴシック" pitchFamily="49" charset="-128"/>
            </a:rPr>
            <a:t>ポイント増）となった。実質単年度収支は、引き続き黒字を確保している。</a:t>
          </a:r>
        </a:p>
        <a:p>
          <a:r>
            <a:rPr kumimoji="1" lang="ja-JP" altLang="en-US" sz="1300">
              <a:latin typeface="ＭＳ ゴシック" pitchFamily="49" charset="-128"/>
              <a:ea typeface="ＭＳ ゴシック" pitchFamily="49" charset="-128"/>
            </a:rPr>
            <a:t>　しかしながら、今後の大型事業と合併算定替期間終了に伴う普通交付税の縮減を見据え、事務事業の見直し・統廃合など歳出の合理化等を推進し、健全な財政運営に努める。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一般会計の実質収支は、継続的に黒字を確保しており、平成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年度の黒字額の標準財政規模に対する割合は</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ポイントで、前年度比</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また、その他の会計についても、一般会計と同様に黒字額を確保しているが、一般会計からの繰出金に依存した状況にある。</a:t>
          </a:r>
        </a:p>
        <a:p>
          <a:r>
            <a:rPr kumimoji="1" lang="ja-JP" altLang="en-US" sz="1400">
              <a:latin typeface="ＭＳ ゴシック" pitchFamily="49" charset="-128"/>
              <a:ea typeface="ＭＳ ゴシック" pitchFamily="49" charset="-128"/>
            </a:rPr>
            <a:t>　そのような中にあって、水道事業及び下水道事業について、平成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年度に料金体系の見直しを行い、健全化に向けた取り組みを進めている。</a:t>
          </a:r>
        </a:p>
        <a:p>
          <a:r>
            <a:rPr kumimoji="1" lang="ja-JP" altLang="en-US" sz="1400">
              <a:latin typeface="ＭＳ ゴシック" pitchFamily="49" charset="-128"/>
              <a:ea typeface="ＭＳ ゴシック" pitchFamily="49" charset="-128"/>
            </a:rPr>
            <a:t>　今後も、一般会計と特別会計が連携して経費負担のあり方の検討を進め、各会計の経営の健全化を進める必要がある。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56990400</v>
      </c>
      <c r="BO4" s="379"/>
      <c r="BP4" s="379"/>
      <c r="BQ4" s="379"/>
      <c r="BR4" s="379"/>
      <c r="BS4" s="379"/>
      <c r="BT4" s="379"/>
      <c r="BU4" s="380"/>
      <c r="BV4" s="378">
        <v>54408289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53745788</v>
      </c>
      <c r="BO5" s="416"/>
      <c r="BP5" s="416"/>
      <c r="BQ5" s="416"/>
      <c r="BR5" s="416"/>
      <c r="BS5" s="416"/>
      <c r="BT5" s="416"/>
      <c r="BU5" s="417"/>
      <c r="BV5" s="415">
        <v>52413186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v>
      </c>
      <c r="CU5" s="413"/>
      <c r="CV5" s="413"/>
      <c r="CW5" s="413"/>
      <c r="CX5" s="413"/>
      <c r="CY5" s="413"/>
      <c r="CZ5" s="413"/>
      <c r="DA5" s="414"/>
      <c r="DB5" s="412">
        <v>88.5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3244612</v>
      </c>
      <c r="BO6" s="416"/>
      <c r="BP6" s="416"/>
      <c r="BQ6" s="416"/>
      <c r="BR6" s="416"/>
      <c r="BS6" s="416"/>
      <c r="BT6" s="416"/>
      <c r="BU6" s="417"/>
      <c r="BV6" s="415">
        <v>1995103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90.9</v>
      </c>
      <c r="CU6" s="453"/>
      <c r="CV6" s="453"/>
      <c r="CW6" s="453"/>
      <c r="CX6" s="453"/>
      <c r="CY6" s="453"/>
      <c r="CZ6" s="453"/>
      <c r="DA6" s="454"/>
      <c r="DB6" s="452">
        <v>93.7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937257</v>
      </c>
      <c r="BO7" s="416"/>
      <c r="BP7" s="416"/>
      <c r="BQ7" s="416"/>
      <c r="BR7" s="416"/>
      <c r="BS7" s="416"/>
      <c r="BT7" s="416"/>
      <c r="BU7" s="417"/>
      <c r="BV7" s="415">
        <v>453026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34002479</v>
      </c>
      <c r="CU7" s="416"/>
      <c r="CV7" s="416"/>
      <c r="CW7" s="416"/>
      <c r="CX7" s="416"/>
      <c r="CY7" s="416"/>
      <c r="CZ7" s="416"/>
      <c r="DA7" s="417"/>
      <c r="DB7" s="415">
        <v>33703221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2307355</v>
      </c>
      <c r="BO8" s="416"/>
      <c r="BP8" s="416"/>
      <c r="BQ8" s="416"/>
      <c r="BR8" s="416"/>
      <c r="BS8" s="416"/>
      <c r="BT8" s="416"/>
      <c r="BU8" s="417"/>
      <c r="BV8" s="415">
        <v>1542077</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82739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765278</v>
      </c>
      <c r="BO9" s="416"/>
      <c r="BP9" s="416"/>
      <c r="BQ9" s="416"/>
      <c r="BR9" s="416"/>
      <c r="BS9" s="416"/>
      <c r="BT9" s="416"/>
      <c r="BU9" s="417"/>
      <c r="BV9" s="415">
        <v>-1458982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16.7</v>
      </c>
      <c r="CU9" s="413"/>
      <c r="CV9" s="413"/>
      <c r="CW9" s="413"/>
      <c r="CX9" s="413"/>
      <c r="CY9" s="413"/>
      <c r="CZ9" s="413"/>
      <c r="DA9" s="414"/>
      <c r="DB9" s="412">
        <v>17.2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89065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787966</v>
      </c>
      <c r="BO10" s="416"/>
      <c r="BP10" s="416"/>
      <c r="BQ10" s="416"/>
      <c r="BR10" s="416"/>
      <c r="BS10" s="416"/>
      <c r="BT10" s="416"/>
      <c r="BU10" s="417"/>
      <c r="BV10" s="415">
        <v>1512312</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v>4041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85654</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1315627</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85441</v>
      </c>
      <c r="S13" s="497"/>
      <c r="T13" s="497"/>
      <c r="U13" s="497"/>
      <c r="V13" s="498"/>
      <c r="W13" s="431" t="s">
        <v>123</v>
      </c>
      <c r="X13" s="432"/>
      <c r="Y13" s="432"/>
      <c r="Z13" s="432"/>
      <c r="AA13" s="432"/>
      <c r="AB13" s="422"/>
      <c r="AC13" s="466">
        <v>5779</v>
      </c>
      <c r="AD13" s="467"/>
      <c r="AE13" s="467"/>
      <c r="AF13" s="467"/>
      <c r="AG13" s="506"/>
      <c r="AH13" s="466">
        <v>7128</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237617</v>
      </c>
      <c r="BO13" s="416"/>
      <c r="BP13" s="416"/>
      <c r="BQ13" s="416"/>
      <c r="BR13" s="416"/>
      <c r="BS13" s="416"/>
      <c r="BT13" s="416"/>
      <c r="BU13" s="417"/>
      <c r="BV13" s="415">
        <v>57371</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87125</v>
      </c>
      <c r="S14" s="497"/>
      <c r="T14" s="497"/>
      <c r="U14" s="497"/>
      <c r="V14" s="498"/>
      <c r="W14" s="405"/>
      <c r="X14" s="406"/>
      <c r="Y14" s="406"/>
      <c r="Z14" s="406"/>
      <c r="AA14" s="406"/>
      <c r="AB14" s="395"/>
      <c r="AC14" s="499">
        <v>15</v>
      </c>
      <c r="AD14" s="500"/>
      <c r="AE14" s="500"/>
      <c r="AF14" s="500"/>
      <c r="AG14" s="501"/>
      <c r="AH14" s="499">
        <v>16.5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30.5</v>
      </c>
      <c r="CU14" s="511"/>
      <c r="CV14" s="511"/>
      <c r="CW14" s="511"/>
      <c r="CX14" s="511"/>
      <c r="CY14" s="511"/>
      <c r="CZ14" s="511"/>
      <c r="DA14" s="512"/>
      <c r="DB14" s="510">
        <v>36.200000000000003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86923</v>
      </c>
      <c r="S15" s="497"/>
      <c r="T15" s="497"/>
      <c r="U15" s="497"/>
      <c r="V15" s="498"/>
      <c r="W15" s="431" t="s">
        <v>130</v>
      </c>
      <c r="X15" s="432"/>
      <c r="Y15" s="432"/>
      <c r="Z15" s="432"/>
      <c r="AA15" s="432"/>
      <c r="AB15" s="422"/>
      <c r="AC15" s="466">
        <v>6460</v>
      </c>
      <c r="AD15" s="467"/>
      <c r="AE15" s="467"/>
      <c r="AF15" s="467"/>
      <c r="AG15" s="506"/>
      <c r="AH15" s="466">
        <v>8390</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7188084</v>
      </c>
      <c r="BO15" s="379"/>
      <c r="BP15" s="379"/>
      <c r="BQ15" s="379"/>
      <c r="BR15" s="379"/>
      <c r="BS15" s="379"/>
      <c r="BT15" s="379"/>
      <c r="BU15" s="380"/>
      <c r="BV15" s="378">
        <v>6799098</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16.8</v>
      </c>
      <c r="AD16" s="500"/>
      <c r="AE16" s="500"/>
      <c r="AF16" s="500"/>
      <c r="AG16" s="501"/>
      <c r="AH16" s="499">
        <v>19.5</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26506845</v>
      </c>
      <c r="BO16" s="416"/>
      <c r="BP16" s="416"/>
      <c r="BQ16" s="416"/>
      <c r="BR16" s="416"/>
      <c r="BS16" s="416"/>
      <c r="BT16" s="416"/>
      <c r="BU16" s="417"/>
      <c r="BV16" s="415">
        <v>25114969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26292</v>
      </c>
      <c r="AD17" s="467"/>
      <c r="AE17" s="467"/>
      <c r="AF17" s="467"/>
      <c r="AG17" s="506"/>
      <c r="AH17" s="466">
        <v>27533</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9025133</v>
      </c>
      <c r="BO17" s="416"/>
      <c r="BP17" s="416"/>
      <c r="BQ17" s="416"/>
      <c r="BR17" s="416"/>
      <c r="BS17" s="416"/>
      <c r="BT17" s="416"/>
      <c r="BU17" s="417"/>
      <c r="BV17" s="415">
        <v>8664254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683.78</v>
      </c>
      <c r="M18" s="528"/>
      <c r="N18" s="528"/>
      <c r="O18" s="528"/>
      <c r="P18" s="528"/>
      <c r="Q18" s="528"/>
      <c r="R18" s="529"/>
      <c r="S18" s="529"/>
      <c r="T18" s="529"/>
      <c r="U18" s="529"/>
      <c r="V18" s="530"/>
      <c r="W18" s="433"/>
      <c r="X18" s="434"/>
      <c r="Y18" s="434"/>
      <c r="Z18" s="434"/>
      <c r="AA18" s="434"/>
      <c r="AB18" s="425"/>
      <c r="AC18" s="531">
        <v>68.2</v>
      </c>
      <c r="AD18" s="532"/>
      <c r="AE18" s="532"/>
      <c r="AF18" s="532"/>
      <c r="AG18" s="533"/>
      <c r="AH18" s="531">
        <v>63.9</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29732364</v>
      </c>
      <c r="BO18" s="416"/>
      <c r="BP18" s="416"/>
      <c r="BQ18" s="416"/>
      <c r="BR18" s="416"/>
      <c r="BS18" s="416"/>
      <c r="BT18" s="416"/>
      <c r="BU18" s="417"/>
      <c r="BV18" s="415">
        <v>30027270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121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40819996</v>
      </c>
      <c r="BO19" s="416"/>
      <c r="BP19" s="416"/>
      <c r="BQ19" s="416"/>
      <c r="BR19" s="416"/>
      <c r="BS19" s="416"/>
      <c r="BT19" s="416"/>
      <c r="BU19" s="417"/>
      <c r="BV19" s="415">
        <v>40387709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33224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53398454</v>
      </c>
      <c r="BO23" s="416"/>
      <c r="BP23" s="416"/>
      <c r="BQ23" s="416"/>
      <c r="BR23" s="416"/>
      <c r="BS23" s="416"/>
      <c r="BT23" s="416"/>
      <c r="BU23" s="417"/>
      <c r="BV23" s="415">
        <v>54068943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6000</v>
      </c>
      <c r="R24" s="467"/>
      <c r="S24" s="467"/>
      <c r="T24" s="467"/>
      <c r="U24" s="467"/>
      <c r="V24" s="506"/>
      <c r="W24" s="561"/>
      <c r="X24" s="549"/>
      <c r="Y24" s="550"/>
      <c r="Z24" s="465" t="s">
        <v>153</v>
      </c>
      <c r="AA24" s="445"/>
      <c r="AB24" s="445"/>
      <c r="AC24" s="445"/>
      <c r="AD24" s="445"/>
      <c r="AE24" s="445"/>
      <c r="AF24" s="445"/>
      <c r="AG24" s="446"/>
      <c r="AH24" s="466">
        <v>806</v>
      </c>
      <c r="AI24" s="467"/>
      <c r="AJ24" s="467"/>
      <c r="AK24" s="467"/>
      <c r="AL24" s="506"/>
      <c r="AM24" s="466">
        <v>2728310</v>
      </c>
      <c r="AN24" s="467"/>
      <c r="AO24" s="467"/>
      <c r="AP24" s="467"/>
      <c r="AQ24" s="467"/>
      <c r="AR24" s="506"/>
      <c r="AS24" s="466">
        <v>3385</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37904975</v>
      </c>
      <c r="BO24" s="416"/>
      <c r="BP24" s="416"/>
      <c r="BQ24" s="416"/>
      <c r="BR24" s="416"/>
      <c r="BS24" s="416"/>
      <c r="BT24" s="416"/>
      <c r="BU24" s="417"/>
      <c r="BV24" s="415">
        <v>40739175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5653</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9499777</v>
      </c>
      <c r="BO25" s="379"/>
      <c r="BP25" s="379"/>
      <c r="BQ25" s="379"/>
      <c r="BR25" s="379"/>
      <c r="BS25" s="379"/>
      <c r="BT25" s="379"/>
      <c r="BU25" s="380"/>
      <c r="BV25" s="378">
        <v>10440396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6050</v>
      </c>
      <c r="R26" s="467"/>
      <c r="S26" s="467"/>
      <c r="T26" s="467"/>
      <c r="U26" s="467"/>
      <c r="V26" s="506"/>
      <c r="W26" s="561"/>
      <c r="X26" s="549"/>
      <c r="Y26" s="550"/>
      <c r="Z26" s="465" t="s">
        <v>159</v>
      </c>
      <c r="AA26" s="571"/>
      <c r="AB26" s="571"/>
      <c r="AC26" s="571"/>
      <c r="AD26" s="571"/>
      <c r="AE26" s="571"/>
      <c r="AF26" s="571"/>
      <c r="AG26" s="572"/>
      <c r="AH26" s="466">
        <v>63</v>
      </c>
      <c r="AI26" s="467"/>
      <c r="AJ26" s="467"/>
      <c r="AK26" s="467"/>
      <c r="AL26" s="506"/>
      <c r="AM26" s="466">
        <v>217476</v>
      </c>
      <c r="AN26" s="467"/>
      <c r="AO26" s="467"/>
      <c r="AP26" s="467"/>
      <c r="AQ26" s="467"/>
      <c r="AR26" s="506"/>
      <c r="AS26" s="466">
        <v>3452</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4070</v>
      </c>
      <c r="R27" s="467"/>
      <c r="S27" s="467"/>
      <c r="T27" s="467"/>
      <c r="U27" s="467"/>
      <c r="V27" s="506"/>
      <c r="W27" s="561"/>
      <c r="X27" s="549"/>
      <c r="Y27" s="550"/>
      <c r="Z27" s="465" t="s">
        <v>162</v>
      </c>
      <c r="AA27" s="445"/>
      <c r="AB27" s="445"/>
      <c r="AC27" s="445"/>
      <c r="AD27" s="445"/>
      <c r="AE27" s="445"/>
      <c r="AF27" s="445"/>
      <c r="AG27" s="446"/>
      <c r="AH27" s="466">
        <v>34</v>
      </c>
      <c r="AI27" s="467"/>
      <c r="AJ27" s="467"/>
      <c r="AK27" s="467"/>
      <c r="AL27" s="506"/>
      <c r="AM27" s="466">
        <v>116422</v>
      </c>
      <c r="AN27" s="467"/>
      <c r="AO27" s="467"/>
      <c r="AP27" s="467"/>
      <c r="AQ27" s="467"/>
      <c r="AR27" s="506"/>
      <c r="AS27" s="466">
        <v>3424</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50445</v>
      </c>
      <c r="BO27" s="585"/>
      <c r="BP27" s="585"/>
      <c r="BQ27" s="585"/>
      <c r="BR27" s="585"/>
      <c r="BS27" s="585"/>
      <c r="BT27" s="585"/>
      <c r="BU27" s="586"/>
      <c r="BV27" s="584">
        <v>50434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3660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13082513</v>
      </c>
      <c r="BO28" s="379"/>
      <c r="BP28" s="379"/>
      <c r="BQ28" s="379"/>
      <c r="BR28" s="379"/>
      <c r="BS28" s="379"/>
      <c r="BT28" s="379"/>
      <c r="BU28" s="380"/>
      <c r="BV28" s="378">
        <v>13610174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24</v>
      </c>
      <c r="M29" s="467"/>
      <c r="N29" s="467"/>
      <c r="O29" s="467"/>
      <c r="P29" s="506"/>
      <c r="Q29" s="466">
        <v>3480</v>
      </c>
      <c r="R29" s="467"/>
      <c r="S29" s="467"/>
      <c r="T29" s="467"/>
      <c r="U29" s="467"/>
      <c r="V29" s="506"/>
      <c r="W29" s="562"/>
      <c r="X29" s="563"/>
      <c r="Y29" s="564"/>
      <c r="Z29" s="465" t="s">
        <v>169</v>
      </c>
      <c r="AA29" s="445"/>
      <c r="AB29" s="445"/>
      <c r="AC29" s="445"/>
      <c r="AD29" s="445"/>
      <c r="AE29" s="445"/>
      <c r="AF29" s="445"/>
      <c r="AG29" s="446"/>
      <c r="AH29" s="466">
        <v>840</v>
      </c>
      <c r="AI29" s="467"/>
      <c r="AJ29" s="467"/>
      <c r="AK29" s="467"/>
      <c r="AL29" s="506"/>
      <c r="AM29" s="466">
        <v>2844732</v>
      </c>
      <c r="AN29" s="467"/>
      <c r="AO29" s="467"/>
      <c r="AP29" s="467"/>
      <c r="AQ29" s="467"/>
      <c r="AR29" s="506"/>
      <c r="AS29" s="466">
        <v>3387</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540554</v>
      </c>
      <c r="BO29" s="416"/>
      <c r="BP29" s="416"/>
      <c r="BQ29" s="416"/>
      <c r="BR29" s="416"/>
      <c r="BS29" s="416"/>
      <c r="BT29" s="416"/>
      <c r="BU29" s="417"/>
      <c r="BV29" s="415">
        <v>539584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4964914</v>
      </c>
      <c r="BO30" s="585"/>
      <c r="BP30" s="585"/>
      <c r="BQ30" s="585"/>
      <c r="BR30" s="585"/>
      <c r="BS30" s="585"/>
      <c r="BT30" s="585"/>
      <c r="BU30" s="586"/>
      <c r="BV30" s="584">
        <v>5235573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上天草衛生施設組合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天草下島北部地域観光振興公社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歯科診療所特別会計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国民健康保険診療施設特別会計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特定環境保全公共下水道事業特別会計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上天草・宇城水道企業団</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㈱うしぶか</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斎場事業特別会計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天草広域連合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㈱くらたけ</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漁業集落排水事業特別会計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熊本県後期高齢者医療広域連合（一般会計）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㈱プラスファイブ</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IF('各会計、関係団体の財政状況及び健全化判断比率'!B38="","",'各会計、関係団体の財政状況及び健全化判断比率'!B38)</f>
        <v>浄化槽市町村整備推進事業特別会計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熊本県後期高齢者医療広域連合（特別会計）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㈱愛夢里</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15</v>
      </c>
      <c r="BF39" s="596"/>
      <c r="BG39" s="597" t="str">
        <f>IF('各会計、関係団体の財政状況及び健全化判断比率'!B39="","",'各会計、関係団体の財政状況及び健全化判断比率'!B39)</f>
        <v>簡易水道事業特別会計</v>
      </c>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528</v>
      </c>
      <c r="D34" s="1181"/>
      <c r="E34" s="1182"/>
      <c r="F34" s="32">
        <v>8.65</v>
      </c>
      <c r="G34" s="33">
        <v>10.08</v>
      </c>
      <c r="H34" s="33">
        <v>10.75</v>
      </c>
      <c r="I34" s="33">
        <v>11.39</v>
      </c>
      <c r="J34" s="34">
        <v>8.7799999999999994</v>
      </c>
      <c r="K34" s="22"/>
      <c r="L34" s="22"/>
      <c r="M34" s="22"/>
      <c r="N34" s="22"/>
      <c r="O34" s="22"/>
      <c r="P34" s="22"/>
    </row>
    <row r="35" spans="1:16" ht="39" customHeight="1" x14ac:dyDescent="0.15">
      <c r="A35" s="22"/>
      <c r="B35" s="35"/>
      <c r="C35" s="1175" t="s">
        <v>529</v>
      </c>
      <c r="D35" s="1176"/>
      <c r="E35" s="1177"/>
      <c r="F35" s="36">
        <v>6.91</v>
      </c>
      <c r="G35" s="37">
        <v>6.04</v>
      </c>
      <c r="H35" s="37">
        <v>8.81</v>
      </c>
      <c r="I35" s="37">
        <v>4.53</v>
      </c>
      <c r="J35" s="38">
        <v>6.76</v>
      </c>
      <c r="K35" s="22"/>
      <c r="L35" s="22"/>
      <c r="M35" s="22"/>
      <c r="N35" s="22"/>
      <c r="O35" s="22"/>
      <c r="P35" s="22"/>
    </row>
    <row r="36" spans="1:16" ht="39" customHeight="1" x14ac:dyDescent="0.15">
      <c r="A36" s="22"/>
      <c r="B36" s="35"/>
      <c r="C36" s="1175" t="s">
        <v>530</v>
      </c>
      <c r="D36" s="1176"/>
      <c r="E36" s="1177"/>
      <c r="F36" s="36">
        <v>2.67</v>
      </c>
      <c r="G36" s="37">
        <v>2.87</v>
      </c>
      <c r="H36" s="37">
        <v>3.94</v>
      </c>
      <c r="I36" s="37">
        <v>4.0199999999999996</v>
      </c>
      <c r="J36" s="38">
        <v>4.33</v>
      </c>
      <c r="K36" s="22"/>
      <c r="L36" s="22"/>
      <c r="M36" s="22"/>
      <c r="N36" s="22"/>
      <c r="O36" s="22"/>
      <c r="P36" s="22"/>
    </row>
    <row r="37" spans="1:16" ht="39" customHeight="1" x14ac:dyDescent="0.15">
      <c r="A37" s="22"/>
      <c r="B37" s="35"/>
      <c r="C37" s="1175" t="s">
        <v>531</v>
      </c>
      <c r="D37" s="1176"/>
      <c r="E37" s="1177"/>
      <c r="F37" s="36">
        <v>1</v>
      </c>
      <c r="G37" s="37">
        <v>1.64</v>
      </c>
      <c r="H37" s="37">
        <v>1.82</v>
      </c>
      <c r="I37" s="37">
        <v>1.17</v>
      </c>
      <c r="J37" s="38">
        <v>1.5</v>
      </c>
      <c r="K37" s="22"/>
      <c r="L37" s="22"/>
      <c r="M37" s="22"/>
      <c r="N37" s="22"/>
      <c r="O37" s="22"/>
      <c r="P37" s="22"/>
    </row>
    <row r="38" spans="1:16" ht="39" customHeight="1" x14ac:dyDescent="0.15">
      <c r="A38" s="22"/>
      <c r="B38" s="35"/>
      <c r="C38" s="1175" t="s">
        <v>532</v>
      </c>
      <c r="D38" s="1176"/>
      <c r="E38" s="1177"/>
      <c r="F38" s="36">
        <v>0.68</v>
      </c>
      <c r="G38" s="37">
        <v>0.75</v>
      </c>
      <c r="H38" s="37">
        <v>0.94</v>
      </c>
      <c r="I38" s="37">
        <v>0.67</v>
      </c>
      <c r="J38" s="38">
        <v>0.84</v>
      </c>
      <c r="K38" s="22"/>
      <c r="L38" s="22"/>
      <c r="M38" s="22"/>
      <c r="N38" s="22"/>
      <c r="O38" s="22"/>
      <c r="P38" s="22"/>
    </row>
    <row r="39" spans="1:16" ht="39" customHeight="1" x14ac:dyDescent="0.15">
      <c r="A39" s="22"/>
      <c r="B39" s="35"/>
      <c r="C39" s="1175" t="s">
        <v>533</v>
      </c>
      <c r="D39" s="1176"/>
      <c r="E39" s="1177"/>
      <c r="F39" s="36">
        <v>0.02</v>
      </c>
      <c r="G39" s="37">
        <v>0.01</v>
      </c>
      <c r="H39" s="37">
        <v>0.03</v>
      </c>
      <c r="I39" s="37">
        <v>0</v>
      </c>
      <c r="J39" s="38">
        <v>0.16</v>
      </c>
      <c r="K39" s="22"/>
      <c r="L39" s="22"/>
      <c r="M39" s="22"/>
      <c r="N39" s="22"/>
      <c r="O39" s="22"/>
      <c r="P39" s="22"/>
    </row>
    <row r="40" spans="1:16" ht="39" customHeight="1" x14ac:dyDescent="0.15">
      <c r="A40" s="22"/>
      <c r="B40" s="35"/>
      <c r="C40" s="1175" t="s">
        <v>534</v>
      </c>
      <c r="D40" s="1176"/>
      <c r="E40" s="1177"/>
      <c r="F40" s="36">
        <v>0</v>
      </c>
      <c r="G40" s="37">
        <v>0</v>
      </c>
      <c r="H40" s="37">
        <v>0.01</v>
      </c>
      <c r="I40" s="37">
        <v>0</v>
      </c>
      <c r="J40" s="38">
        <v>0.1</v>
      </c>
      <c r="K40" s="22"/>
      <c r="L40" s="22"/>
      <c r="M40" s="22"/>
      <c r="N40" s="22"/>
      <c r="O40" s="22"/>
      <c r="P40" s="22"/>
    </row>
    <row r="41" spans="1:16" ht="39" customHeight="1" x14ac:dyDescent="0.15">
      <c r="A41" s="22"/>
      <c r="B41" s="35"/>
      <c r="C41" s="1175" t="s">
        <v>535</v>
      </c>
      <c r="D41" s="1176"/>
      <c r="E41" s="1177"/>
      <c r="F41" s="36">
        <v>0</v>
      </c>
      <c r="G41" s="37">
        <v>0</v>
      </c>
      <c r="H41" s="37">
        <v>0.01</v>
      </c>
      <c r="I41" s="37">
        <v>0</v>
      </c>
      <c r="J41" s="38">
        <v>0.08</v>
      </c>
      <c r="K41" s="22"/>
      <c r="L41" s="22"/>
      <c r="M41" s="22"/>
      <c r="N41" s="22"/>
      <c r="O41" s="22"/>
      <c r="P41" s="22"/>
    </row>
    <row r="42" spans="1:16" ht="39" customHeight="1" x14ac:dyDescent="0.15">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537</v>
      </c>
      <c r="D43" s="1179"/>
      <c r="E43" s="1180"/>
      <c r="F43" s="41">
        <v>0.15</v>
      </c>
      <c r="G43" s="42">
        <v>0.18</v>
      </c>
      <c r="H43" s="42">
        <v>0.18</v>
      </c>
      <c r="I43" s="42">
        <v>0.12</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6980</v>
      </c>
      <c r="L45" s="60">
        <v>7047</v>
      </c>
      <c r="M45" s="60">
        <v>7056</v>
      </c>
      <c r="N45" s="60">
        <v>6936</v>
      </c>
      <c r="O45" s="61">
        <v>6807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1807</v>
      </c>
      <c r="L48" s="64">
        <v>1831</v>
      </c>
      <c r="M48" s="64">
        <v>1795</v>
      </c>
      <c r="N48" s="64">
        <v>1682</v>
      </c>
      <c r="O48" s="65">
        <v>1729</v>
      </c>
      <c r="P48" s="48"/>
      <c r="Q48" s="48"/>
      <c r="R48" s="48"/>
      <c r="S48" s="48"/>
      <c r="T48" s="48"/>
      <c r="U48" s="48"/>
    </row>
    <row r="49" spans="1:21" ht="30.75" customHeight="1" x14ac:dyDescent="0.15">
      <c r="A49" s="48"/>
      <c r="B49" s="1193"/>
      <c r="C49" s="1194"/>
      <c r="D49" s="62"/>
      <c r="E49" s="1185" t="s">
        <v>15</v>
      </c>
      <c r="F49" s="1185"/>
      <c r="G49" s="1185"/>
      <c r="H49" s="1185"/>
      <c r="I49" s="1185"/>
      <c r="J49" s="1186"/>
      <c r="K49" s="63">
        <v>526</v>
      </c>
      <c r="L49" s="64">
        <v>444</v>
      </c>
      <c r="M49" s="64">
        <v>324</v>
      </c>
      <c r="N49" s="64">
        <v>192</v>
      </c>
      <c r="O49" s="65">
        <v>85</v>
      </c>
      <c r="P49" s="48"/>
      <c r="Q49" s="48"/>
      <c r="R49" s="48"/>
      <c r="S49" s="48"/>
      <c r="T49" s="48"/>
      <c r="U49" s="48"/>
    </row>
    <row r="50" spans="1:21" ht="30.75" customHeight="1" x14ac:dyDescent="0.15">
      <c r="A50" s="48"/>
      <c r="B50" s="1193"/>
      <c r="C50" s="1194"/>
      <c r="D50" s="62"/>
      <c r="E50" s="1185" t="s">
        <v>16</v>
      </c>
      <c r="F50" s="1185"/>
      <c r="G50" s="1185"/>
      <c r="H50" s="1185"/>
      <c r="I50" s="1185"/>
      <c r="J50" s="1186"/>
      <c r="K50" s="63">
        <v>151</v>
      </c>
      <c r="L50" s="64">
        <v>150</v>
      </c>
      <c r="M50" s="64">
        <v>148</v>
      </c>
      <c r="N50" s="64">
        <v>148</v>
      </c>
      <c r="O50" s="65">
        <v>148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6417</v>
      </c>
      <c r="L52" s="64">
        <v>6482</v>
      </c>
      <c r="M52" s="64">
        <v>6550</v>
      </c>
      <c r="N52" s="64">
        <v>6615</v>
      </c>
      <c r="O52" s="65">
        <v>6453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3047</v>
      </c>
      <c r="L53" s="69">
        <v>2990</v>
      </c>
      <c r="M53" s="69">
        <v>2773</v>
      </c>
      <c r="N53" s="69">
        <v>2343</v>
      </c>
      <c r="O53" s="70">
        <v>2316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99" t="s">
        <v>23</v>
      </c>
      <c r="C41" s="1200"/>
      <c r="D41" s="81"/>
      <c r="E41" s="1205" t="s">
        <v>24</v>
      </c>
      <c r="F41" s="1205"/>
      <c r="G41" s="1205"/>
      <c r="H41" s="1206"/>
      <c r="I41" s="82">
        <v>58627</v>
      </c>
      <c r="J41" s="83">
        <v>57427</v>
      </c>
      <c r="K41" s="83">
        <v>56232</v>
      </c>
      <c r="L41" s="83">
        <v>54069</v>
      </c>
      <c r="M41" s="84">
        <v>53398</v>
      </c>
    </row>
    <row r="42" spans="2:13" ht="27.75" customHeight="1" x14ac:dyDescent="0.15">
      <c r="B42" s="1201"/>
      <c r="C42" s="1202"/>
      <c r="D42" s="85"/>
      <c r="E42" s="1207" t="s">
        <v>25</v>
      </c>
      <c r="F42" s="1207"/>
      <c r="G42" s="1207"/>
      <c r="H42" s="1208"/>
      <c r="I42" s="86">
        <v>1579</v>
      </c>
      <c r="J42" s="87">
        <v>1459</v>
      </c>
      <c r="K42" s="87">
        <v>1338</v>
      </c>
      <c r="L42" s="87">
        <v>1215</v>
      </c>
      <c r="M42" s="88">
        <v>1090</v>
      </c>
    </row>
    <row r="43" spans="2:13" ht="27.75" customHeight="1" x14ac:dyDescent="0.15">
      <c r="B43" s="1201"/>
      <c r="C43" s="1202"/>
      <c r="D43" s="85"/>
      <c r="E43" s="1207" t="s">
        <v>26</v>
      </c>
      <c r="F43" s="1207"/>
      <c r="G43" s="1207"/>
      <c r="H43" s="1208"/>
      <c r="I43" s="86">
        <v>19433</v>
      </c>
      <c r="J43" s="87">
        <v>18492</v>
      </c>
      <c r="K43" s="87">
        <v>18058</v>
      </c>
      <c r="L43" s="87">
        <v>16966</v>
      </c>
      <c r="M43" s="88">
        <v>15833</v>
      </c>
    </row>
    <row r="44" spans="2:13" ht="27.75" customHeight="1" x14ac:dyDescent="0.15">
      <c r="B44" s="1201"/>
      <c r="C44" s="1202"/>
      <c r="D44" s="85"/>
      <c r="E44" s="1207" t="s">
        <v>27</v>
      </c>
      <c r="F44" s="1207"/>
      <c r="G44" s="1207"/>
      <c r="H44" s="1208"/>
      <c r="I44" s="86">
        <v>1418</v>
      </c>
      <c r="J44" s="87">
        <v>964</v>
      </c>
      <c r="K44" s="87">
        <v>627</v>
      </c>
      <c r="L44" s="87">
        <v>306</v>
      </c>
      <c r="M44" s="88">
        <v>226</v>
      </c>
    </row>
    <row r="45" spans="2:13" ht="27.75" customHeight="1" x14ac:dyDescent="0.15">
      <c r="B45" s="1201"/>
      <c r="C45" s="1202"/>
      <c r="D45" s="85"/>
      <c r="E45" s="1207" t="s">
        <v>28</v>
      </c>
      <c r="F45" s="1207"/>
      <c r="G45" s="1207"/>
      <c r="H45" s="1208"/>
      <c r="I45" s="86">
        <v>12008</v>
      </c>
      <c r="J45" s="87">
        <v>11536</v>
      </c>
      <c r="K45" s="87">
        <v>10975</v>
      </c>
      <c r="L45" s="87">
        <v>9889</v>
      </c>
      <c r="M45" s="88">
        <v>9184</v>
      </c>
    </row>
    <row r="46" spans="2:13" ht="27.75" customHeight="1" x14ac:dyDescent="0.15">
      <c r="B46" s="1201"/>
      <c r="C46" s="1202"/>
      <c r="D46" s="85"/>
      <c r="E46" s="1207" t="s">
        <v>29</v>
      </c>
      <c r="F46" s="1207"/>
      <c r="G46" s="1207"/>
      <c r="H46" s="1208"/>
      <c r="I46" s="86" t="s">
        <v>483</v>
      </c>
      <c r="J46" s="87" t="s">
        <v>483</v>
      </c>
      <c r="K46" s="87" t="s">
        <v>483</v>
      </c>
      <c r="L46" s="87" t="s">
        <v>483</v>
      </c>
      <c r="M46" s="88" t="s">
        <v>483</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15857</v>
      </c>
      <c r="J49" s="87">
        <v>16236</v>
      </c>
      <c r="K49" s="87">
        <v>15660</v>
      </c>
      <c r="L49" s="87">
        <v>17862</v>
      </c>
      <c r="M49" s="88">
        <v>17303</v>
      </c>
    </row>
    <row r="50" spans="2:13" ht="27.75" customHeight="1" x14ac:dyDescent="0.15">
      <c r="B50" s="1201"/>
      <c r="C50" s="1202"/>
      <c r="D50" s="85"/>
      <c r="E50" s="1207" t="s">
        <v>34</v>
      </c>
      <c r="F50" s="1207"/>
      <c r="G50" s="1207"/>
      <c r="H50" s="1208"/>
      <c r="I50" s="86">
        <v>2206</v>
      </c>
      <c r="J50" s="87">
        <v>1974</v>
      </c>
      <c r="K50" s="87">
        <v>1862</v>
      </c>
      <c r="L50" s="87">
        <v>1764</v>
      </c>
      <c r="M50" s="88">
        <v>1662</v>
      </c>
    </row>
    <row r="51" spans="2:13" ht="27.75" customHeight="1" x14ac:dyDescent="0.15">
      <c r="B51" s="1203"/>
      <c r="C51" s="1204"/>
      <c r="D51" s="85"/>
      <c r="E51" s="1207" t="s">
        <v>35</v>
      </c>
      <c r="F51" s="1207"/>
      <c r="G51" s="1207"/>
      <c r="H51" s="1208"/>
      <c r="I51" s="86">
        <v>56644</v>
      </c>
      <c r="J51" s="87">
        <v>56041</v>
      </c>
      <c r="K51" s="87">
        <v>54901</v>
      </c>
      <c r="L51" s="87">
        <v>52897</v>
      </c>
      <c r="M51" s="88">
        <v>52264</v>
      </c>
    </row>
    <row r="52" spans="2:13" ht="27.75" customHeight="1" thickBot="1" x14ac:dyDescent="0.2">
      <c r="B52" s="1211" t="s">
        <v>36</v>
      </c>
      <c r="C52" s="1212"/>
      <c r="D52" s="90"/>
      <c r="E52" s="1213" t="s">
        <v>37</v>
      </c>
      <c r="F52" s="1213"/>
      <c r="G52" s="1213"/>
      <c r="H52" s="1214"/>
      <c r="I52" s="91">
        <v>18358</v>
      </c>
      <c r="J52" s="92">
        <v>15627</v>
      </c>
      <c r="K52" s="92">
        <v>14806</v>
      </c>
      <c r="L52" s="92">
        <v>9923</v>
      </c>
      <c r="M52" s="93">
        <v>8502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6"/>
      <c r="H50" s="1237"/>
      <c r="I50" s="1237"/>
      <c r="J50" s="1238"/>
      <c r="K50" s="354" t="s">
        <v>523</v>
      </c>
      <c r="L50" s="354" t="s">
        <v>524</v>
      </c>
      <c r="M50" s="354" t="s">
        <v>525</v>
      </c>
      <c r="N50" s="354" t="s">
        <v>526</v>
      </c>
      <c r="O50" s="354" t="s">
        <v>527</v>
      </c>
    </row>
    <row r="51" spans="1:17" x14ac:dyDescent="0.15">
      <c r="B51" s="248"/>
      <c r="C51" s="244"/>
      <c r="D51" s="244"/>
      <c r="E51" s="244"/>
      <c r="F51" s="244"/>
      <c r="G51" s="1239" t="s">
        <v>555</v>
      </c>
      <c r="H51" s="1240"/>
      <c r="I51" s="1245" t="s">
        <v>556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558</v>
      </c>
      <c r="H55" s="1220"/>
      <c r="I55" s="1225" t="s">
        <v>556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7" t="s">
        <v>562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6"/>
      <c r="H72" s="1237"/>
      <c r="I72" s="1237"/>
      <c r="J72" s="1238"/>
      <c r="K72" s="354" t="s">
        <v>523</v>
      </c>
      <c r="L72" s="354" t="s">
        <v>524</v>
      </c>
      <c r="M72" s="354" t="s">
        <v>525</v>
      </c>
      <c r="N72" s="354" t="s">
        <v>526</v>
      </c>
      <c r="O72" s="354" t="s">
        <v>527</v>
      </c>
    </row>
    <row r="73" spans="2:30" x14ac:dyDescent="0.15">
      <c r="B73" s="248"/>
      <c r="C73" s="244"/>
      <c r="D73" s="244"/>
      <c r="E73" s="244"/>
      <c r="F73" s="244"/>
      <c r="G73" s="1239" t="s">
        <v>555</v>
      </c>
      <c r="H73" s="1240"/>
      <c r="I73" s="1245" t="s">
        <v>556</v>
      </c>
      <c r="J73" s="1245"/>
      <c r="K73" s="1226">
        <v>64.900000000000006</v>
      </c>
      <c r="L73" s="1226">
        <v>56.5</v>
      </c>
      <c r="M73" s="1215">
        <v>53.6</v>
      </c>
      <c r="N73" s="1215">
        <v>36.200000000000003</v>
      </c>
      <c r="O73" s="1215">
        <v>30.5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561</v>
      </c>
      <c r="J75" s="1225"/>
      <c r="K75" s="1247">
        <v>11.5</v>
      </c>
      <c r="L75" s="1247">
        <v>10.9</v>
      </c>
      <c r="M75" s="1247">
        <v>10.5</v>
      </c>
      <c r="N75" s="1247">
        <v>9.8000000000000007</v>
      </c>
      <c r="O75" s="1247">
        <v>8.9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558</v>
      </c>
      <c r="H77" s="1220"/>
      <c r="I77" s="1225" t="s">
        <v>556</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561</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66922</v>
      </c>
      <c r="E3" s="116"/>
      <c r="F3" s="117">
        <v>47569</v>
      </c>
      <c r="G3" s="118"/>
      <c r="H3" s="119"/>
    </row>
    <row r="4" spans="1:8" x14ac:dyDescent="0.15">
      <c r="A4" s="120"/>
      <c r="B4" s="121"/>
      <c r="C4" s="122"/>
      <c r="D4" s="123">
        <v>39069</v>
      </c>
      <c r="E4" s="124"/>
      <c r="F4" s="125">
        <v>26255</v>
      </c>
      <c r="G4" s="126"/>
      <c r="H4" s="127"/>
    </row>
    <row r="5" spans="1:8" x14ac:dyDescent="0.15">
      <c r="A5" s="108" t="s">
        <v>517</v>
      </c>
      <c r="B5" s="113"/>
      <c r="C5" s="114"/>
      <c r="D5" s="115">
        <v>75905</v>
      </c>
      <c r="E5" s="116"/>
      <c r="F5" s="117">
        <v>50880</v>
      </c>
      <c r="G5" s="118"/>
      <c r="H5" s="119"/>
    </row>
    <row r="6" spans="1:8" x14ac:dyDescent="0.15">
      <c r="A6" s="120"/>
      <c r="B6" s="121"/>
      <c r="C6" s="122"/>
      <c r="D6" s="123">
        <v>36558</v>
      </c>
      <c r="E6" s="124"/>
      <c r="F6" s="125">
        <v>26879</v>
      </c>
      <c r="G6" s="126"/>
      <c r="H6" s="127"/>
    </row>
    <row r="7" spans="1:8" x14ac:dyDescent="0.15">
      <c r="A7" s="108" t="s">
        <v>518</v>
      </c>
      <c r="B7" s="113"/>
      <c r="C7" s="114"/>
      <c r="D7" s="115">
        <v>105794</v>
      </c>
      <c r="E7" s="116"/>
      <c r="F7" s="117">
        <v>63956</v>
      </c>
      <c r="G7" s="118"/>
      <c r="H7" s="119"/>
    </row>
    <row r="8" spans="1:8" x14ac:dyDescent="0.15">
      <c r="A8" s="120"/>
      <c r="B8" s="121"/>
      <c r="C8" s="122"/>
      <c r="D8" s="123">
        <v>53995</v>
      </c>
      <c r="E8" s="124"/>
      <c r="F8" s="125">
        <v>29239</v>
      </c>
      <c r="G8" s="126"/>
      <c r="H8" s="127"/>
    </row>
    <row r="9" spans="1:8" x14ac:dyDescent="0.15">
      <c r="A9" s="108" t="s">
        <v>519</v>
      </c>
      <c r="B9" s="113"/>
      <c r="C9" s="114"/>
      <c r="D9" s="115">
        <v>59476</v>
      </c>
      <c r="E9" s="116"/>
      <c r="F9" s="117">
        <v>66255</v>
      </c>
      <c r="G9" s="118"/>
      <c r="H9" s="119"/>
    </row>
    <row r="10" spans="1:8" x14ac:dyDescent="0.15">
      <c r="A10" s="120"/>
      <c r="B10" s="121"/>
      <c r="C10" s="122"/>
      <c r="D10" s="123">
        <v>37051</v>
      </c>
      <c r="E10" s="124"/>
      <c r="F10" s="125">
        <v>31822</v>
      </c>
      <c r="G10" s="126"/>
      <c r="H10" s="127"/>
    </row>
    <row r="11" spans="1:8" x14ac:dyDescent="0.15">
      <c r="A11" s="108" t="s">
        <v>520</v>
      </c>
      <c r="B11" s="113"/>
      <c r="C11" s="114"/>
      <c r="D11" s="115">
        <v>93307</v>
      </c>
      <c r="E11" s="116"/>
      <c r="F11" s="117">
        <v>92247</v>
      </c>
      <c r="G11" s="118"/>
      <c r="H11" s="119"/>
    </row>
    <row r="12" spans="1:8" x14ac:dyDescent="0.15">
      <c r="A12" s="120"/>
      <c r="B12" s="121"/>
      <c r="C12" s="128"/>
      <c r="D12" s="123">
        <v>74057</v>
      </c>
      <c r="E12" s="124"/>
      <c r="F12" s="125">
        <v>37204</v>
      </c>
      <c r="G12" s="126"/>
      <c r="H12" s="127"/>
    </row>
    <row r="13" spans="1:8" x14ac:dyDescent="0.15">
      <c r="A13" s="108"/>
      <c r="B13" s="113"/>
      <c r="C13" s="129"/>
      <c r="D13" s="130">
        <v>80281</v>
      </c>
      <c r="E13" s="131"/>
      <c r="F13" s="132">
        <v>64181</v>
      </c>
      <c r="G13" s="133"/>
      <c r="H13" s="119"/>
    </row>
    <row r="14" spans="1:8" x14ac:dyDescent="0.15">
      <c r="A14" s="120"/>
      <c r="B14" s="121"/>
      <c r="C14" s="122"/>
      <c r="D14" s="123">
        <v>48146</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6.94</v>
      </c>
      <c r="C19" s="134">
        <f>ROUND(VALUE(SUBSTITUTE(実質収支比率等に係る経年分析!G$48,"▲","-")),2)</f>
        <v>6.08</v>
      </c>
      <c r="D19" s="134">
        <f>ROUND(VALUE(SUBSTITUTE(実質収支比率等に係る経年分析!H$48,"▲","-")),2)</f>
        <v>8.86</v>
      </c>
      <c r="E19" s="134">
        <f>ROUND(VALUE(SUBSTITUTE(実質収支比率等に係る経年分析!I$48,"▲","-")),2)</f>
        <v>4.58</v>
      </c>
      <c r="F19" s="134">
        <f>ROUND(VALUE(SUBSTITUTE(実質収支比率等に係る経年分析!J$48,"▲","-")),2)</f>
        <v>6.79</v>
      </c>
    </row>
    <row r="20" spans="1:11" x14ac:dyDescent="0.15">
      <c r="A20" s="134" t="s">
        <v>42</v>
      </c>
      <c r="B20" s="134">
        <f>ROUND(VALUE(SUBSTITUTE(実質収支比率等に係る経年分析!F$47,"▲","-")),2)</f>
        <v>36.299999999999997</v>
      </c>
      <c r="C20" s="134">
        <f>ROUND(VALUE(SUBSTITUTE(実質収支比率等に係る経年分析!G$47,"▲","-")),2)</f>
        <v>38.06</v>
      </c>
      <c r="D20" s="134">
        <f>ROUND(VALUE(SUBSTITUTE(実質収支比率等に係る経年分析!H$47,"▲","-")),2)</f>
        <v>35.72</v>
      </c>
      <c r="E20" s="134">
        <f>ROUND(VALUE(SUBSTITUTE(実質収支比率等に係る経年分析!I$47,"▲","-")),2)</f>
        <v>40.380000000000003</v>
      </c>
      <c r="F20" s="134">
        <f>ROUND(VALUE(SUBSTITUTE(実質収支比率等に係る経年分析!J$47,"▲","-")),2)</f>
        <v>38.479999999999997</v>
      </c>
    </row>
    <row r="21" spans="1:11" x14ac:dyDescent="0.15">
      <c r="A21" s="134" t="s">
        <v>43</v>
      </c>
      <c r="B21" s="134">
        <f>IF(ISNUMBER(VALUE(SUBSTITUTE(実質収支比率等に係る経年分析!F$49,"▲","-"))),ROUND(VALUE(SUBSTITUTE(実質収支比率等に係る経年分析!F$49,"▲","-")),2),NA())</f>
        <v>6.99</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0.48</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8.7799999999999994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6417</v>
      </c>
      <c r="E42" s="136"/>
      <c r="F42" s="136"/>
      <c r="G42" s="136">
        <f>'実質公債費比率（分子）の構造'!L$52</f>
        <v>6482</v>
      </c>
      <c r="H42" s="136"/>
      <c r="I42" s="136"/>
      <c r="J42" s="136">
        <f>'実質公債費比率（分子）の構造'!M$52</f>
        <v>6550</v>
      </c>
      <c r="K42" s="136"/>
      <c r="L42" s="136"/>
      <c r="M42" s="136">
        <f>'実質公債費比率（分子）の構造'!N$52</f>
        <v>6615</v>
      </c>
      <c r="N42" s="136"/>
      <c r="O42" s="136"/>
      <c r="P42" s="136">
        <f>'実質公債費比率（分子）の構造'!O$52</f>
        <v>6453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151</v>
      </c>
      <c r="C44" s="136"/>
      <c r="D44" s="136"/>
      <c r="E44" s="136">
        <f>'実質公債費比率（分子）の構造'!L$50</f>
        <v>150</v>
      </c>
      <c r="F44" s="136"/>
      <c r="G44" s="136"/>
      <c r="H44" s="136">
        <f>'実質公債費比率（分子）の構造'!M$50</f>
        <v>148</v>
      </c>
      <c r="I44" s="136"/>
      <c r="J44" s="136"/>
      <c r="K44" s="136">
        <f>'実質公債費比率（分子）の構造'!N$50</f>
        <v>148</v>
      </c>
      <c r="L44" s="136"/>
      <c r="M44" s="136"/>
      <c r="N44" s="136">
        <f>'実質公債費比率（分子）の構造'!O$50</f>
        <v>148</v>
      </c>
      <c r="O44" s="136"/>
      <c r="P44" s="136"/>
    </row>
    <row r="45" spans="1:16" x14ac:dyDescent="0.15">
      <c r="A45" s="136" t="s">
        <v>53</v>
      </c>
      <c r="B45" s="136">
        <f>'実質公債費比率（分子）の構造'!K$49</f>
        <v>526</v>
      </c>
      <c r="C45" s="136"/>
      <c r="D45" s="136"/>
      <c r="E45" s="136">
        <f>'実質公債費比率（分子）の構造'!L$49</f>
        <v>444</v>
      </c>
      <c r="F45" s="136"/>
      <c r="G45" s="136"/>
      <c r="H45" s="136">
        <f>'実質公債費比率（分子）の構造'!M$49</f>
        <v>324</v>
      </c>
      <c r="I45" s="136"/>
      <c r="J45" s="136"/>
      <c r="K45" s="136">
        <f>'実質公債費比率（分子）の構造'!N$49</f>
        <v>192</v>
      </c>
      <c r="L45" s="136"/>
      <c r="M45" s="136"/>
      <c r="N45" s="136">
        <f>'実質公債費比率（分子）の構造'!O$49</f>
        <v>85</v>
      </c>
      <c r="O45" s="136"/>
      <c r="P45" s="136"/>
    </row>
    <row r="46" spans="1:16" x14ac:dyDescent="0.15">
      <c r="A46" s="136" t="s">
        <v>54</v>
      </c>
      <c r="B46" s="136">
        <f>'実質公債費比率（分子）の構造'!K$48</f>
        <v>1807</v>
      </c>
      <c r="C46" s="136"/>
      <c r="D46" s="136"/>
      <c r="E46" s="136">
        <f>'実質公債費比率（分子）の構造'!L$48</f>
        <v>1831</v>
      </c>
      <c r="F46" s="136"/>
      <c r="G46" s="136"/>
      <c r="H46" s="136">
        <f>'実質公債費比率（分子）の構造'!M$48</f>
        <v>1795</v>
      </c>
      <c r="I46" s="136"/>
      <c r="J46" s="136"/>
      <c r="K46" s="136">
        <f>'実質公債費比率（分子）の構造'!N$48</f>
        <v>1682</v>
      </c>
      <c r="L46" s="136"/>
      <c r="M46" s="136"/>
      <c r="N46" s="136">
        <f>'実質公債費比率（分子）の構造'!O$48</f>
        <v>1729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6980</v>
      </c>
      <c r="C49" s="136"/>
      <c r="D49" s="136"/>
      <c r="E49" s="136">
        <f>'実質公債費比率（分子）の構造'!L$45</f>
        <v>7047</v>
      </c>
      <c r="F49" s="136"/>
      <c r="G49" s="136"/>
      <c r="H49" s="136">
        <f>'実質公債費比率（分子）の構造'!M$45</f>
        <v>7056</v>
      </c>
      <c r="I49" s="136"/>
      <c r="J49" s="136"/>
      <c r="K49" s="136">
        <f>'実質公債費比率（分子）の構造'!N$45</f>
        <v>6936</v>
      </c>
      <c r="L49" s="136"/>
      <c r="M49" s="136"/>
      <c r="N49" s="136">
        <f>'実質公債費比率（分子）の構造'!O$45</f>
        <v>6807</v>
      </c>
      <c r="O49" s="136"/>
      <c r="P49" s="136"/>
    </row>
    <row r="50" spans="1:16" x14ac:dyDescent="0.15">
      <c r="A50" s="136" t="s">
        <v>58</v>
      </c>
      <c r="B50" s="136" t="e">
        <f>NA()</f>
        <v>#N/A</v>
      </c>
      <c r="C50" s="136">
        <f>IF(ISNUMBER('実質公債費比率（分子）の構造'!K$53),'実質公債費比率（分子）の構造'!K$53,NA())</f>
        <v>3047</v>
      </c>
      <c r="D50" s="136" t="e">
        <f>NA()</f>
        <v>#N/A</v>
      </c>
      <c r="E50" s="136" t="e">
        <f>NA()</f>
        <v>#N/A</v>
      </c>
      <c r="F50" s="136">
        <f>IF(ISNUMBER('実質公債費比率（分子）の構造'!L$53),'実質公債費比率（分子）の構造'!L$53,NA())</f>
        <v>2990</v>
      </c>
      <c r="G50" s="136" t="e">
        <f>NA()</f>
        <v>#N/A</v>
      </c>
      <c r="H50" s="136" t="e">
        <f>NA()</f>
        <v>#N/A</v>
      </c>
      <c r="I50" s="136">
        <f>IF(ISNUMBER('実質公債費比率（分子）の構造'!M$53),'実質公債費比率（分子）の構造'!M$53,NA())</f>
        <v>2773</v>
      </c>
      <c r="J50" s="136" t="e">
        <f>NA()</f>
        <v>#N/A</v>
      </c>
      <c r="K50" s="136" t="e">
        <f>NA()</f>
        <v>#N/A</v>
      </c>
      <c r="L50" s="136">
        <f>IF(ISNUMBER('実質公債費比率（分子）の構造'!N$53),'実質公債費比率（分子）の構造'!N$53,NA())</f>
        <v>2343</v>
      </c>
      <c r="M50" s="136" t="e">
        <f>NA()</f>
        <v>#N/A</v>
      </c>
      <c r="N50" s="136" t="e">
        <f>NA()</f>
        <v>#N/A</v>
      </c>
      <c r="O50" s="136">
        <f>IF(ISNUMBER('実質公債費比率（分子）の構造'!O$53),'実質公債費比率（分子）の構造'!O$53,NA())</f>
        <v>2316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56644</v>
      </c>
      <c r="E56" s="135"/>
      <c r="F56" s="135"/>
      <c r="G56" s="135">
        <f>'将来負担比率（分子）の構造'!J$51</f>
        <v>56041</v>
      </c>
      <c r="H56" s="135"/>
      <c r="I56" s="135"/>
      <c r="J56" s="135">
        <f>'将来負担比率（分子）の構造'!K$51</f>
        <v>54901</v>
      </c>
      <c r="K56" s="135"/>
      <c r="L56" s="135"/>
      <c r="M56" s="135">
        <f>'将来負担比率（分子）の構造'!L$51</f>
        <v>52897</v>
      </c>
      <c r="N56" s="135"/>
      <c r="O56" s="135"/>
      <c r="P56" s="135">
        <f>'将来負担比率（分子）の構造'!M$51</f>
        <v>52264</v>
      </c>
    </row>
    <row r="57" spans="1:16" x14ac:dyDescent="0.15">
      <c r="A57" s="135" t="s">
        <v>34</v>
      </c>
      <c r="B57" s="135"/>
      <c r="C57" s="135"/>
      <c r="D57" s="135">
        <f>'将来負担比率（分子）の構造'!I$50</f>
        <v>2206</v>
      </c>
      <c r="E57" s="135"/>
      <c r="F57" s="135"/>
      <c r="G57" s="135">
        <f>'将来負担比率（分子）の構造'!J$50</f>
        <v>1974</v>
      </c>
      <c r="H57" s="135"/>
      <c r="I57" s="135"/>
      <c r="J57" s="135">
        <f>'将来負担比率（分子）の構造'!K$50</f>
        <v>1862</v>
      </c>
      <c r="K57" s="135"/>
      <c r="L57" s="135"/>
      <c r="M57" s="135">
        <f>'将来負担比率（分子）の構造'!L$50</f>
        <v>1764</v>
      </c>
      <c r="N57" s="135"/>
      <c r="O57" s="135"/>
      <c r="P57" s="135">
        <f>'将来負担比率（分子）の構造'!M$50</f>
        <v>1662</v>
      </c>
    </row>
    <row r="58" spans="1:16" x14ac:dyDescent="0.15">
      <c r="A58" s="135" t="s">
        <v>33</v>
      </c>
      <c r="B58" s="135"/>
      <c r="C58" s="135"/>
      <c r="D58" s="135">
        <f>'将来負担比率（分子）の構造'!I$49</f>
        <v>15857</v>
      </c>
      <c r="E58" s="135"/>
      <c r="F58" s="135"/>
      <c r="G58" s="135">
        <f>'将来負担比率（分子）の構造'!J$49</f>
        <v>16236</v>
      </c>
      <c r="H58" s="135"/>
      <c r="I58" s="135"/>
      <c r="J58" s="135">
        <f>'将来負担比率（分子）の構造'!K$49</f>
        <v>15660</v>
      </c>
      <c r="K58" s="135"/>
      <c r="L58" s="135"/>
      <c r="M58" s="135">
        <f>'将来負担比率（分子）の構造'!L$49</f>
        <v>17862</v>
      </c>
      <c r="N58" s="135"/>
      <c r="O58" s="135"/>
      <c r="P58" s="135">
        <f>'将来負担比率（分子）の構造'!M$49</f>
        <v>17303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12008</v>
      </c>
      <c r="C62" s="135"/>
      <c r="D62" s="135"/>
      <c r="E62" s="135">
        <f>'将来負担比率（分子）の構造'!J$45</f>
        <v>11536</v>
      </c>
      <c r="F62" s="135"/>
      <c r="G62" s="135"/>
      <c r="H62" s="135">
        <f>'将来負担比率（分子）の構造'!K$45</f>
        <v>10975</v>
      </c>
      <c r="I62" s="135"/>
      <c r="J62" s="135"/>
      <c r="K62" s="135">
        <f>'将来負担比率（分子）の構造'!L$45</f>
        <v>9889</v>
      </c>
      <c r="L62" s="135"/>
      <c r="M62" s="135"/>
      <c r="N62" s="135">
        <f>'将来負担比率（分子）の構造'!M$45</f>
        <v>9184</v>
      </c>
      <c r="O62" s="135"/>
      <c r="P62" s="135"/>
    </row>
    <row r="63" spans="1:16" x14ac:dyDescent="0.15">
      <c r="A63" s="135" t="s">
        <v>27</v>
      </c>
      <c r="B63" s="135">
        <f>'将来負担比率（分子）の構造'!I$44</f>
        <v>1418</v>
      </c>
      <c r="C63" s="135"/>
      <c r="D63" s="135"/>
      <c r="E63" s="135">
        <f>'将来負担比率（分子）の構造'!J$44</f>
        <v>964</v>
      </c>
      <c r="F63" s="135"/>
      <c r="G63" s="135"/>
      <c r="H63" s="135">
        <f>'将来負担比率（分子）の構造'!K$44</f>
        <v>627</v>
      </c>
      <c r="I63" s="135"/>
      <c r="J63" s="135"/>
      <c r="K63" s="135">
        <f>'将来負担比率（分子）の構造'!L$44</f>
        <v>306</v>
      </c>
      <c r="L63" s="135"/>
      <c r="M63" s="135"/>
      <c r="N63" s="135">
        <f>'将来負担比率（分子）の構造'!M$44</f>
        <v>226</v>
      </c>
      <c r="O63" s="135"/>
      <c r="P63" s="135"/>
    </row>
    <row r="64" spans="1:16" x14ac:dyDescent="0.15">
      <c r="A64" s="135" t="s">
        <v>26</v>
      </c>
      <c r="B64" s="135">
        <f>'将来負担比率（分子）の構造'!I$43</f>
        <v>19433</v>
      </c>
      <c r="C64" s="135"/>
      <c r="D64" s="135"/>
      <c r="E64" s="135">
        <f>'将来負担比率（分子）の構造'!J$43</f>
        <v>18492</v>
      </c>
      <c r="F64" s="135"/>
      <c r="G64" s="135"/>
      <c r="H64" s="135">
        <f>'将来負担比率（分子）の構造'!K$43</f>
        <v>18058</v>
      </c>
      <c r="I64" s="135"/>
      <c r="J64" s="135"/>
      <c r="K64" s="135">
        <f>'将来負担比率（分子）の構造'!L$43</f>
        <v>16966</v>
      </c>
      <c r="L64" s="135"/>
      <c r="M64" s="135"/>
      <c r="N64" s="135">
        <f>'将来負担比率（分子）の構造'!M$43</f>
        <v>15833</v>
      </c>
      <c r="O64" s="135"/>
      <c r="P64" s="135"/>
    </row>
    <row r="65" spans="1:16" x14ac:dyDescent="0.15">
      <c r="A65" s="135" t="s">
        <v>25</v>
      </c>
      <c r="B65" s="135">
        <f>'将来負担比率（分子）の構造'!I$42</f>
        <v>1579</v>
      </c>
      <c r="C65" s="135"/>
      <c r="D65" s="135"/>
      <c r="E65" s="135">
        <f>'将来負担比率（分子）の構造'!J$42</f>
        <v>1459</v>
      </c>
      <c r="F65" s="135"/>
      <c r="G65" s="135"/>
      <c r="H65" s="135">
        <f>'将来負担比率（分子）の構造'!K$42</f>
        <v>1338</v>
      </c>
      <c r="I65" s="135"/>
      <c r="J65" s="135"/>
      <c r="K65" s="135">
        <f>'将来負担比率（分子）の構造'!L$42</f>
        <v>1215</v>
      </c>
      <c r="L65" s="135"/>
      <c r="M65" s="135"/>
      <c r="N65" s="135">
        <f>'将来負担比率（分子）の構造'!M$42</f>
        <v>1090</v>
      </c>
      <c r="O65" s="135"/>
      <c r="P65" s="135"/>
    </row>
    <row r="66" spans="1:16" x14ac:dyDescent="0.15">
      <c r="A66" s="135" t="s">
        <v>24</v>
      </c>
      <c r="B66" s="135">
        <f>'将来負担比率（分子）の構造'!I$41</f>
        <v>58627</v>
      </c>
      <c r="C66" s="135"/>
      <c r="D66" s="135"/>
      <c r="E66" s="135">
        <f>'将来負担比率（分子）の構造'!J$41</f>
        <v>57427</v>
      </c>
      <c r="F66" s="135"/>
      <c r="G66" s="135"/>
      <c r="H66" s="135">
        <f>'将来負担比率（分子）の構造'!K$41</f>
        <v>56232</v>
      </c>
      <c r="I66" s="135"/>
      <c r="J66" s="135"/>
      <c r="K66" s="135">
        <f>'将来負担比率（分子）の構造'!L$41</f>
        <v>54069</v>
      </c>
      <c r="L66" s="135"/>
      <c r="M66" s="135"/>
      <c r="N66" s="135">
        <f>'将来負担比率（分子）の構造'!M$41</f>
        <v>53398</v>
      </c>
      <c r="O66" s="135"/>
      <c r="P66" s="135"/>
    </row>
    <row r="67" spans="1:16" x14ac:dyDescent="0.15">
      <c r="A67" s="135" t="s">
        <v>62</v>
      </c>
      <c r="B67" s="135" t="e">
        <f>NA()</f>
        <v>#N/A</v>
      </c>
      <c r="C67" s="135">
        <f>IF(ISNUMBER('将来負担比率（分子）の構造'!I$52), IF('将来負担比率（分子）の構造'!I$52 &lt; 0, 0, '将来負担比率（分子）の構造'!I$52), NA())</f>
        <v>18358</v>
      </c>
      <c r="D67" s="135" t="e">
        <f>NA()</f>
        <v>#N/A</v>
      </c>
      <c r="E67" s="135" t="e">
        <f>NA()</f>
        <v>#N/A</v>
      </c>
      <c r="F67" s="135">
        <f>IF(ISNUMBER('将来負担比率（分子）の構造'!J$52), IF('将来負担比率（分子）の構造'!J$52 &lt; 0, 0, '将来負担比率（分子）の構造'!J$52), NA())</f>
        <v>15627</v>
      </c>
      <c r="G67" s="135" t="e">
        <f>NA()</f>
        <v>#N/A</v>
      </c>
      <c r="H67" s="135" t="e">
        <f>NA()</f>
        <v>#N/A</v>
      </c>
      <c r="I67" s="135">
        <f>IF(ISNUMBER('将来負担比率（分子）の構造'!K$52), IF('将来負担比率（分子）の構造'!K$52 &lt; 0, 0, '将来負担比率（分子）の構造'!K$52), NA())</f>
        <v>14806</v>
      </c>
      <c r="J67" s="135" t="e">
        <f>NA()</f>
        <v>#N/A</v>
      </c>
      <c r="K67" s="135" t="e">
        <f>NA()</f>
        <v>#N/A</v>
      </c>
      <c r="L67" s="135">
        <f>IF(ISNUMBER('将来負担比率（分子）の構造'!L$52), IF('将来負担比率（分子）の構造'!L$52 &lt; 0, 0, '将来負担比率（分子）の構造'!L$52), NA())</f>
        <v>9923</v>
      </c>
      <c r="M67" s="135" t="e">
        <f>NA()</f>
        <v>#N/A</v>
      </c>
      <c r="N67" s="135" t="e">
        <f>NA()</f>
        <v>#N/A</v>
      </c>
      <c r="O67" s="135">
        <f>IF(ISNUMBER('将来負担比率（分子）の構造'!M$52), IF('将来負担比率（分子）の構造'!M$52 &lt; 0, 0, '将来負担比率（分子）の構造'!M$52), NA())</f>
        <v>8502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7406595</v>
      </c>
      <c r="S5" s="613"/>
      <c r="T5" s="613"/>
      <c r="U5" s="613"/>
      <c r="V5" s="613"/>
      <c r="W5" s="613"/>
      <c r="X5" s="613"/>
      <c r="Y5" s="614"/>
      <c r="Z5" s="615">
        <v>13</v>
      </c>
      <c r="AA5" s="615"/>
      <c r="AB5" s="615"/>
      <c r="AC5" s="615"/>
      <c r="AD5" s="616">
        <v>7101274</v>
      </c>
      <c r="AE5" s="616"/>
      <c r="AF5" s="616"/>
      <c r="AG5" s="616"/>
      <c r="AH5" s="616"/>
      <c r="AI5" s="616"/>
      <c r="AJ5" s="616"/>
      <c r="AK5" s="616"/>
      <c r="AL5" s="617">
        <v>21.7</v>
      </c>
      <c r="AM5" s="618"/>
      <c r="AN5" s="618"/>
      <c r="AO5" s="619"/>
      <c r="AP5" s="609" t="s">
        <v>208</v>
      </c>
      <c r="AQ5" s="610"/>
      <c r="AR5" s="610"/>
      <c r="AS5" s="610"/>
      <c r="AT5" s="610"/>
      <c r="AU5" s="610"/>
      <c r="AV5" s="610"/>
      <c r="AW5" s="610"/>
      <c r="AX5" s="610"/>
      <c r="AY5" s="610"/>
      <c r="AZ5" s="610"/>
      <c r="BA5" s="610"/>
      <c r="BB5" s="610"/>
      <c r="BC5" s="610"/>
      <c r="BD5" s="610"/>
      <c r="BE5" s="610"/>
      <c r="BF5" s="611"/>
      <c r="BG5" s="623">
        <v>7066775</v>
      </c>
      <c r="BH5" s="624"/>
      <c r="BI5" s="624"/>
      <c r="BJ5" s="624"/>
      <c r="BK5" s="624"/>
      <c r="BL5" s="624"/>
      <c r="BM5" s="624"/>
      <c r="BN5" s="625"/>
      <c r="BO5" s="626">
        <v>95.4</v>
      </c>
      <c r="BP5" s="626"/>
      <c r="BQ5" s="626"/>
      <c r="BR5" s="626"/>
      <c r="BS5" s="627">
        <v>73342</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483090</v>
      </c>
      <c r="S6" s="624"/>
      <c r="T6" s="624"/>
      <c r="U6" s="624"/>
      <c r="V6" s="624"/>
      <c r="W6" s="624"/>
      <c r="X6" s="624"/>
      <c r="Y6" s="625"/>
      <c r="Z6" s="626">
        <v>0.8</v>
      </c>
      <c r="AA6" s="626"/>
      <c r="AB6" s="626"/>
      <c r="AC6" s="626"/>
      <c r="AD6" s="627">
        <v>483090</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7066775</v>
      </c>
      <c r="BH6" s="624"/>
      <c r="BI6" s="624"/>
      <c r="BJ6" s="624"/>
      <c r="BK6" s="624"/>
      <c r="BL6" s="624"/>
      <c r="BM6" s="624"/>
      <c r="BN6" s="625"/>
      <c r="BO6" s="626">
        <v>95.4</v>
      </c>
      <c r="BP6" s="626"/>
      <c r="BQ6" s="626"/>
      <c r="BR6" s="626"/>
      <c r="BS6" s="627">
        <v>73342</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279210</v>
      </c>
      <c r="CS6" s="624"/>
      <c r="CT6" s="624"/>
      <c r="CU6" s="624"/>
      <c r="CV6" s="624"/>
      <c r="CW6" s="624"/>
      <c r="CX6" s="624"/>
      <c r="CY6" s="625"/>
      <c r="CZ6" s="626">
        <v>0.5</v>
      </c>
      <c r="DA6" s="626"/>
      <c r="DB6" s="626"/>
      <c r="DC6" s="626"/>
      <c r="DD6" s="632" t="s">
        <v>215</v>
      </c>
      <c r="DE6" s="624"/>
      <c r="DF6" s="624"/>
      <c r="DG6" s="624"/>
      <c r="DH6" s="624"/>
      <c r="DI6" s="624"/>
      <c r="DJ6" s="624"/>
      <c r="DK6" s="624"/>
      <c r="DL6" s="624"/>
      <c r="DM6" s="624"/>
      <c r="DN6" s="624"/>
      <c r="DO6" s="624"/>
      <c r="DP6" s="625"/>
      <c r="DQ6" s="632">
        <v>279210</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9473</v>
      </c>
      <c r="S7" s="624"/>
      <c r="T7" s="624"/>
      <c r="U7" s="624"/>
      <c r="V7" s="624"/>
      <c r="W7" s="624"/>
      <c r="X7" s="624"/>
      <c r="Y7" s="625"/>
      <c r="Z7" s="626">
        <v>0</v>
      </c>
      <c r="AA7" s="626"/>
      <c r="AB7" s="626"/>
      <c r="AC7" s="626"/>
      <c r="AD7" s="627">
        <v>9473</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2896771</v>
      </c>
      <c r="BH7" s="624"/>
      <c r="BI7" s="624"/>
      <c r="BJ7" s="624"/>
      <c r="BK7" s="624"/>
      <c r="BL7" s="624"/>
      <c r="BM7" s="624"/>
      <c r="BN7" s="625"/>
      <c r="BO7" s="626">
        <v>39.1</v>
      </c>
      <c r="BP7" s="626"/>
      <c r="BQ7" s="626"/>
      <c r="BR7" s="626"/>
      <c r="BS7" s="627">
        <v>73342</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10121115</v>
      </c>
      <c r="CS7" s="624"/>
      <c r="CT7" s="624"/>
      <c r="CU7" s="624"/>
      <c r="CV7" s="624"/>
      <c r="CW7" s="624"/>
      <c r="CX7" s="624"/>
      <c r="CY7" s="625"/>
      <c r="CZ7" s="626">
        <v>18.8</v>
      </c>
      <c r="DA7" s="626"/>
      <c r="DB7" s="626"/>
      <c r="DC7" s="626"/>
      <c r="DD7" s="632">
        <v>3036758</v>
      </c>
      <c r="DE7" s="624"/>
      <c r="DF7" s="624"/>
      <c r="DG7" s="624"/>
      <c r="DH7" s="624"/>
      <c r="DI7" s="624"/>
      <c r="DJ7" s="624"/>
      <c r="DK7" s="624"/>
      <c r="DL7" s="624"/>
      <c r="DM7" s="624"/>
      <c r="DN7" s="624"/>
      <c r="DO7" s="624"/>
      <c r="DP7" s="625"/>
      <c r="DQ7" s="632">
        <v>6767408</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34258</v>
      </c>
      <c r="S8" s="624"/>
      <c r="T8" s="624"/>
      <c r="U8" s="624"/>
      <c r="V8" s="624"/>
      <c r="W8" s="624"/>
      <c r="X8" s="624"/>
      <c r="Y8" s="625"/>
      <c r="Z8" s="626">
        <v>0.1</v>
      </c>
      <c r="AA8" s="626"/>
      <c r="AB8" s="626"/>
      <c r="AC8" s="626"/>
      <c r="AD8" s="627">
        <v>34258</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119682</v>
      </c>
      <c r="BH8" s="624"/>
      <c r="BI8" s="624"/>
      <c r="BJ8" s="624"/>
      <c r="BK8" s="624"/>
      <c r="BL8" s="624"/>
      <c r="BM8" s="624"/>
      <c r="BN8" s="625"/>
      <c r="BO8" s="626">
        <v>1.6</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16669923</v>
      </c>
      <c r="CS8" s="624"/>
      <c r="CT8" s="624"/>
      <c r="CU8" s="624"/>
      <c r="CV8" s="624"/>
      <c r="CW8" s="624"/>
      <c r="CX8" s="624"/>
      <c r="CY8" s="625"/>
      <c r="CZ8" s="626">
        <v>31</v>
      </c>
      <c r="DA8" s="626"/>
      <c r="DB8" s="626"/>
      <c r="DC8" s="626"/>
      <c r="DD8" s="632">
        <v>15779</v>
      </c>
      <c r="DE8" s="624"/>
      <c r="DF8" s="624"/>
      <c r="DG8" s="624"/>
      <c r="DH8" s="624"/>
      <c r="DI8" s="624"/>
      <c r="DJ8" s="624"/>
      <c r="DK8" s="624"/>
      <c r="DL8" s="624"/>
      <c r="DM8" s="624"/>
      <c r="DN8" s="624"/>
      <c r="DO8" s="624"/>
      <c r="DP8" s="625"/>
      <c r="DQ8" s="632">
        <v>8861061</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29135</v>
      </c>
      <c r="S9" s="624"/>
      <c r="T9" s="624"/>
      <c r="U9" s="624"/>
      <c r="V9" s="624"/>
      <c r="W9" s="624"/>
      <c r="X9" s="624"/>
      <c r="Y9" s="625"/>
      <c r="Z9" s="626">
        <v>0.1</v>
      </c>
      <c r="AA9" s="626"/>
      <c r="AB9" s="626"/>
      <c r="AC9" s="626"/>
      <c r="AD9" s="627">
        <v>29135</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2346747</v>
      </c>
      <c r="BH9" s="624"/>
      <c r="BI9" s="624"/>
      <c r="BJ9" s="624"/>
      <c r="BK9" s="624"/>
      <c r="BL9" s="624"/>
      <c r="BM9" s="624"/>
      <c r="BN9" s="625"/>
      <c r="BO9" s="626">
        <v>31.7</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5815729</v>
      </c>
      <c r="CS9" s="624"/>
      <c r="CT9" s="624"/>
      <c r="CU9" s="624"/>
      <c r="CV9" s="624"/>
      <c r="CW9" s="624"/>
      <c r="CX9" s="624"/>
      <c r="CY9" s="625"/>
      <c r="CZ9" s="626">
        <v>10.8</v>
      </c>
      <c r="DA9" s="626"/>
      <c r="DB9" s="626"/>
      <c r="DC9" s="626"/>
      <c r="DD9" s="632">
        <v>1084177</v>
      </c>
      <c r="DE9" s="624"/>
      <c r="DF9" s="624"/>
      <c r="DG9" s="624"/>
      <c r="DH9" s="624"/>
      <c r="DI9" s="624"/>
      <c r="DJ9" s="624"/>
      <c r="DK9" s="624"/>
      <c r="DL9" s="624"/>
      <c r="DM9" s="624"/>
      <c r="DN9" s="624"/>
      <c r="DO9" s="624"/>
      <c r="DP9" s="625"/>
      <c r="DQ9" s="632">
        <v>4690017</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1662172</v>
      </c>
      <c r="S10" s="624"/>
      <c r="T10" s="624"/>
      <c r="U10" s="624"/>
      <c r="V10" s="624"/>
      <c r="W10" s="624"/>
      <c r="X10" s="624"/>
      <c r="Y10" s="625"/>
      <c r="Z10" s="626">
        <v>2.9</v>
      </c>
      <c r="AA10" s="626"/>
      <c r="AB10" s="626"/>
      <c r="AC10" s="626"/>
      <c r="AD10" s="627">
        <v>1662172</v>
      </c>
      <c r="AE10" s="627"/>
      <c r="AF10" s="627"/>
      <c r="AG10" s="627"/>
      <c r="AH10" s="627"/>
      <c r="AI10" s="627"/>
      <c r="AJ10" s="627"/>
      <c r="AK10" s="627"/>
      <c r="AL10" s="628">
        <v>5.0999999999999996</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206822</v>
      </c>
      <c r="BH10" s="624"/>
      <c r="BI10" s="624"/>
      <c r="BJ10" s="624"/>
      <c r="BK10" s="624"/>
      <c r="BL10" s="624"/>
      <c r="BM10" s="624"/>
      <c r="BN10" s="625"/>
      <c r="BO10" s="626">
        <v>2.8</v>
      </c>
      <c r="BP10" s="626"/>
      <c r="BQ10" s="626"/>
      <c r="BR10" s="626"/>
      <c r="BS10" s="632">
        <v>34339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1271</v>
      </c>
      <c r="CS10" s="624"/>
      <c r="CT10" s="624"/>
      <c r="CU10" s="624"/>
      <c r="CV10" s="624"/>
      <c r="CW10" s="624"/>
      <c r="CX10" s="624"/>
      <c r="CY10" s="625"/>
      <c r="CZ10" s="626">
        <v>0</v>
      </c>
      <c r="DA10" s="626"/>
      <c r="DB10" s="626"/>
      <c r="DC10" s="626"/>
      <c r="DD10" s="632" t="s">
        <v>111</v>
      </c>
      <c r="DE10" s="624"/>
      <c r="DF10" s="624"/>
      <c r="DG10" s="624"/>
      <c r="DH10" s="624"/>
      <c r="DI10" s="624"/>
      <c r="DJ10" s="624"/>
      <c r="DK10" s="624"/>
      <c r="DL10" s="624"/>
      <c r="DM10" s="624"/>
      <c r="DN10" s="624"/>
      <c r="DO10" s="624"/>
      <c r="DP10" s="625"/>
      <c r="DQ10" s="632">
        <v>23</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11308</v>
      </c>
      <c r="S11" s="624"/>
      <c r="T11" s="624"/>
      <c r="U11" s="624"/>
      <c r="V11" s="624"/>
      <c r="W11" s="624"/>
      <c r="X11" s="624"/>
      <c r="Y11" s="625"/>
      <c r="Z11" s="626">
        <v>0</v>
      </c>
      <c r="AA11" s="626"/>
      <c r="AB11" s="626"/>
      <c r="AC11" s="626"/>
      <c r="AD11" s="627">
        <v>11308</v>
      </c>
      <c r="AE11" s="627"/>
      <c r="AF11" s="627"/>
      <c r="AG11" s="627"/>
      <c r="AH11" s="627"/>
      <c r="AI11" s="627"/>
      <c r="AJ11" s="627"/>
      <c r="AK11" s="627"/>
      <c r="AL11" s="628">
        <v>0</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223520</v>
      </c>
      <c r="BH11" s="624"/>
      <c r="BI11" s="624"/>
      <c r="BJ11" s="624"/>
      <c r="BK11" s="624"/>
      <c r="BL11" s="624"/>
      <c r="BM11" s="624"/>
      <c r="BN11" s="625"/>
      <c r="BO11" s="626">
        <v>3</v>
      </c>
      <c r="BP11" s="626"/>
      <c r="BQ11" s="626"/>
      <c r="BR11" s="626"/>
      <c r="BS11" s="632">
        <v>39003</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2723275</v>
      </c>
      <c r="CS11" s="624"/>
      <c r="CT11" s="624"/>
      <c r="CU11" s="624"/>
      <c r="CV11" s="624"/>
      <c r="CW11" s="624"/>
      <c r="CX11" s="624"/>
      <c r="CY11" s="625"/>
      <c r="CZ11" s="626">
        <v>5.0999999999999996</v>
      </c>
      <c r="DA11" s="626"/>
      <c r="DB11" s="626"/>
      <c r="DC11" s="626"/>
      <c r="DD11" s="632">
        <v>928035</v>
      </c>
      <c r="DE11" s="624"/>
      <c r="DF11" s="624"/>
      <c r="DG11" s="624"/>
      <c r="DH11" s="624"/>
      <c r="DI11" s="624"/>
      <c r="DJ11" s="624"/>
      <c r="DK11" s="624"/>
      <c r="DL11" s="624"/>
      <c r="DM11" s="624"/>
      <c r="DN11" s="624"/>
      <c r="DO11" s="624"/>
      <c r="DP11" s="625"/>
      <c r="DQ11" s="632">
        <v>1741039</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3383767</v>
      </c>
      <c r="BH12" s="624"/>
      <c r="BI12" s="624"/>
      <c r="BJ12" s="624"/>
      <c r="BK12" s="624"/>
      <c r="BL12" s="624"/>
      <c r="BM12" s="624"/>
      <c r="BN12" s="625"/>
      <c r="BO12" s="626">
        <v>45.7</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1797263</v>
      </c>
      <c r="CS12" s="624"/>
      <c r="CT12" s="624"/>
      <c r="CU12" s="624"/>
      <c r="CV12" s="624"/>
      <c r="CW12" s="624"/>
      <c r="CX12" s="624"/>
      <c r="CY12" s="625"/>
      <c r="CZ12" s="626">
        <v>3.3</v>
      </c>
      <c r="DA12" s="626"/>
      <c r="DB12" s="626"/>
      <c r="DC12" s="626"/>
      <c r="DD12" s="632">
        <v>645082</v>
      </c>
      <c r="DE12" s="624"/>
      <c r="DF12" s="624"/>
      <c r="DG12" s="624"/>
      <c r="DH12" s="624"/>
      <c r="DI12" s="624"/>
      <c r="DJ12" s="624"/>
      <c r="DK12" s="624"/>
      <c r="DL12" s="624"/>
      <c r="DM12" s="624"/>
      <c r="DN12" s="624"/>
      <c r="DO12" s="624"/>
      <c r="DP12" s="625"/>
      <c r="DQ12" s="632">
        <v>1393958</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64976</v>
      </c>
      <c r="S13" s="624"/>
      <c r="T13" s="624"/>
      <c r="U13" s="624"/>
      <c r="V13" s="624"/>
      <c r="W13" s="624"/>
      <c r="X13" s="624"/>
      <c r="Y13" s="625"/>
      <c r="Z13" s="626">
        <v>0.1</v>
      </c>
      <c r="AA13" s="626"/>
      <c r="AB13" s="626"/>
      <c r="AC13" s="626"/>
      <c r="AD13" s="627">
        <v>64976</v>
      </c>
      <c r="AE13" s="627"/>
      <c r="AF13" s="627"/>
      <c r="AG13" s="627"/>
      <c r="AH13" s="627"/>
      <c r="AI13" s="627"/>
      <c r="AJ13" s="627"/>
      <c r="AK13" s="627"/>
      <c r="AL13" s="628">
        <v>0.2</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3360642</v>
      </c>
      <c r="BH13" s="624"/>
      <c r="BI13" s="624"/>
      <c r="BJ13" s="624"/>
      <c r="BK13" s="624"/>
      <c r="BL13" s="624"/>
      <c r="BM13" s="624"/>
      <c r="BN13" s="625"/>
      <c r="BO13" s="626">
        <v>45.4</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2560423</v>
      </c>
      <c r="CS13" s="624"/>
      <c r="CT13" s="624"/>
      <c r="CU13" s="624"/>
      <c r="CV13" s="624"/>
      <c r="CW13" s="624"/>
      <c r="CX13" s="624"/>
      <c r="CY13" s="625"/>
      <c r="CZ13" s="626">
        <v>4.8</v>
      </c>
      <c r="DA13" s="626"/>
      <c r="DB13" s="626"/>
      <c r="DC13" s="626"/>
      <c r="DD13" s="632">
        <v>1237628</v>
      </c>
      <c r="DE13" s="624"/>
      <c r="DF13" s="624"/>
      <c r="DG13" s="624"/>
      <c r="DH13" s="624"/>
      <c r="DI13" s="624"/>
      <c r="DJ13" s="624"/>
      <c r="DK13" s="624"/>
      <c r="DL13" s="624"/>
      <c r="DM13" s="624"/>
      <c r="DN13" s="624"/>
      <c r="DO13" s="624"/>
      <c r="DP13" s="625"/>
      <c r="DQ13" s="632">
        <v>2060912</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221233</v>
      </c>
      <c r="BH14" s="624"/>
      <c r="BI14" s="624"/>
      <c r="BJ14" s="624"/>
      <c r="BK14" s="624"/>
      <c r="BL14" s="624"/>
      <c r="BM14" s="624"/>
      <c r="BN14" s="625"/>
      <c r="BO14" s="626">
        <v>3</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2321172</v>
      </c>
      <c r="CS14" s="624"/>
      <c r="CT14" s="624"/>
      <c r="CU14" s="624"/>
      <c r="CV14" s="624"/>
      <c r="CW14" s="624"/>
      <c r="CX14" s="624"/>
      <c r="CY14" s="625"/>
      <c r="CZ14" s="626">
        <v>4.3</v>
      </c>
      <c r="DA14" s="626"/>
      <c r="DB14" s="626"/>
      <c r="DC14" s="626"/>
      <c r="DD14" s="632">
        <v>287319</v>
      </c>
      <c r="DE14" s="624"/>
      <c r="DF14" s="624"/>
      <c r="DG14" s="624"/>
      <c r="DH14" s="624"/>
      <c r="DI14" s="624"/>
      <c r="DJ14" s="624"/>
      <c r="DK14" s="624"/>
      <c r="DL14" s="624"/>
      <c r="DM14" s="624"/>
      <c r="DN14" s="624"/>
      <c r="DO14" s="624"/>
      <c r="DP14" s="625"/>
      <c r="DQ14" s="632">
        <v>1760212</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18140</v>
      </c>
      <c r="S15" s="624"/>
      <c r="T15" s="624"/>
      <c r="U15" s="624"/>
      <c r="V15" s="624"/>
      <c r="W15" s="624"/>
      <c r="X15" s="624"/>
      <c r="Y15" s="625"/>
      <c r="Z15" s="626">
        <v>0</v>
      </c>
      <c r="AA15" s="626"/>
      <c r="AB15" s="626"/>
      <c r="AC15" s="626"/>
      <c r="AD15" s="627">
        <v>18140</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565004</v>
      </c>
      <c r="BH15" s="624"/>
      <c r="BI15" s="624"/>
      <c r="BJ15" s="624"/>
      <c r="BK15" s="624"/>
      <c r="BL15" s="624"/>
      <c r="BM15" s="624"/>
      <c r="BN15" s="625"/>
      <c r="BO15" s="626">
        <v>7.6</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3691566</v>
      </c>
      <c r="CS15" s="624"/>
      <c r="CT15" s="624"/>
      <c r="CU15" s="624"/>
      <c r="CV15" s="624"/>
      <c r="CW15" s="624"/>
      <c r="CX15" s="624"/>
      <c r="CY15" s="625"/>
      <c r="CZ15" s="626">
        <v>6.9</v>
      </c>
      <c r="DA15" s="626"/>
      <c r="DB15" s="626"/>
      <c r="DC15" s="626"/>
      <c r="DD15" s="632">
        <v>757323</v>
      </c>
      <c r="DE15" s="624"/>
      <c r="DF15" s="624"/>
      <c r="DG15" s="624"/>
      <c r="DH15" s="624"/>
      <c r="DI15" s="624"/>
      <c r="DJ15" s="624"/>
      <c r="DK15" s="624"/>
      <c r="DL15" s="624"/>
      <c r="DM15" s="624"/>
      <c r="DN15" s="624"/>
      <c r="DO15" s="624"/>
      <c r="DP15" s="625"/>
      <c r="DQ15" s="632">
        <v>3088603</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25811361</v>
      </c>
      <c r="S16" s="624"/>
      <c r="T16" s="624"/>
      <c r="U16" s="624"/>
      <c r="V16" s="624"/>
      <c r="W16" s="624"/>
      <c r="X16" s="624"/>
      <c r="Y16" s="625"/>
      <c r="Z16" s="626">
        <v>45.3</v>
      </c>
      <c r="AA16" s="626"/>
      <c r="AB16" s="626"/>
      <c r="AC16" s="626"/>
      <c r="AD16" s="627">
        <v>23210168</v>
      </c>
      <c r="AE16" s="627"/>
      <c r="AF16" s="627"/>
      <c r="AG16" s="627"/>
      <c r="AH16" s="627"/>
      <c r="AI16" s="627"/>
      <c r="AJ16" s="627"/>
      <c r="AK16" s="627"/>
      <c r="AL16" s="628">
        <v>70.900000000000006</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957392</v>
      </c>
      <c r="CS16" s="624"/>
      <c r="CT16" s="624"/>
      <c r="CU16" s="624"/>
      <c r="CV16" s="624"/>
      <c r="CW16" s="624"/>
      <c r="CX16" s="624"/>
      <c r="CY16" s="625"/>
      <c r="CZ16" s="626">
        <v>1.8</v>
      </c>
      <c r="DA16" s="626"/>
      <c r="DB16" s="626"/>
      <c r="DC16" s="626"/>
      <c r="DD16" s="632" t="s">
        <v>111</v>
      </c>
      <c r="DE16" s="624"/>
      <c r="DF16" s="624"/>
      <c r="DG16" s="624"/>
      <c r="DH16" s="624"/>
      <c r="DI16" s="624"/>
      <c r="DJ16" s="624"/>
      <c r="DK16" s="624"/>
      <c r="DL16" s="624"/>
      <c r="DM16" s="624"/>
      <c r="DN16" s="624"/>
      <c r="DO16" s="624"/>
      <c r="DP16" s="625"/>
      <c r="DQ16" s="632">
        <v>321197</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23210168</v>
      </c>
      <c r="S17" s="624"/>
      <c r="T17" s="624"/>
      <c r="U17" s="624"/>
      <c r="V17" s="624"/>
      <c r="W17" s="624"/>
      <c r="X17" s="624"/>
      <c r="Y17" s="625"/>
      <c r="Z17" s="626">
        <v>40.700000000000003</v>
      </c>
      <c r="AA17" s="626"/>
      <c r="AB17" s="626"/>
      <c r="AC17" s="626"/>
      <c r="AD17" s="627">
        <v>23210168</v>
      </c>
      <c r="AE17" s="627"/>
      <c r="AF17" s="627"/>
      <c r="AG17" s="627"/>
      <c r="AH17" s="627"/>
      <c r="AI17" s="627"/>
      <c r="AJ17" s="627"/>
      <c r="AK17" s="627"/>
      <c r="AL17" s="628">
        <v>70.900000000000006</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6807449</v>
      </c>
      <c r="CS17" s="624"/>
      <c r="CT17" s="624"/>
      <c r="CU17" s="624"/>
      <c r="CV17" s="624"/>
      <c r="CW17" s="624"/>
      <c r="CX17" s="624"/>
      <c r="CY17" s="625"/>
      <c r="CZ17" s="626">
        <v>12.7</v>
      </c>
      <c r="DA17" s="626"/>
      <c r="DB17" s="626"/>
      <c r="DC17" s="626"/>
      <c r="DD17" s="632" t="s">
        <v>111</v>
      </c>
      <c r="DE17" s="624"/>
      <c r="DF17" s="624"/>
      <c r="DG17" s="624"/>
      <c r="DH17" s="624"/>
      <c r="DI17" s="624"/>
      <c r="DJ17" s="624"/>
      <c r="DK17" s="624"/>
      <c r="DL17" s="624"/>
      <c r="DM17" s="624"/>
      <c r="DN17" s="624"/>
      <c r="DO17" s="624"/>
      <c r="DP17" s="625"/>
      <c r="DQ17" s="632">
        <v>6806640</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2601193</v>
      </c>
      <c r="S18" s="624"/>
      <c r="T18" s="624"/>
      <c r="U18" s="624"/>
      <c r="V18" s="624"/>
      <c r="W18" s="624"/>
      <c r="X18" s="624"/>
      <c r="Y18" s="625"/>
      <c r="Z18" s="626">
        <v>4.5999999999999996</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339820</v>
      </c>
      <c r="BH19" s="624"/>
      <c r="BI19" s="624"/>
      <c r="BJ19" s="624"/>
      <c r="BK19" s="624"/>
      <c r="BL19" s="624"/>
      <c r="BM19" s="624"/>
      <c r="BN19" s="625"/>
      <c r="BO19" s="626">
        <v>4.5999999999999996</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35530508</v>
      </c>
      <c r="S20" s="624"/>
      <c r="T20" s="624"/>
      <c r="U20" s="624"/>
      <c r="V20" s="624"/>
      <c r="W20" s="624"/>
      <c r="X20" s="624"/>
      <c r="Y20" s="625"/>
      <c r="Z20" s="626">
        <v>62.3</v>
      </c>
      <c r="AA20" s="626"/>
      <c r="AB20" s="626"/>
      <c r="AC20" s="626"/>
      <c r="AD20" s="627">
        <v>32623994</v>
      </c>
      <c r="AE20" s="627"/>
      <c r="AF20" s="627"/>
      <c r="AG20" s="627"/>
      <c r="AH20" s="627"/>
      <c r="AI20" s="627"/>
      <c r="AJ20" s="627"/>
      <c r="AK20" s="627"/>
      <c r="AL20" s="628">
        <v>99.7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339820</v>
      </c>
      <c r="BH20" s="624"/>
      <c r="BI20" s="624"/>
      <c r="BJ20" s="624"/>
      <c r="BK20" s="624"/>
      <c r="BL20" s="624"/>
      <c r="BM20" s="624"/>
      <c r="BN20" s="625"/>
      <c r="BO20" s="626">
        <v>4.5999999999999996</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53745788</v>
      </c>
      <c r="CS20" s="624"/>
      <c r="CT20" s="624"/>
      <c r="CU20" s="624"/>
      <c r="CV20" s="624"/>
      <c r="CW20" s="624"/>
      <c r="CX20" s="624"/>
      <c r="CY20" s="625"/>
      <c r="CZ20" s="626">
        <v>100</v>
      </c>
      <c r="DA20" s="626"/>
      <c r="DB20" s="626"/>
      <c r="DC20" s="626"/>
      <c r="DD20" s="632">
        <v>7992101</v>
      </c>
      <c r="DE20" s="624"/>
      <c r="DF20" s="624"/>
      <c r="DG20" s="624"/>
      <c r="DH20" s="624"/>
      <c r="DI20" s="624"/>
      <c r="DJ20" s="624"/>
      <c r="DK20" s="624"/>
      <c r="DL20" s="624"/>
      <c r="DM20" s="624"/>
      <c r="DN20" s="624"/>
      <c r="DO20" s="624"/>
      <c r="DP20" s="625"/>
      <c r="DQ20" s="632">
        <v>37770280</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8551</v>
      </c>
      <c r="S21" s="624"/>
      <c r="T21" s="624"/>
      <c r="U21" s="624"/>
      <c r="V21" s="624"/>
      <c r="W21" s="624"/>
      <c r="X21" s="624"/>
      <c r="Y21" s="625"/>
      <c r="Z21" s="626">
        <v>0</v>
      </c>
      <c r="AA21" s="626"/>
      <c r="AB21" s="626"/>
      <c r="AC21" s="626"/>
      <c r="AD21" s="627">
        <v>8551</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34499</v>
      </c>
      <c r="BH21" s="624"/>
      <c r="BI21" s="624"/>
      <c r="BJ21" s="624"/>
      <c r="BK21" s="624"/>
      <c r="BL21" s="624"/>
      <c r="BM21" s="624"/>
      <c r="BN21" s="625"/>
      <c r="BO21" s="626">
        <v>0.5</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606230</v>
      </c>
      <c r="S22" s="624"/>
      <c r="T22" s="624"/>
      <c r="U22" s="624"/>
      <c r="V22" s="624"/>
      <c r="W22" s="624"/>
      <c r="X22" s="624"/>
      <c r="Y22" s="625"/>
      <c r="Z22" s="626">
        <v>1.1000000000000001</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567276</v>
      </c>
      <c r="S23" s="624"/>
      <c r="T23" s="624"/>
      <c r="U23" s="624"/>
      <c r="V23" s="624"/>
      <c r="W23" s="624"/>
      <c r="X23" s="624"/>
      <c r="Y23" s="625"/>
      <c r="Z23" s="626">
        <v>1</v>
      </c>
      <c r="AA23" s="626"/>
      <c r="AB23" s="626"/>
      <c r="AC23" s="626"/>
      <c r="AD23" s="627">
        <v>35774</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305321</v>
      </c>
      <c r="BH23" s="624"/>
      <c r="BI23" s="624"/>
      <c r="BJ23" s="624"/>
      <c r="BK23" s="624"/>
      <c r="BL23" s="624"/>
      <c r="BM23" s="624"/>
      <c r="BN23" s="625"/>
      <c r="BO23" s="626">
        <v>4.0999999999999996</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182325</v>
      </c>
      <c r="S24" s="624"/>
      <c r="T24" s="624"/>
      <c r="U24" s="624"/>
      <c r="V24" s="624"/>
      <c r="W24" s="624"/>
      <c r="X24" s="624"/>
      <c r="Y24" s="625"/>
      <c r="Z24" s="626">
        <v>0.3</v>
      </c>
      <c r="AA24" s="626"/>
      <c r="AB24" s="626"/>
      <c r="AC24" s="626"/>
      <c r="AD24" s="627">
        <v>4596</v>
      </c>
      <c r="AE24" s="627"/>
      <c r="AF24" s="627"/>
      <c r="AG24" s="627"/>
      <c r="AH24" s="627"/>
      <c r="AI24" s="627"/>
      <c r="AJ24" s="627"/>
      <c r="AK24" s="627"/>
      <c r="AL24" s="628">
        <v>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25676299</v>
      </c>
      <c r="CS24" s="613"/>
      <c r="CT24" s="613"/>
      <c r="CU24" s="613"/>
      <c r="CV24" s="613"/>
      <c r="CW24" s="613"/>
      <c r="CX24" s="613"/>
      <c r="CY24" s="614"/>
      <c r="CZ24" s="650">
        <v>47.8</v>
      </c>
      <c r="DA24" s="651"/>
      <c r="DB24" s="651"/>
      <c r="DC24" s="652"/>
      <c r="DD24" s="649">
        <v>18239996</v>
      </c>
      <c r="DE24" s="613"/>
      <c r="DF24" s="613"/>
      <c r="DG24" s="613"/>
      <c r="DH24" s="613"/>
      <c r="DI24" s="613"/>
      <c r="DJ24" s="613"/>
      <c r="DK24" s="614"/>
      <c r="DL24" s="649">
        <v>17912294</v>
      </c>
      <c r="DM24" s="613"/>
      <c r="DN24" s="613"/>
      <c r="DO24" s="613"/>
      <c r="DP24" s="613"/>
      <c r="DQ24" s="613"/>
      <c r="DR24" s="613"/>
      <c r="DS24" s="613"/>
      <c r="DT24" s="613"/>
      <c r="DU24" s="613"/>
      <c r="DV24" s="614"/>
      <c r="DW24" s="617">
        <v>52.4</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6210095</v>
      </c>
      <c r="S25" s="624"/>
      <c r="T25" s="624"/>
      <c r="U25" s="624"/>
      <c r="V25" s="624"/>
      <c r="W25" s="624"/>
      <c r="X25" s="624"/>
      <c r="Y25" s="625"/>
      <c r="Z25" s="626">
        <v>10.9</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8621653</v>
      </c>
      <c r="CS25" s="655"/>
      <c r="CT25" s="655"/>
      <c r="CU25" s="655"/>
      <c r="CV25" s="655"/>
      <c r="CW25" s="655"/>
      <c r="CX25" s="655"/>
      <c r="CY25" s="656"/>
      <c r="CZ25" s="657">
        <v>16</v>
      </c>
      <c r="DA25" s="658"/>
      <c r="DB25" s="658"/>
      <c r="DC25" s="659"/>
      <c r="DD25" s="632">
        <v>8011587</v>
      </c>
      <c r="DE25" s="655"/>
      <c r="DF25" s="655"/>
      <c r="DG25" s="655"/>
      <c r="DH25" s="655"/>
      <c r="DI25" s="655"/>
      <c r="DJ25" s="655"/>
      <c r="DK25" s="656"/>
      <c r="DL25" s="632">
        <v>7711805</v>
      </c>
      <c r="DM25" s="655"/>
      <c r="DN25" s="655"/>
      <c r="DO25" s="655"/>
      <c r="DP25" s="655"/>
      <c r="DQ25" s="655"/>
      <c r="DR25" s="655"/>
      <c r="DS25" s="655"/>
      <c r="DT25" s="655"/>
      <c r="DU25" s="655"/>
      <c r="DV25" s="656"/>
      <c r="DW25" s="628">
        <v>22.6</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5065488</v>
      </c>
      <c r="CS26" s="624"/>
      <c r="CT26" s="624"/>
      <c r="CU26" s="624"/>
      <c r="CV26" s="624"/>
      <c r="CW26" s="624"/>
      <c r="CX26" s="624"/>
      <c r="CY26" s="625"/>
      <c r="CZ26" s="657">
        <v>9.4</v>
      </c>
      <c r="DA26" s="658"/>
      <c r="DB26" s="658"/>
      <c r="DC26" s="659"/>
      <c r="DD26" s="632">
        <v>4709743</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3802823</v>
      </c>
      <c r="S27" s="624"/>
      <c r="T27" s="624"/>
      <c r="U27" s="624"/>
      <c r="V27" s="624"/>
      <c r="W27" s="624"/>
      <c r="X27" s="624"/>
      <c r="Y27" s="625"/>
      <c r="Z27" s="626">
        <v>6.7</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7406595</v>
      </c>
      <c r="BH27" s="624"/>
      <c r="BI27" s="624"/>
      <c r="BJ27" s="624"/>
      <c r="BK27" s="624"/>
      <c r="BL27" s="624"/>
      <c r="BM27" s="624"/>
      <c r="BN27" s="625"/>
      <c r="BO27" s="626">
        <v>100</v>
      </c>
      <c r="BP27" s="626"/>
      <c r="BQ27" s="626"/>
      <c r="BR27" s="626"/>
      <c r="BS27" s="632">
        <v>73342</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10247197</v>
      </c>
      <c r="CS27" s="655"/>
      <c r="CT27" s="655"/>
      <c r="CU27" s="655"/>
      <c r="CV27" s="655"/>
      <c r="CW27" s="655"/>
      <c r="CX27" s="655"/>
      <c r="CY27" s="656"/>
      <c r="CZ27" s="657">
        <v>19.100000000000001</v>
      </c>
      <c r="DA27" s="658"/>
      <c r="DB27" s="658"/>
      <c r="DC27" s="659"/>
      <c r="DD27" s="632">
        <v>3421769</v>
      </c>
      <c r="DE27" s="655"/>
      <c r="DF27" s="655"/>
      <c r="DG27" s="655"/>
      <c r="DH27" s="655"/>
      <c r="DI27" s="655"/>
      <c r="DJ27" s="655"/>
      <c r="DK27" s="656"/>
      <c r="DL27" s="632">
        <v>3393849</v>
      </c>
      <c r="DM27" s="655"/>
      <c r="DN27" s="655"/>
      <c r="DO27" s="655"/>
      <c r="DP27" s="655"/>
      <c r="DQ27" s="655"/>
      <c r="DR27" s="655"/>
      <c r="DS27" s="655"/>
      <c r="DT27" s="655"/>
      <c r="DU27" s="655"/>
      <c r="DV27" s="656"/>
      <c r="DW27" s="628">
        <v>9.9</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121697</v>
      </c>
      <c r="S28" s="624"/>
      <c r="T28" s="624"/>
      <c r="U28" s="624"/>
      <c r="V28" s="624"/>
      <c r="W28" s="624"/>
      <c r="X28" s="624"/>
      <c r="Y28" s="625"/>
      <c r="Z28" s="626">
        <v>0.2</v>
      </c>
      <c r="AA28" s="626"/>
      <c r="AB28" s="626"/>
      <c r="AC28" s="626"/>
      <c r="AD28" s="627">
        <v>47101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6807449</v>
      </c>
      <c r="CS28" s="624"/>
      <c r="CT28" s="624"/>
      <c r="CU28" s="624"/>
      <c r="CV28" s="624"/>
      <c r="CW28" s="624"/>
      <c r="CX28" s="624"/>
      <c r="CY28" s="625"/>
      <c r="CZ28" s="657">
        <v>12.7</v>
      </c>
      <c r="DA28" s="658"/>
      <c r="DB28" s="658"/>
      <c r="DC28" s="659"/>
      <c r="DD28" s="632">
        <v>6806640</v>
      </c>
      <c r="DE28" s="624"/>
      <c r="DF28" s="624"/>
      <c r="DG28" s="624"/>
      <c r="DH28" s="624"/>
      <c r="DI28" s="624"/>
      <c r="DJ28" s="624"/>
      <c r="DK28" s="625"/>
      <c r="DL28" s="632">
        <v>6806640</v>
      </c>
      <c r="DM28" s="624"/>
      <c r="DN28" s="624"/>
      <c r="DO28" s="624"/>
      <c r="DP28" s="624"/>
      <c r="DQ28" s="624"/>
      <c r="DR28" s="624"/>
      <c r="DS28" s="624"/>
      <c r="DT28" s="624"/>
      <c r="DU28" s="624"/>
      <c r="DV28" s="625"/>
      <c r="DW28" s="628">
        <v>19.899999999999999</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95217</v>
      </c>
      <c r="S29" s="624"/>
      <c r="T29" s="624"/>
      <c r="U29" s="624"/>
      <c r="V29" s="624"/>
      <c r="W29" s="624"/>
      <c r="X29" s="624"/>
      <c r="Y29" s="625"/>
      <c r="Z29" s="626">
        <v>0.2</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6807449</v>
      </c>
      <c r="CS29" s="655"/>
      <c r="CT29" s="655"/>
      <c r="CU29" s="655"/>
      <c r="CV29" s="655"/>
      <c r="CW29" s="655"/>
      <c r="CX29" s="655"/>
      <c r="CY29" s="656"/>
      <c r="CZ29" s="657">
        <v>12.7</v>
      </c>
      <c r="DA29" s="658"/>
      <c r="DB29" s="658"/>
      <c r="DC29" s="659"/>
      <c r="DD29" s="632">
        <v>6806640</v>
      </c>
      <c r="DE29" s="655"/>
      <c r="DF29" s="655"/>
      <c r="DG29" s="655"/>
      <c r="DH29" s="655"/>
      <c r="DI29" s="655"/>
      <c r="DJ29" s="655"/>
      <c r="DK29" s="656"/>
      <c r="DL29" s="632">
        <v>6806640</v>
      </c>
      <c r="DM29" s="655"/>
      <c r="DN29" s="655"/>
      <c r="DO29" s="655"/>
      <c r="DP29" s="655"/>
      <c r="DQ29" s="655"/>
      <c r="DR29" s="655"/>
      <c r="DS29" s="655"/>
      <c r="DT29" s="655"/>
      <c r="DU29" s="655"/>
      <c r="DV29" s="656"/>
      <c r="DW29" s="628">
        <v>19.899999999999999</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1704847</v>
      </c>
      <c r="S30" s="624"/>
      <c r="T30" s="624"/>
      <c r="U30" s="624"/>
      <c r="V30" s="624"/>
      <c r="W30" s="624"/>
      <c r="X30" s="624"/>
      <c r="Y30" s="625"/>
      <c r="Z30" s="626">
        <v>3</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99.1</v>
      </c>
      <c r="BH30" s="682"/>
      <c r="BI30" s="682"/>
      <c r="BJ30" s="682"/>
      <c r="BK30" s="682"/>
      <c r="BL30" s="682"/>
      <c r="BM30" s="618">
        <v>95.9</v>
      </c>
      <c r="BN30" s="682"/>
      <c r="BO30" s="682"/>
      <c r="BP30" s="682"/>
      <c r="BQ30" s="683"/>
      <c r="BR30" s="681">
        <v>99</v>
      </c>
      <c r="BS30" s="682"/>
      <c r="BT30" s="682"/>
      <c r="BU30" s="682"/>
      <c r="BV30" s="682"/>
      <c r="BW30" s="682"/>
      <c r="BX30" s="618">
        <v>95.5</v>
      </c>
      <c r="BY30" s="682"/>
      <c r="BZ30" s="682"/>
      <c r="CA30" s="682"/>
      <c r="CB30" s="683"/>
      <c r="CD30" s="686"/>
      <c r="CE30" s="687"/>
      <c r="CF30" s="637" t="s">
        <v>292</v>
      </c>
      <c r="CG30" s="638"/>
      <c r="CH30" s="638"/>
      <c r="CI30" s="638"/>
      <c r="CJ30" s="638"/>
      <c r="CK30" s="638"/>
      <c r="CL30" s="638"/>
      <c r="CM30" s="638"/>
      <c r="CN30" s="638"/>
      <c r="CO30" s="638"/>
      <c r="CP30" s="638"/>
      <c r="CQ30" s="639"/>
      <c r="CR30" s="623">
        <v>6272189</v>
      </c>
      <c r="CS30" s="624"/>
      <c r="CT30" s="624"/>
      <c r="CU30" s="624"/>
      <c r="CV30" s="624"/>
      <c r="CW30" s="624"/>
      <c r="CX30" s="624"/>
      <c r="CY30" s="625"/>
      <c r="CZ30" s="657">
        <v>11.7</v>
      </c>
      <c r="DA30" s="658"/>
      <c r="DB30" s="658"/>
      <c r="DC30" s="659"/>
      <c r="DD30" s="632">
        <v>6271389</v>
      </c>
      <c r="DE30" s="624"/>
      <c r="DF30" s="624"/>
      <c r="DG30" s="624"/>
      <c r="DH30" s="624"/>
      <c r="DI30" s="624"/>
      <c r="DJ30" s="624"/>
      <c r="DK30" s="625"/>
      <c r="DL30" s="632">
        <v>6271389</v>
      </c>
      <c r="DM30" s="624"/>
      <c r="DN30" s="624"/>
      <c r="DO30" s="624"/>
      <c r="DP30" s="624"/>
      <c r="DQ30" s="624"/>
      <c r="DR30" s="624"/>
      <c r="DS30" s="624"/>
      <c r="DT30" s="624"/>
      <c r="DU30" s="624"/>
      <c r="DV30" s="625"/>
      <c r="DW30" s="628">
        <v>18.399999999999999</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1995103</v>
      </c>
      <c r="S31" s="624"/>
      <c r="T31" s="624"/>
      <c r="U31" s="624"/>
      <c r="V31" s="624"/>
      <c r="W31" s="624"/>
      <c r="X31" s="624"/>
      <c r="Y31" s="625"/>
      <c r="Z31" s="626">
        <v>3.5</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99.4</v>
      </c>
      <c r="BH31" s="655"/>
      <c r="BI31" s="655"/>
      <c r="BJ31" s="655"/>
      <c r="BK31" s="655"/>
      <c r="BL31" s="655"/>
      <c r="BM31" s="629">
        <v>97.3</v>
      </c>
      <c r="BN31" s="679"/>
      <c r="BO31" s="679"/>
      <c r="BP31" s="679"/>
      <c r="BQ31" s="680"/>
      <c r="BR31" s="678">
        <v>99.2</v>
      </c>
      <c r="BS31" s="655"/>
      <c r="BT31" s="655"/>
      <c r="BU31" s="655"/>
      <c r="BV31" s="655"/>
      <c r="BW31" s="655"/>
      <c r="BX31" s="629">
        <v>97</v>
      </c>
      <c r="BY31" s="679"/>
      <c r="BZ31" s="679"/>
      <c r="CA31" s="679"/>
      <c r="CB31" s="680"/>
      <c r="CD31" s="686"/>
      <c r="CE31" s="687"/>
      <c r="CF31" s="637" t="s">
        <v>296</v>
      </c>
      <c r="CG31" s="638"/>
      <c r="CH31" s="638"/>
      <c r="CI31" s="638"/>
      <c r="CJ31" s="638"/>
      <c r="CK31" s="638"/>
      <c r="CL31" s="638"/>
      <c r="CM31" s="638"/>
      <c r="CN31" s="638"/>
      <c r="CO31" s="638"/>
      <c r="CP31" s="638"/>
      <c r="CQ31" s="639"/>
      <c r="CR31" s="623">
        <v>535260</v>
      </c>
      <c r="CS31" s="655"/>
      <c r="CT31" s="655"/>
      <c r="CU31" s="655"/>
      <c r="CV31" s="655"/>
      <c r="CW31" s="655"/>
      <c r="CX31" s="655"/>
      <c r="CY31" s="656"/>
      <c r="CZ31" s="657">
        <v>1</v>
      </c>
      <c r="DA31" s="658"/>
      <c r="DB31" s="658"/>
      <c r="DC31" s="659"/>
      <c r="DD31" s="632">
        <v>535251</v>
      </c>
      <c r="DE31" s="655"/>
      <c r="DF31" s="655"/>
      <c r="DG31" s="655"/>
      <c r="DH31" s="655"/>
      <c r="DI31" s="655"/>
      <c r="DJ31" s="655"/>
      <c r="DK31" s="656"/>
      <c r="DL31" s="632">
        <v>535251</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564028</v>
      </c>
      <c r="S32" s="624"/>
      <c r="T32" s="624"/>
      <c r="U32" s="624"/>
      <c r="V32" s="624"/>
      <c r="W32" s="624"/>
      <c r="X32" s="624"/>
      <c r="Y32" s="625"/>
      <c r="Z32" s="626">
        <v>1</v>
      </c>
      <c r="AA32" s="626"/>
      <c r="AB32" s="626"/>
      <c r="AC32" s="626"/>
      <c r="AD32" s="627">
        <v>2360</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98.8</v>
      </c>
      <c r="BH32" s="691"/>
      <c r="BI32" s="691"/>
      <c r="BJ32" s="691"/>
      <c r="BK32" s="691"/>
      <c r="BL32" s="691"/>
      <c r="BM32" s="692">
        <v>94.1</v>
      </c>
      <c r="BN32" s="691"/>
      <c r="BO32" s="691"/>
      <c r="BP32" s="691"/>
      <c r="BQ32" s="693"/>
      <c r="BR32" s="690">
        <v>98.7</v>
      </c>
      <c r="BS32" s="691"/>
      <c r="BT32" s="691"/>
      <c r="BU32" s="691"/>
      <c r="BV32" s="691"/>
      <c r="BW32" s="691"/>
      <c r="BX32" s="692">
        <v>93.7</v>
      </c>
      <c r="BY32" s="691"/>
      <c r="BZ32" s="691"/>
      <c r="CA32" s="691"/>
      <c r="CB32" s="693"/>
      <c r="CD32" s="688"/>
      <c r="CE32" s="689"/>
      <c r="CF32" s="637" t="s">
        <v>299</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5601700</v>
      </c>
      <c r="S33" s="624"/>
      <c r="T33" s="624"/>
      <c r="U33" s="624"/>
      <c r="V33" s="624"/>
      <c r="W33" s="624"/>
      <c r="X33" s="624"/>
      <c r="Y33" s="625"/>
      <c r="Z33" s="626">
        <v>9.8000000000000007</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19119996</v>
      </c>
      <c r="CS33" s="655"/>
      <c r="CT33" s="655"/>
      <c r="CU33" s="655"/>
      <c r="CV33" s="655"/>
      <c r="CW33" s="655"/>
      <c r="CX33" s="655"/>
      <c r="CY33" s="656"/>
      <c r="CZ33" s="657">
        <v>35.6</v>
      </c>
      <c r="DA33" s="658"/>
      <c r="DB33" s="658"/>
      <c r="DC33" s="659"/>
      <c r="DD33" s="632">
        <v>16134303</v>
      </c>
      <c r="DE33" s="655"/>
      <c r="DF33" s="655"/>
      <c r="DG33" s="655"/>
      <c r="DH33" s="655"/>
      <c r="DI33" s="655"/>
      <c r="DJ33" s="655"/>
      <c r="DK33" s="656"/>
      <c r="DL33" s="632">
        <v>11820070</v>
      </c>
      <c r="DM33" s="655"/>
      <c r="DN33" s="655"/>
      <c r="DO33" s="655"/>
      <c r="DP33" s="655"/>
      <c r="DQ33" s="655"/>
      <c r="DR33" s="655"/>
      <c r="DS33" s="655"/>
      <c r="DT33" s="655"/>
      <c r="DU33" s="655"/>
      <c r="DV33" s="656"/>
      <c r="DW33" s="628">
        <v>34.6</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4628401</v>
      </c>
      <c r="CS34" s="624"/>
      <c r="CT34" s="624"/>
      <c r="CU34" s="624"/>
      <c r="CV34" s="624"/>
      <c r="CW34" s="624"/>
      <c r="CX34" s="624"/>
      <c r="CY34" s="625"/>
      <c r="CZ34" s="657">
        <v>8.6</v>
      </c>
      <c r="DA34" s="658"/>
      <c r="DB34" s="658"/>
      <c r="DC34" s="659"/>
      <c r="DD34" s="632">
        <v>3903120</v>
      </c>
      <c r="DE34" s="624"/>
      <c r="DF34" s="624"/>
      <c r="DG34" s="624"/>
      <c r="DH34" s="624"/>
      <c r="DI34" s="624"/>
      <c r="DJ34" s="624"/>
      <c r="DK34" s="625"/>
      <c r="DL34" s="632">
        <v>3350902</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1450100</v>
      </c>
      <c r="S35" s="624"/>
      <c r="T35" s="624"/>
      <c r="U35" s="624"/>
      <c r="V35" s="624"/>
      <c r="W35" s="624"/>
      <c r="X35" s="624"/>
      <c r="Y35" s="625"/>
      <c r="Z35" s="626">
        <v>2.5</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7675004</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512227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365918</v>
      </c>
      <c r="CS35" s="655"/>
      <c r="CT35" s="655"/>
      <c r="CU35" s="655"/>
      <c r="CV35" s="655"/>
      <c r="CW35" s="655"/>
      <c r="CX35" s="655"/>
      <c r="CY35" s="656"/>
      <c r="CZ35" s="657">
        <v>0.7</v>
      </c>
      <c r="DA35" s="658"/>
      <c r="DB35" s="658"/>
      <c r="DC35" s="659"/>
      <c r="DD35" s="632">
        <v>293495</v>
      </c>
      <c r="DE35" s="655"/>
      <c r="DF35" s="655"/>
      <c r="DG35" s="655"/>
      <c r="DH35" s="655"/>
      <c r="DI35" s="655"/>
      <c r="DJ35" s="655"/>
      <c r="DK35" s="656"/>
      <c r="DL35" s="632">
        <v>278217</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56990400</v>
      </c>
      <c r="S36" s="696"/>
      <c r="T36" s="696"/>
      <c r="U36" s="696"/>
      <c r="V36" s="696"/>
      <c r="W36" s="696"/>
      <c r="X36" s="696"/>
      <c r="Y36" s="697"/>
      <c r="Z36" s="698">
        <v>100</v>
      </c>
      <c r="AA36" s="698"/>
      <c r="AB36" s="698"/>
      <c r="AC36" s="698"/>
      <c r="AD36" s="699">
        <v>32722376</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1041852</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-113775</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6330724</v>
      </c>
      <c r="CS36" s="624"/>
      <c r="CT36" s="624"/>
      <c r="CU36" s="624"/>
      <c r="CV36" s="624"/>
      <c r="CW36" s="624"/>
      <c r="CX36" s="624"/>
      <c r="CY36" s="625"/>
      <c r="CZ36" s="657">
        <v>11.8</v>
      </c>
      <c r="DA36" s="658"/>
      <c r="DB36" s="658"/>
      <c r="DC36" s="659"/>
      <c r="DD36" s="632">
        <v>5289416</v>
      </c>
      <c r="DE36" s="624"/>
      <c r="DF36" s="624"/>
      <c r="DG36" s="624"/>
      <c r="DH36" s="624"/>
      <c r="DI36" s="624"/>
      <c r="DJ36" s="624"/>
      <c r="DK36" s="625"/>
      <c r="DL36" s="632">
        <v>3306122</v>
      </c>
      <c r="DM36" s="624"/>
      <c r="DN36" s="624"/>
      <c r="DO36" s="624"/>
      <c r="DP36" s="624"/>
      <c r="DQ36" s="624"/>
      <c r="DR36" s="624"/>
      <c r="DS36" s="624"/>
      <c r="DT36" s="624"/>
      <c r="DU36" s="624"/>
      <c r="DV36" s="625"/>
      <c r="DW36" s="628">
        <v>9.6999999999999993</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816656</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15267</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2363003</v>
      </c>
      <c r="CS37" s="655"/>
      <c r="CT37" s="655"/>
      <c r="CU37" s="655"/>
      <c r="CV37" s="655"/>
      <c r="CW37" s="655"/>
      <c r="CX37" s="655"/>
      <c r="CY37" s="656"/>
      <c r="CZ37" s="657">
        <v>4.4000000000000004</v>
      </c>
      <c r="DA37" s="658"/>
      <c r="DB37" s="658"/>
      <c r="DC37" s="659"/>
      <c r="DD37" s="632">
        <v>2139803</v>
      </c>
      <c r="DE37" s="655"/>
      <c r="DF37" s="655"/>
      <c r="DG37" s="655"/>
      <c r="DH37" s="655"/>
      <c r="DI37" s="655"/>
      <c r="DJ37" s="655"/>
      <c r="DK37" s="656"/>
      <c r="DL37" s="632">
        <v>1804573</v>
      </c>
      <c r="DM37" s="655"/>
      <c r="DN37" s="655"/>
      <c r="DO37" s="655"/>
      <c r="DP37" s="655"/>
      <c r="DQ37" s="655"/>
      <c r="DR37" s="655"/>
      <c r="DS37" s="655"/>
      <c r="DT37" s="655"/>
      <c r="DU37" s="655"/>
      <c r="DV37" s="656"/>
      <c r="DW37" s="628">
        <v>5.3</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734372</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26178</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6719447</v>
      </c>
      <c r="CS38" s="624"/>
      <c r="CT38" s="624"/>
      <c r="CU38" s="624"/>
      <c r="CV38" s="624"/>
      <c r="CW38" s="624"/>
      <c r="CX38" s="624"/>
      <c r="CY38" s="625"/>
      <c r="CZ38" s="657">
        <v>12.5</v>
      </c>
      <c r="DA38" s="658"/>
      <c r="DB38" s="658"/>
      <c r="DC38" s="659"/>
      <c r="DD38" s="632">
        <v>5881707</v>
      </c>
      <c r="DE38" s="624"/>
      <c r="DF38" s="624"/>
      <c r="DG38" s="624"/>
      <c r="DH38" s="624"/>
      <c r="DI38" s="624"/>
      <c r="DJ38" s="624"/>
      <c r="DK38" s="625"/>
      <c r="DL38" s="632">
        <v>4884829</v>
      </c>
      <c r="DM38" s="624"/>
      <c r="DN38" s="624"/>
      <c r="DO38" s="624"/>
      <c r="DP38" s="624"/>
      <c r="DQ38" s="624"/>
      <c r="DR38" s="624"/>
      <c r="DS38" s="624"/>
      <c r="DT38" s="624"/>
      <c r="DU38" s="624"/>
      <c r="DV38" s="625"/>
      <c r="DW38" s="628">
        <v>14.3</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v>138901</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74</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868101</v>
      </c>
      <c r="CS39" s="655"/>
      <c r="CT39" s="655"/>
      <c r="CU39" s="655"/>
      <c r="CV39" s="655"/>
      <c r="CW39" s="655"/>
      <c r="CX39" s="655"/>
      <c r="CY39" s="656"/>
      <c r="CZ39" s="657">
        <v>1.6</v>
      </c>
      <c r="DA39" s="658"/>
      <c r="DB39" s="658"/>
      <c r="DC39" s="659"/>
      <c r="DD39" s="632">
        <v>764160</v>
      </c>
      <c r="DE39" s="655"/>
      <c r="DF39" s="655"/>
      <c r="DG39" s="655"/>
      <c r="DH39" s="655"/>
      <c r="DI39" s="655"/>
      <c r="DJ39" s="655"/>
      <c r="DK39" s="656"/>
      <c r="DL39" s="632" t="s">
        <v>324</v>
      </c>
      <c r="DM39" s="655"/>
      <c r="DN39" s="655"/>
      <c r="DO39" s="655"/>
      <c r="DP39" s="655"/>
      <c r="DQ39" s="655"/>
      <c r="DR39" s="655"/>
      <c r="DS39" s="655"/>
      <c r="DT39" s="655"/>
      <c r="DU39" s="655"/>
      <c r="DV39" s="656"/>
      <c r="DW39" s="628" t="s">
        <v>324</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1439447</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155</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207405</v>
      </c>
      <c r="CS40" s="624"/>
      <c r="CT40" s="624"/>
      <c r="CU40" s="624"/>
      <c r="CV40" s="624"/>
      <c r="CW40" s="624"/>
      <c r="CX40" s="624"/>
      <c r="CY40" s="625"/>
      <c r="CZ40" s="657">
        <v>0.4</v>
      </c>
      <c r="DA40" s="658"/>
      <c r="DB40" s="658"/>
      <c r="DC40" s="659"/>
      <c r="DD40" s="632">
        <v>2405</v>
      </c>
      <c r="DE40" s="624"/>
      <c r="DF40" s="624"/>
      <c r="DG40" s="624"/>
      <c r="DH40" s="624"/>
      <c r="DI40" s="624"/>
      <c r="DJ40" s="624"/>
      <c r="DK40" s="625"/>
      <c r="DL40" s="632" t="s">
        <v>324</v>
      </c>
      <c r="DM40" s="624"/>
      <c r="DN40" s="624"/>
      <c r="DO40" s="624"/>
      <c r="DP40" s="624"/>
      <c r="DQ40" s="624"/>
      <c r="DR40" s="624"/>
      <c r="DS40" s="624"/>
      <c r="DT40" s="624"/>
      <c r="DU40" s="624"/>
      <c r="DV40" s="625"/>
      <c r="DW40" s="628" t="s">
        <v>324</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3503776</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362</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8949493</v>
      </c>
      <c r="CS42" s="624"/>
      <c r="CT42" s="624"/>
      <c r="CU42" s="624"/>
      <c r="CV42" s="624"/>
      <c r="CW42" s="624"/>
      <c r="CX42" s="624"/>
      <c r="CY42" s="625"/>
      <c r="CZ42" s="657">
        <v>16.7</v>
      </c>
      <c r="DA42" s="706"/>
      <c r="DB42" s="706"/>
      <c r="DC42" s="707"/>
      <c r="DD42" s="632">
        <v>3395981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394857</v>
      </c>
      <c r="CS43" s="655"/>
      <c r="CT43" s="655"/>
      <c r="CU43" s="655"/>
      <c r="CV43" s="655"/>
      <c r="CW43" s="655"/>
      <c r="CX43" s="655"/>
      <c r="CY43" s="656"/>
      <c r="CZ43" s="657">
        <v>0.7</v>
      </c>
      <c r="DA43" s="658"/>
      <c r="DB43" s="658"/>
      <c r="DC43" s="659"/>
      <c r="DD43" s="632">
        <v>394857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336</v>
      </c>
      <c r="CD44" s="729" t="s">
        <v>287</v>
      </c>
      <c r="CE44" s="730"/>
      <c r="CF44" s="620" t="s">
        <v>337</v>
      </c>
      <c r="CG44" s="621"/>
      <c r="CH44" s="621"/>
      <c r="CI44" s="621"/>
      <c r="CJ44" s="621"/>
      <c r="CK44" s="621"/>
      <c r="CL44" s="621"/>
      <c r="CM44" s="621"/>
      <c r="CN44" s="621"/>
      <c r="CO44" s="621"/>
      <c r="CP44" s="621"/>
      <c r="CQ44" s="622"/>
      <c r="CR44" s="623">
        <v>7992101</v>
      </c>
      <c r="CS44" s="624"/>
      <c r="CT44" s="624"/>
      <c r="CU44" s="624"/>
      <c r="CV44" s="624"/>
      <c r="CW44" s="624"/>
      <c r="CX44" s="624"/>
      <c r="CY44" s="625"/>
      <c r="CZ44" s="657">
        <v>14.9</v>
      </c>
      <c r="DA44" s="706"/>
      <c r="DB44" s="706"/>
      <c r="DC44" s="707"/>
      <c r="DD44" s="632">
        <v>3074784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338</v>
      </c>
      <c r="CG45" s="621"/>
      <c r="CH45" s="621"/>
      <c r="CI45" s="621"/>
      <c r="CJ45" s="621"/>
      <c r="CK45" s="621"/>
      <c r="CL45" s="621"/>
      <c r="CM45" s="621"/>
      <c r="CN45" s="621"/>
      <c r="CO45" s="621"/>
      <c r="CP45" s="621"/>
      <c r="CQ45" s="622"/>
      <c r="CR45" s="623">
        <v>1537746</v>
      </c>
      <c r="CS45" s="655"/>
      <c r="CT45" s="655"/>
      <c r="CU45" s="655"/>
      <c r="CV45" s="655"/>
      <c r="CW45" s="655"/>
      <c r="CX45" s="655"/>
      <c r="CY45" s="656"/>
      <c r="CZ45" s="657">
        <v>2.9</v>
      </c>
      <c r="DA45" s="658"/>
      <c r="DB45" s="658"/>
      <c r="DC45" s="659"/>
      <c r="DD45" s="632">
        <v>232083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339</v>
      </c>
      <c r="CG46" s="621"/>
      <c r="CH46" s="621"/>
      <c r="CI46" s="621"/>
      <c r="CJ46" s="621"/>
      <c r="CK46" s="621"/>
      <c r="CL46" s="621"/>
      <c r="CM46" s="621"/>
      <c r="CN46" s="621"/>
      <c r="CO46" s="621"/>
      <c r="CP46" s="621"/>
      <c r="CQ46" s="622"/>
      <c r="CR46" s="623">
        <v>6343255</v>
      </c>
      <c r="CS46" s="624"/>
      <c r="CT46" s="624"/>
      <c r="CU46" s="624"/>
      <c r="CV46" s="624"/>
      <c r="CW46" s="624"/>
      <c r="CX46" s="624"/>
      <c r="CY46" s="625"/>
      <c r="CZ46" s="657">
        <v>11.8</v>
      </c>
      <c r="DA46" s="706"/>
      <c r="DB46" s="706"/>
      <c r="DC46" s="707"/>
      <c r="DD46" s="632">
        <v>2737226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340</v>
      </c>
      <c r="CG47" s="621"/>
      <c r="CH47" s="621"/>
      <c r="CI47" s="621"/>
      <c r="CJ47" s="621"/>
      <c r="CK47" s="621"/>
      <c r="CL47" s="621"/>
      <c r="CM47" s="621"/>
      <c r="CN47" s="621"/>
      <c r="CO47" s="621"/>
      <c r="CP47" s="621"/>
      <c r="CQ47" s="622"/>
      <c r="CR47" s="623">
        <v>957392</v>
      </c>
      <c r="CS47" s="655"/>
      <c r="CT47" s="655"/>
      <c r="CU47" s="655"/>
      <c r="CV47" s="655"/>
      <c r="CW47" s="655"/>
      <c r="CX47" s="655"/>
      <c r="CY47" s="656"/>
      <c r="CZ47" s="657">
        <v>1.8</v>
      </c>
      <c r="DA47" s="658"/>
      <c r="DB47" s="658"/>
      <c r="DC47" s="659"/>
      <c r="DD47" s="632">
        <v>321197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342</v>
      </c>
      <c r="CE49" s="667"/>
      <c r="CF49" s="667"/>
      <c r="CG49" s="667"/>
      <c r="CH49" s="667"/>
      <c r="CI49" s="667"/>
      <c r="CJ49" s="667"/>
      <c r="CK49" s="667"/>
      <c r="CL49" s="667"/>
      <c r="CM49" s="667"/>
      <c r="CN49" s="667"/>
      <c r="CO49" s="667"/>
      <c r="CP49" s="667"/>
      <c r="CQ49" s="668"/>
      <c r="CR49" s="695">
        <v>53745788</v>
      </c>
      <c r="CS49" s="691"/>
      <c r="CT49" s="691"/>
      <c r="CU49" s="691"/>
      <c r="CV49" s="691"/>
      <c r="CW49" s="691"/>
      <c r="CX49" s="691"/>
      <c r="CY49" s="718"/>
      <c r="CZ49" s="719">
        <v>100</v>
      </c>
      <c r="DA49" s="720"/>
      <c r="DB49" s="720"/>
      <c r="DC49" s="721"/>
      <c r="DD49" s="722">
        <v>37770280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365</v>
      </c>
      <c r="C7" s="750"/>
      <c r="D7" s="750"/>
      <c r="E7" s="750"/>
      <c r="F7" s="750"/>
      <c r="G7" s="750"/>
      <c r="H7" s="750"/>
      <c r="I7" s="750"/>
      <c r="J7" s="750"/>
      <c r="K7" s="750"/>
      <c r="L7" s="750"/>
      <c r="M7" s="750"/>
      <c r="N7" s="750"/>
      <c r="O7" s="750"/>
      <c r="P7" s="751"/>
      <c r="Q7" s="752">
        <v>56943</v>
      </c>
      <c r="R7" s="753"/>
      <c r="S7" s="753"/>
      <c r="T7" s="753"/>
      <c r="U7" s="753"/>
      <c r="V7" s="753">
        <v>53704</v>
      </c>
      <c r="W7" s="753"/>
      <c r="X7" s="753"/>
      <c r="Y7" s="753"/>
      <c r="Z7" s="753"/>
      <c r="AA7" s="753">
        <v>3239</v>
      </c>
      <c r="AB7" s="753"/>
      <c r="AC7" s="753"/>
      <c r="AD7" s="753"/>
      <c r="AE7" s="754"/>
      <c r="AF7" s="755">
        <v>2302</v>
      </c>
      <c r="AG7" s="756"/>
      <c r="AH7" s="756"/>
      <c r="AI7" s="756"/>
      <c r="AJ7" s="757"/>
      <c r="AK7" s="792">
        <v>1665</v>
      </c>
      <c r="AL7" s="793"/>
      <c r="AM7" s="793"/>
      <c r="AN7" s="793"/>
      <c r="AO7" s="793"/>
      <c r="AP7" s="793">
        <v>53294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81</v>
      </c>
      <c r="CN7" s="790"/>
      <c r="CO7" s="790"/>
      <c r="CP7" s="790"/>
      <c r="CQ7" s="791"/>
      <c r="CR7" s="789">
        <v>60</v>
      </c>
      <c r="CS7" s="790"/>
      <c r="CT7" s="790"/>
      <c r="CU7" s="790"/>
      <c r="CV7" s="791"/>
      <c r="CW7" s="789" t="s">
        <v>483</v>
      </c>
      <c r="CX7" s="790"/>
      <c r="CY7" s="790"/>
      <c r="CZ7" s="790"/>
      <c r="DA7" s="791"/>
      <c r="DB7" s="789" t="s">
        <v>483</v>
      </c>
      <c r="DC7" s="790"/>
      <c r="DD7" s="790"/>
      <c r="DE7" s="790"/>
      <c r="DF7" s="791"/>
      <c r="DG7" s="789" t="s">
        <v>483</v>
      </c>
      <c r="DH7" s="790"/>
      <c r="DI7" s="790"/>
      <c r="DJ7" s="790"/>
      <c r="DK7" s="791"/>
      <c r="DL7" s="789" t="s">
        <v>483</v>
      </c>
      <c r="DM7" s="790"/>
      <c r="DN7" s="790"/>
      <c r="DO7" s="790"/>
      <c r="DP7" s="791"/>
      <c r="DQ7" s="789" t="s">
        <v>483</v>
      </c>
      <c r="DR7" s="790"/>
      <c r="DS7" s="790"/>
      <c r="DT7" s="790"/>
      <c r="DU7" s="791"/>
      <c r="DV7" s="770"/>
      <c r="DW7" s="771"/>
      <c r="DX7" s="771"/>
      <c r="DY7" s="771"/>
      <c r="DZ7" s="772"/>
      <c r="EA7" s="205"/>
    </row>
    <row r="8" spans="1:131" s="206" customFormat="1" ht="26.25" customHeight="1" x14ac:dyDescent="0.15">
      <c r="A8" s="212">
        <v>2</v>
      </c>
      <c r="B8" s="773" t="s">
        <v>366</v>
      </c>
      <c r="C8" s="774"/>
      <c r="D8" s="774"/>
      <c r="E8" s="774"/>
      <c r="F8" s="774"/>
      <c r="G8" s="774"/>
      <c r="H8" s="774"/>
      <c r="I8" s="774"/>
      <c r="J8" s="774"/>
      <c r="K8" s="774"/>
      <c r="L8" s="774"/>
      <c r="M8" s="774"/>
      <c r="N8" s="774"/>
      <c r="O8" s="774"/>
      <c r="P8" s="775"/>
      <c r="Q8" s="776">
        <v>50</v>
      </c>
      <c r="R8" s="777"/>
      <c r="S8" s="777"/>
      <c r="T8" s="777"/>
      <c r="U8" s="777"/>
      <c r="V8" s="777">
        <v>49</v>
      </c>
      <c r="W8" s="777"/>
      <c r="X8" s="777"/>
      <c r="Y8" s="777"/>
      <c r="Z8" s="777"/>
      <c r="AA8" s="777">
        <v>1</v>
      </c>
      <c r="AB8" s="777"/>
      <c r="AC8" s="777"/>
      <c r="AD8" s="777"/>
      <c r="AE8" s="778"/>
      <c r="AF8" s="779">
        <v>1</v>
      </c>
      <c r="AG8" s="780"/>
      <c r="AH8" s="780"/>
      <c r="AI8" s="780"/>
      <c r="AJ8" s="781"/>
      <c r="AK8" s="782">
        <v>12</v>
      </c>
      <c r="AL8" s="783"/>
      <c r="AM8" s="783"/>
      <c r="AN8" s="783"/>
      <c r="AO8" s="783"/>
      <c r="AP8" s="783" t="s">
        <v>538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-4</v>
      </c>
      <c r="CI8" s="800"/>
      <c r="CJ8" s="800"/>
      <c r="CK8" s="800"/>
      <c r="CL8" s="801"/>
      <c r="CM8" s="799">
        <v>77</v>
      </c>
      <c r="CN8" s="800"/>
      <c r="CO8" s="800"/>
      <c r="CP8" s="800"/>
      <c r="CQ8" s="801"/>
      <c r="CR8" s="799">
        <v>50</v>
      </c>
      <c r="CS8" s="800"/>
      <c r="CT8" s="800"/>
      <c r="CU8" s="800"/>
      <c r="CV8" s="801"/>
      <c r="CW8" s="799" t="s">
        <v>483</v>
      </c>
      <c r="CX8" s="800"/>
      <c r="CY8" s="800"/>
      <c r="CZ8" s="800"/>
      <c r="DA8" s="801"/>
      <c r="DB8" s="799" t="s">
        <v>483</v>
      </c>
      <c r="DC8" s="800"/>
      <c r="DD8" s="800"/>
      <c r="DE8" s="800"/>
      <c r="DF8" s="801"/>
      <c r="DG8" s="799" t="s">
        <v>483</v>
      </c>
      <c r="DH8" s="800"/>
      <c r="DI8" s="800"/>
      <c r="DJ8" s="800"/>
      <c r="DK8" s="801"/>
      <c r="DL8" s="799" t="s">
        <v>483</v>
      </c>
      <c r="DM8" s="800"/>
      <c r="DN8" s="800"/>
      <c r="DO8" s="800"/>
      <c r="DP8" s="801"/>
      <c r="DQ8" s="799" t="s">
        <v>483</v>
      </c>
      <c r="DR8" s="800"/>
      <c r="DS8" s="800"/>
      <c r="DT8" s="800"/>
      <c r="DU8" s="801"/>
      <c r="DV8" s="802"/>
      <c r="DW8" s="803"/>
      <c r="DX8" s="803"/>
      <c r="DY8" s="803"/>
      <c r="DZ8" s="804"/>
      <c r="EA8" s="205"/>
    </row>
    <row r="9" spans="1:131" s="206" customFormat="1" ht="26.25" customHeight="1" x14ac:dyDescent="0.15">
      <c r="A9" s="212">
        <v>3</v>
      </c>
      <c r="B9" s="773" t="s">
        <v>367</v>
      </c>
      <c r="C9" s="774"/>
      <c r="D9" s="774"/>
      <c r="E9" s="774"/>
      <c r="F9" s="774"/>
      <c r="G9" s="774"/>
      <c r="H9" s="774"/>
      <c r="I9" s="774"/>
      <c r="J9" s="774"/>
      <c r="K9" s="774"/>
      <c r="L9" s="774"/>
      <c r="M9" s="774"/>
      <c r="N9" s="774"/>
      <c r="O9" s="774"/>
      <c r="P9" s="775"/>
      <c r="Q9" s="776">
        <v>96</v>
      </c>
      <c r="R9" s="777"/>
      <c r="S9" s="777"/>
      <c r="T9" s="777"/>
      <c r="U9" s="777"/>
      <c r="V9" s="777">
        <v>92</v>
      </c>
      <c r="W9" s="777"/>
      <c r="X9" s="777"/>
      <c r="Y9" s="777"/>
      <c r="Z9" s="777"/>
      <c r="AA9" s="777">
        <v>5</v>
      </c>
      <c r="AB9" s="777"/>
      <c r="AC9" s="777"/>
      <c r="AD9" s="777"/>
      <c r="AE9" s="778"/>
      <c r="AF9" s="779">
        <v>5</v>
      </c>
      <c r="AG9" s="780"/>
      <c r="AH9" s="780"/>
      <c r="AI9" s="780"/>
      <c r="AJ9" s="781"/>
      <c r="AK9" s="782">
        <v>87</v>
      </c>
      <c r="AL9" s="783"/>
      <c r="AM9" s="783"/>
      <c r="AN9" s="783"/>
      <c r="AO9" s="783"/>
      <c r="AP9" s="783">
        <v>105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2</v>
      </c>
      <c r="CI9" s="800"/>
      <c r="CJ9" s="800"/>
      <c r="CK9" s="800"/>
      <c r="CL9" s="801"/>
      <c r="CM9" s="799">
        <v>6</v>
      </c>
      <c r="CN9" s="800"/>
      <c r="CO9" s="800"/>
      <c r="CP9" s="800"/>
      <c r="CQ9" s="801"/>
      <c r="CR9" s="799">
        <v>52</v>
      </c>
      <c r="CS9" s="800"/>
      <c r="CT9" s="800"/>
      <c r="CU9" s="800"/>
      <c r="CV9" s="801"/>
      <c r="CW9" s="799" t="s">
        <v>483</v>
      </c>
      <c r="CX9" s="800"/>
      <c r="CY9" s="800"/>
      <c r="CZ9" s="800"/>
      <c r="DA9" s="801"/>
      <c r="DB9" s="799" t="s">
        <v>483</v>
      </c>
      <c r="DC9" s="800"/>
      <c r="DD9" s="800"/>
      <c r="DE9" s="800"/>
      <c r="DF9" s="801"/>
      <c r="DG9" s="799" t="s">
        <v>483</v>
      </c>
      <c r="DH9" s="800"/>
      <c r="DI9" s="800"/>
      <c r="DJ9" s="800"/>
      <c r="DK9" s="801"/>
      <c r="DL9" s="799" t="s">
        <v>483</v>
      </c>
      <c r="DM9" s="800"/>
      <c r="DN9" s="800"/>
      <c r="DO9" s="800"/>
      <c r="DP9" s="801"/>
      <c r="DQ9" s="799" t="s">
        <v>483</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3</v>
      </c>
      <c r="CI10" s="800"/>
      <c r="CJ10" s="800"/>
      <c r="CK10" s="800"/>
      <c r="CL10" s="801"/>
      <c r="CM10" s="799">
        <v>11</v>
      </c>
      <c r="CN10" s="800"/>
      <c r="CO10" s="800"/>
      <c r="CP10" s="800"/>
      <c r="CQ10" s="801"/>
      <c r="CR10" s="799">
        <v>30</v>
      </c>
      <c r="CS10" s="800"/>
      <c r="CT10" s="800"/>
      <c r="CU10" s="800"/>
      <c r="CV10" s="801"/>
      <c r="CW10" s="799" t="s">
        <v>483</v>
      </c>
      <c r="CX10" s="800"/>
      <c r="CY10" s="800"/>
      <c r="CZ10" s="800"/>
      <c r="DA10" s="801"/>
      <c r="DB10" s="799" t="s">
        <v>483</v>
      </c>
      <c r="DC10" s="800"/>
      <c r="DD10" s="800"/>
      <c r="DE10" s="800"/>
      <c r="DF10" s="801"/>
      <c r="DG10" s="799" t="s">
        <v>483</v>
      </c>
      <c r="DH10" s="800"/>
      <c r="DI10" s="800"/>
      <c r="DJ10" s="800"/>
      <c r="DK10" s="801"/>
      <c r="DL10" s="799" t="s">
        <v>483</v>
      </c>
      <c r="DM10" s="800"/>
      <c r="DN10" s="800"/>
      <c r="DO10" s="800"/>
      <c r="DP10" s="801"/>
      <c r="DQ10" s="799" t="s">
        <v>483</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550</v>
      </c>
      <c r="BT11" s="787"/>
      <c r="BU11" s="787"/>
      <c r="BV11" s="787"/>
      <c r="BW11" s="787"/>
      <c r="BX11" s="787"/>
      <c r="BY11" s="787"/>
      <c r="BZ11" s="787"/>
      <c r="CA11" s="787"/>
      <c r="CB11" s="787"/>
      <c r="CC11" s="787"/>
      <c r="CD11" s="787"/>
      <c r="CE11" s="787"/>
      <c r="CF11" s="787"/>
      <c r="CG11" s="788"/>
      <c r="CH11" s="799">
        <v>5</v>
      </c>
      <c r="CI11" s="800"/>
      <c r="CJ11" s="800"/>
      <c r="CK11" s="800"/>
      <c r="CL11" s="801"/>
      <c r="CM11" s="799">
        <v>14</v>
      </c>
      <c r="CN11" s="800"/>
      <c r="CO11" s="800"/>
      <c r="CP11" s="800"/>
      <c r="CQ11" s="801"/>
      <c r="CR11" s="799">
        <v>30</v>
      </c>
      <c r="CS11" s="800"/>
      <c r="CT11" s="800"/>
      <c r="CU11" s="800"/>
      <c r="CV11" s="801"/>
      <c r="CW11" s="799" t="s">
        <v>483</v>
      </c>
      <c r="CX11" s="800"/>
      <c r="CY11" s="800"/>
      <c r="CZ11" s="800"/>
      <c r="DA11" s="801"/>
      <c r="DB11" s="799" t="s">
        <v>483</v>
      </c>
      <c r="DC11" s="800"/>
      <c r="DD11" s="800"/>
      <c r="DE11" s="800"/>
      <c r="DF11" s="801"/>
      <c r="DG11" s="799" t="s">
        <v>483</v>
      </c>
      <c r="DH11" s="800"/>
      <c r="DI11" s="800"/>
      <c r="DJ11" s="800"/>
      <c r="DK11" s="801"/>
      <c r="DL11" s="799" t="s">
        <v>483</v>
      </c>
      <c r="DM11" s="800"/>
      <c r="DN11" s="800"/>
      <c r="DO11" s="800"/>
      <c r="DP11" s="801"/>
      <c r="DQ11" s="799" t="s">
        <v>483</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369</v>
      </c>
      <c r="B23" s="808" t="s">
        <v>370</v>
      </c>
      <c r="C23" s="809"/>
      <c r="D23" s="809"/>
      <c r="E23" s="809"/>
      <c r="F23" s="809"/>
      <c r="G23" s="809"/>
      <c r="H23" s="809"/>
      <c r="I23" s="809"/>
      <c r="J23" s="809"/>
      <c r="K23" s="809"/>
      <c r="L23" s="809"/>
      <c r="M23" s="809"/>
      <c r="N23" s="809"/>
      <c r="O23" s="809"/>
      <c r="P23" s="810"/>
      <c r="Q23" s="811">
        <v>56990</v>
      </c>
      <c r="R23" s="812"/>
      <c r="S23" s="812"/>
      <c r="T23" s="812"/>
      <c r="U23" s="812"/>
      <c r="V23" s="812">
        <v>53746</v>
      </c>
      <c r="W23" s="812"/>
      <c r="X23" s="812"/>
      <c r="Y23" s="812"/>
      <c r="Z23" s="812"/>
      <c r="AA23" s="812">
        <v>3245</v>
      </c>
      <c r="AB23" s="812"/>
      <c r="AC23" s="812"/>
      <c r="AD23" s="812"/>
      <c r="AE23" s="813"/>
      <c r="AF23" s="814">
        <v>2307</v>
      </c>
      <c r="AG23" s="812"/>
      <c r="AH23" s="812"/>
      <c r="AI23" s="812"/>
      <c r="AJ23" s="815"/>
      <c r="AK23" s="816"/>
      <c r="AL23" s="817"/>
      <c r="AM23" s="817"/>
      <c r="AN23" s="817"/>
      <c r="AO23" s="817"/>
      <c r="AP23" s="812">
        <v>53398</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348</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15996</v>
      </c>
      <c r="R28" s="841"/>
      <c r="S28" s="841"/>
      <c r="T28" s="841"/>
      <c r="U28" s="841"/>
      <c r="V28" s="841">
        <v>15483</v>
      </c>
      <c r="W28" s="841"/>
      <c r="X28" s="841"/>
      <c r="Y28" s="841"/>
      <c r="Z28" s="841"/>
      <c r="AA28" s="841">
        <v>512</v>
      </c>
      <c r="AB28" s="841"/>
      <c r="AC28" s="841"/>
      <c r="AD28" s="841"/>
      <c r="AE28" s="842"/>
      <c r="AF28" s="843">
        <v>512</v>
      </c>
      <c r="AG28" s="841"/>
      <c r="AH28" s="841"/>
      <c r="AI28" s="841"/>
      <c r="AJ28" s="844"/>
      <c r="AK28" s="845">
        <v>1374</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189</v>
      </c>
      <c r="R29" s="777"/>
      <c r="S29" s="777"/>
      <c r="T29" s="777"/>
      <c r="U29" s="777"/>
      <c r="V29" s="777">
        <v>168</v>
      </c>
      <c r="W29" s="777"/>
      <c r="X29" s="777"/>
      <c r="Y29" s="777"/>
      <c r="Z29" s="777"/>
      <c r="AA29" s="777">
        <v>21</v>
      </c>
      <c r="AB29" s="777"/>
      <c r="AC29" s="777"/>
      <c r="AD29" s="777"/>
      <c r="AE29" s="778"/>
      <c r="AF29" s="779">
        <v>21</v>
      </c>
      <c r="AG29" s="780"/>
      <c r="AH29" s="780"/>
      <c r="AI29" s="780"/>
      <c r="AJ29" s="781"/>
      <c r="AK29" s="848">
        <v>66</v>
      </c>
      <c r="AL29" s="849"/>
      <c r="AM29" s="849"/>
      <c r="AN29" s="849"/>
      <c r="AO29" s="849"/>
      <c r="AP29" s="849" t="s">
        <v>538</v>
      </c>
      <c r="AQ29" s="849"/>
      <c r="AR29" s="849"/>
      <c r="AS29" s="849"/>
      <c r="AT29" s="849"/>
      <c r="AU29" s="849" t="s">
        <v>538</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10729</v>
      </c>
      <c r="R30" s="777"/>
      <c r="S30" s="777"/>
      <c r="T30" s="777"/>
      <c r="U30" s="777"/>
      <c r="V30" s="777">
        <v>10440</v>
      </c>
      <c r="W30" s="777"/>
      <c r="X30" s="777"/>
      <c r="Y30" s="777"/>
      <c r="Z30" s="777"/>
      <c r="AA30" s="777">
        <v>288</v>
      </c>
      <c r="AB30" s="777"/>
      <c r="AC30" s="777"/>
      <c r="AD30" s="777"/>
      <c r="AE30" s="778"/>
      <c r="AF30" s="779">
        <v>288</v>
      </c>
      <c r="AG30" s="780"/>
      <c r="AH30" s="780"/>
      <c r="AI30" s="780"/>
      <c r="AJ30" s="781"/>
      <c r="AK30" s="848">
        <v>1615</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1135</v>
      </c>
      <c r="R31" s="777"/>
      <c r="S31" s="777"/>
      <c r="T31" s="777"/>
      <c r="U31" s="777"/>
      <c r="V31" s="777">
        <v>1130</v>
      </c>
      <c r="W31" s="777"/>
      <c r="X31" s="777"/>
      <c r="Y31" s="777"/>
      <c r="Z31" s="777"/>
      <c r="AA31" s="777">
        <v>6</v>
      </c>
      <c r="AB31" s="777"/>
      <c r="AC31" s="777"/>
      <c r="AD31" s="777"/>
      <c r="AE31" s="778"/>
      <c r="AF31" s="779">
        <v>6</v>
      </c>
      <c r="AG31" s="780"/>
      <c r="AH31" s="780"/>
      <c r="AI31" s="780"/>
      <c r="AJ31" s="781"/>
      <c r="AK31" s="848">
        <v>466</v>
      </c>
      <c r="AL31" s="849"/>
      <c r="AM31" s="849"/>
      <c r="AN31" s="849"/>
      <c r="AO31" s="849"/>
      <c r="AP31" s="849" t="s">
        <v>538</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1408</v>
      </c>
      <c r="R32" s="777"/>
      <c r="S32" s="777"/>
      <c r="T32" s="777"/>
      <c r="U32" s="777"/>
      <c r="V32" s="777">
        <v>1344</v>
      </c>
      <c r="W32" s="777"/>
      <c r="X32" s="777"/>
      <c r="Y32" s="777"/>
      <c r="Z32" s="777"/>
      <c r="AA32" s="777">
        <v>64</v>
      </c>
      <c r="AB32" s="777"/>
      <c r="AC32" s="777"/>
      <c r="AD32" s="777"/>
      <c r="AE32" s="778"/>
      <c r="AF32" s="779">
        <v>1473</v>
      </c>
      <c r="AG32" s="780"/>
      <c r="AH32" s="780"/>
      <c r="AI32" s="780"/>
      <c r="AJ32" s="781"/>
      <c r="AK32" s="848">
        <v>115</v>
      </c>
      <c r="AL32" s="849"/>
      <c r="AM32" s="849"/>
      <c r="AN32" s="849"/>
      <c r="AO32" s="849"/>
      <c r="AP32" s="849">
        <v>5400</v>
      </c>
      <c r="AQ32" s="849"/>
      <c r="AR32" s="849"/>
      <c r="AS32" s="849"/>
      <c r="AT32" s="849"/>
      <c r="AU32" s="849">
        <v>1307</v>
      </c>
      <c r="AV32" s="849"/>
      <c r="AW32" s="849"/>
      <c r="AX32" s="849"/>
      <c r="AY32" s="849"/>
      <c r="AZ32" s="850" t="s">
        <v>538</v>
      </c>
      <c r="BA32" s="850"/>
      <c r="BB32" s="850"/>
      <c r="BC32" s="850"/>
      <c r="BD32" s="850"/>
      <c r="BE32" s="846" t="s">
        <v>386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387</v>
      </c>
      <c r="C33" s="774"/>
      <c r="D33" s="774"/>
      <c r="E33" s="774"/>
      <c r="F33" s="774"/>
      <c r="G33" s="774"/>
      <c r="H33" s="774"/>
      <c r="I33" s="774"/>
      <c r="J33" s="774"/>
      <c r="K33" s="774"/>
      <c r="L33" s="774"/>
      <c r="M33" s="774"/>
      <c r="N33" s="774"/>
      <c r="O33" s="774"/>
      <c r="P33" s="775"/>
      <c r="Q33" s="776">
        <v>3848</v>
      </c>
      <c r="R33" s="777"/>
      <c r="S33" s="777"/>
      <c r="T33" s="777"/>
      <c r="U33" s="777"/>
      <c r="V33" s="777">
        <v>3685</v>
      </c>
      <c r="W33" s="777"/>
      <c r="X33" s="777"/>
      <c r="Y33" s="777"/>
      <c r="Z33" s="777"/>
      <c r="AA33" s="777">
        <v>163</v>
      </c>
      <c r="AB33" s="777"/>
      <c r="AC33" s="777"/>
      <c r="AD33" s="777"/>
      <c r="AE33" s="778"/>
      <c r="AF33" s="779">
        <v>2986</v>
      </c>
      <c r="AG33" s="780"/>
      <c r="AH33" s="780"/>
      <c r="AI33" s="780"/>
      <c r="AJ33" s="781"/>
      <c r="AK33" s="848">
        <v>634</v>
      </c>
      <c r="AL33" s="849"/>
      <c r="AM33" s="849"/>
      <c r="AN33" s="849"/>
      <c r="AO33" s="849"/>
      <c r="AP33" s="849">
        <v>3232</v>
      </c>
      <c r="AQ33" s="849"/>
      <c r="AR33" s="849"/>
      <c r="AS33" s="849"/>
      <c r="AT33" s="849"/>
      <c r="AU33" s="849">
        <v>2214</v>
      </c>
      <c r="AV33" s="849"/>
      <c r="AW33" s="849"/>
      <c r="AX33" s="849"/>
      <c r="AY33" s="849"/>
      <c r="AZ33" s="850" t="s">
        <v>538</v>
      </c>
      <c r="BA33" s="850"/>
      <c r="BB33" s="850"/>
      <c r="BC33" s="850"/>
      <c r="BD33" s="850"/>
      <c r="BE33" s="846" t="s">
        <v>386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1066</v>
      </c>
      <c r="R34" s="777"/>
      <c r="S34" s="777"/>
      <c r="T34" s="777"/>
      <c r="U34" s="777"/>
      <c r="V34" s="777">
        <v>1011</v>
      </c>
      <c r="W34" s="777"/>
      <c r="X34" s="777"/>
      <c r="Y34" s="777"/>
      <c r="Z34" s="777"/>
      <c r="AA34" s="777">
        <v>54</v>
      </c>
      <c r="AB34" s="777"/>
      <c r="AC34" s="777"/>
      <c r="AD34" s="777"/>
      <c r="AE34" s="778"/>
      <c r="AF34" s="779">
        <v>54</v>
      </c>
      <c r="AG34" s="780"/>
      <c r="AH34" s="780"/>
      <c r="AI34" s="780"/>
      <c r="AJ34" s="781"/>
      <c r="AK34" s="848">
        <v>408</v>
      </c>
      <c r="AL34" s="849"/>
      <c r="AM34" s="849"/>
      <c r="AN34" s="849"/>
      <c r="AO34" s="849"/>
      <c r="AP34" s="849">
        <v>4357</v>
      </c>
      <c r="AQ34" s="849"/>
      <c r="AR34" s="849"/>
      <c r="AS34" s="849"/>
      <c r="AT34" s="849"/>
      <c r="AU34" s="849">
        <v>2614</v>
      </c>
      <c r="AV34" s="849"/>
      <c r="AW34" s="849"/>
      <c r="AX34" s="849"/>
      <c r="AY34" s="849"/>
      <c r="AZ34" s="850" t="s">
        <v>538</v>
      </c>
      <c r="BA34" s="850"/>
      <c r="BB34" s="850"/>
      <c r="BC34" s="850"/>
      <c r="BD34" s="850"/>
      <c r="BE34" s="846" t="s">
        <v>389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390</v>
      </c>
      <c r="C35" s="774"/>
      <c r="D35" s="774"/>
      <c r="E35" s="774"/>
      <c r="F35" s="774"/>
      <c r="G35" s="774"/>
      <c r="H35" s="774"/>
      <c r="I35" s="774"/>
      <c r="J35" s="774"/>
      <c r="K35" s="774"/>
      <c r="L35" s="774"/>
      <c r="M35" s="774"/>
      <c r="N35" s="774"/>
      <c r="O35" s="774"/>
      <c r="P35" s="775"/>
      <c r="Q35" s="776">
        <v>345</v>
      </c>
      <c r="R35" s="777"/>
      <c r="S35" s="777"/>
      <c r="T35" s="777"/>
      <c r="U35" s="777"/>
      <c r="V35" s="777">
        <v>309</v>
      </c>
      <c r="W35" s="777"/>
      <c r="X35" s="777"/>
      <c r="Y35" s="777"/>
      <c r="Z35" s="777"/>
      <c r="AA35" s="777">
        <v>36</v>
      </c>
      <c r="AB35" s="777"/>
      <c r="AC35" s="777"/>
      <c r="AD35" s="777"/>
      <c r="AE35" s="778"/>
      <c r="AF35" s="779">
        <v>36</v>
      </c>
      <c r="AG35" s="780"/>
      <c r="AH35" s="780"/>
      <c r="AI35" s="780"/>
      <c r="AJ35" s="781"/>
      <c r="AK35" s="848">
        <v>218</v>
      </c>
      <c r="AL35" s="849"/>
      <c r="AM35" s="849"/>
      <c r="AN35" s="849"/>
      <c r="AO35" s="849"/>
      <c r="AP35" s="849">
        <v>1587</v>
      </c>
      <c r="AQ35" s="849"/>
      <c r="AR35" s="849"/>
      <c r="AS35" s="849"/>
      <c r="AT35" s="849"/>
      <c r="AU35" s="849">
        <v>1587</v>
      </c>
      <c r="AV35" s="849"/>
      <c r="AW35" s="849"/>
      <c r="AX35" s="849"/>
      <c r="AY35" s="849"/>
      <c r="AZ35" s="850" t="s">
        <v>538</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391</v>
      </c>
      <c r="C36" s="774"/>
      <c r="D36" s="774"/>
      <c r="E36" s="774"/>
      <c r="F36" s="774"/>
      <c r="G36" s="774"/>
      <c r="H36" s="774"/>
      <c r="I36" s="774"/>
      <c r="J36" s="774"/>
      <c r="K36" s="774"/>
      <c r="L36" s="774"/>
      <c r="M36" s="774"/>
      <c r="N36" s="774"/>
      <c r="O36" s="774"/>
      <c r="P36" s="775"/>
      <c r="Q36" s="776">
        <v>61</v>
      </c>
      <c r="R36" s="777"/>
      <c r="S36" s="777"/>
      <c r="T36" s="777"/>
      <c r="U36" s="777"/>
      <c r="V36" s="777">
        <v>54</v>
      </c>
      <c r="W36" s="777"/>
      <c r="X36" s="777"/>
      <c r="Y36" s="777"/>
      <c r="Z36" s="777"/>
      <c r="AA36" s="777">
        <v>7</v>
      </c>
      <c r="AB36" s="777"/>
      <c r="AC36" s="777"/>
      <c r="AD36" s="777"/>
      <c r="AE36" s="778"/>
      <c r="AF36" s="779">
        <v>7</v>
      </c>
      <c r="AG36" s="780"/>
      <c r="AH36" s="780"/>
      <c r="AI36" s="780"/>
      <c r="AJ36" s="781"/>
      <c r="AK36" s="848">
        <v>45</v>
      </c>
      <c r="AL36" s="849"/>
      <c r="AM36" s="849"/>
      <c r="AN36" s="849"/>
      <c r="AO36" s="849"/>
      <c r="AP36" s="849">
        <v>224</v>
      </c>
      <c r="AQ36" s="849"/>
      <c r="AR36" s="849"/>
      <c r="AS36" s="849"/>
      <c r="AT36" s="849"/>
      <c r="AU36" s="849">
        <v>210</v>
      </c>
      <c r="AV36" s="849"/>
      <c r="AW36" s="849"/>
      <c r="AX36" s="849"/>
      <c r="AY36" s="849"/>
      <c r="AZ36" s="850" t="s">
        <v>538</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392</v>
      </c>
      <c r="C37" s="774"/>
      <c r="D37" s="774"/>
      <c r="E37" s="774"/>
      <c r="F37" s="774"/>
      <c r="G37" s="774"/>
      <c r="H37" s="774"/>
      <c r="I37" s="774"/>
      <c r="J37" s="774"/>
      <c r="K37" s="774"/>
      <c r="L37" s="774"/>
      <c r="M37" s="774"/>
      <c r="N37" s="774"/>
      <c r="O37" s="774"/>
      <c r="P37" s="775"/>
      <c r="Q37" s="776">
        <v>607</v>
      </c>
      <c r="R37" s="777"/>
      <c r="S37" s="777"/>
      <c r="T37" s="777"/>
      <c r="U37" s="777"/>
      <c r="V37" s="777">
        <v>577</v>
      </c>
      <c r="W37" s="777"/>
      <c r="X37" s="777"/>
      <c r="Y37" s="777"/>
      <c r="Z37" s="777"/>
      <c r="AA37" s="777">
        <v>30</v>
      </c>
      <c r="AB37" s="777"/>
      <c r="AC37" s="777"/>
      <c r="AD37" s="777"/>
      <c r="AE37" s="778"/>
      <c r="AF37" s="779">
        <v>30</v>
      </c>
      <c r="AG37" s="780"/>
      <c r="AH37" s="780"/>
      <c r="AI37" s="780"/>
      <c r="AJ37" s="781"/>
      <c r="AK37" s="848">
        <v>295</v>
      </c>
      <c r="AL37" s="849"/>
      <c r="AM37" s="849"/>
      <c r="AN37" s="849"/>
      <c r="AO37" s="849"/>
      <c r="AP37" s="849">
        <v>2262</v>
      </c>
      <c r="AQ37" s="849"/>
      <c r="AR37" s="849"/>
      <c r="AS37" s="849"/>
      <c r="AT37" s="849"/>
      <c r="AU37" s="849">
        <v>2250</v>
      </c>
      <c r="AV37" s="849"/>
      <c r="AW37" s="849"/>
      <c r="AX37" s="849"/>
      <c r="AY37" s="849"/>
      <c r="AZ37" s="850" t="s">
        <v>538</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393</v>
      </c>
      <c r="C38" s="774"/>
      <c r="D38" s="774"/>
      <c r="E38" s="774"/>
      <c r="F38" s="774"/>
      <c r="G38" s="774"/>
      <c r="H38" s="774"/>
      <c r="I38" s="774"/>
      <c r="J38" s="774"/>
      <c r="K38" s="774"/>
      <c r="L38" s="774"/>
      <c r="M38" s="774"/>
      <c r="N38" s="774"/>
      <c r="O38" s="774"/>
      <c r="P38" s="775"/>
      <c r="Q38" s="776">
        <v>142</v>
      </c>
      <c r="R38" s="777"/>
      <c r="S38" s="777"/>
      <c r="T38" s="777"/>
      <c r="U38" s="777"/>
      <c r="V38" s="777">
        <v>142</v>
      </c>
      <c r="W38" s="777"/>
      <c r="X38" s="777"/>
      <c r="Y38" s="777"/>
      <c r="Z38" s="777"/>
      <c r="AA38" s="777">
        <v>0</v>
      </c>
      <c r="AB38" s="777"/>
      <c r="AC38" s="777"/>
      <c r="AD38" s="777"/>
      <c r="AE38" s="778"/>
      <c r="AF38" s="779">
        <v>0</v>
      </c>
      <c r="AG38" s="780"/>
      <c r="AH38" s="780"/>
      <c r="AI38" s="780"/>
      <c r="AJ38" s="781"/>
      <c r="AK38" s="848">
        <v>78</v>
      </c>
      <c r="AL38" s="849"/>
      <c r="AM38" s="849"/>
      <c r="AN38" s="849"/>
      <c r="AO38" s="849"/>
      <c r="AP38" s="849">
        <v>293</v>
      </c>
      <c r="AQ38" s="849"/>
      <c r="AR38" s="849"/>
      <c r="AS38" s="849"/>
      <c r="AT38" s="849"/>
      <c r="AU38" s="849">
        <v>289</v>
      </c>
      <c r="AV38" s="849"/>
      <c r="AW38" s="849"/>
      <c r="AX38" s="849"/>
      <c r="AY38" s="849"/>
      <c r="AZ38" s="850" t="s">
        <v>538</v>
      </c>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394</v>
      </c>
      <c r="C39" s="774"/>
      <c r="D39" s="774"/>
      <c r="E39" s="774"/>
      <c r="F39" s="774"/>
      <c r="G39" s="774"/>
      <c r="H39" s="774"/>
      <c r="I39" s="774"/>
      <c r="J39" s="774"/>
      <c r="K39" s="774"/>
      <c r="L39" s="774"/>
      <c r="M39" s="774"/>
      <c r="N39" s="774"/>
      <c r="O39" s="774"/>
      <c r="P39" s="775"/>
      <c r="Q39" s="776">
        <v>1346</v>
      </c>
      <c r="R39" s="777"/>
      <c r="S39" s="777"/>
      <c r="T39" s="777"/>
      <c r="U39" s="777"/>
      <c r="V39" s="777">
        <v>1345</v>
      </c>
      <c r="W39" s="777"/>
      <c r="X39" s="777"/>
      <c r="Y39" s="777"/>
      <c r="Z39" s="777"/>
      <c r="AA39" s="777">
        <v>1</v>
      </c>
      <c r="AB39" s="777"/>
      <c r="AC39" s="777"/>
      <c r="AD39" s="777"/>
      <c r="AE39" s="778"/>
      <c r="AF39" s="779">
        <v>1</v>
      </c>
      <c r="AG39" s="780"/>
      <c r="AH39" s="780"/>
      <c r="AI39" s="780"/>
      <c r="AJ39" s="781"/>
      <c r="AK39" s="848">
        <v>734</v>
      </c>
      <c r="AL39" s="849"/>
      <c r="AM39" s="849"/>
      <c r="AN39" s="849"/>
      <c r="AO39" s="849"/>
      <c r="AP39" s="849">
        <v>6538</v>
      </c>
      <c r="AQ39" s="849"/>
      <c r="AR39" s="849"/>
      <c r="AS39" s="849"/>
      <c r="AT39" s="849"/>
      <c r="AU39" s="849">
        <v>5361</v>
      </c>
      <c r="AV39" s="849"/>
      <c r="AW39" s="849"/>
      <c r="AX39" s="849"/>
      <c r="AY39" s="849"/>
      <c r="AZ39" s="850" t="s">
        <v>538</v>
      </c>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369</v>
      </c>
      <c r="B63" s="808" t="s">
        <v>396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5415</v>
      </c>
      <c r="AG63" s="860"/>
      <c r="AH63" s="860"/>
      <c r="AI63" s="860"/>
      <c r="AJ63" s="861"/>
      <c r="AK63" s="862"/>
      <c r="AL63" s="857"/>
      <c r="AM63" s="857"/>
      <c r="AN63" s="857"/>
      <c r="AO63" s="857"/>
      <c r="AP63" s="860">
        <v>23892</v>
      </c>
      <c r="AQ63" s="860"/>
      <c r="AR63" s="860"/>
      <c r="AS63" s="860"/>
      <c r="AT63" s="860"/>
      <c r="AU63" s="860">
        <v>15833</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398</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399</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325</v>
      </c>
      <c r="R68" s="884"/>
      <c r="S68" s="884"/>
      <c r="T68" s="884"/>
      <c r="U68" s="884"/>
      <c r="V68" s="884">
        <v>307</v>
      </c>
      <c r="W68" s="884"/>
      <c r="X68" s="884"/>
      <c r="Y68" s="884"/>
      <c r="Z68" s="884"/>
      <c r="AA68" s="884">
        <v>18</v>
      </c>
      <c r="AB68" s="884"/>
      <c r="AC68" s="884"/>
      <c r="AD68" s="884"/>
      <c r="AE68" s="884"/>
      <c r="AF68" s="884">
        <v>18</v>
      </c>
      <c r="AG68" s="884"/>
      <c r="AH68" s="884"/>
      <c r="AI68" s="884"/>
      <c r="AJ68" s="884"/>
      <c r="AK68" s="884">
        <v>24</v>
      </c>
      <c r="AL68" s="884"/>
      <c r="AM68" s="884"/>
      <c r="AN68" s="884"/>
      <c r="AO68" s="884"/>
      <c r="AP68" s="884">
        <v>455</v>
      </c>
      <c r="AQ68" s="884"/>
      <c r="AR68" s="884"/>
      <c r="AS68" s="884"/>
      <c r="AT68" s="884"/>
      <c r="AU68" s="884">
        <v>223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1104</v>
      </c>
      <c r="R69" s="849"/>
      <c r="S69" s="849"/>
      <c r="T69" s="849"/>
      <c r="U69" s="849"/>
      <c r="V69" s="849">
        <v>1087</v>
      </c>
      <c r="W69" s="849"/>
      <c r="X69" s="849"/>
      <c r="Y69" s="849"/>
      <c r="Z69" s="849"/>
      <c r="AA69" s="849">
        <v>17</v>
      </c>
      <c r="AB69" s="849"/>
      <c r="AC69" s="849"/>
      <c r="AD69" s="849"/>
      <c r="AE69" s="849"/>
      <c r="AF69" s="849">
        <v>2744</v>
      </c>
      <c r="AG69" s="849"/>
      <c r="AH69" s="849"/>
      <c r="AI69" s="849"/>
      <c r="AJ69" s="849"/>
      <c r="AK69" s="849" t="s">
        <v>538</v>
      </c>
      <c r="AL69" s="849"/>
      <c r="AM69" s="849"/>
      <c r="AN69" s="849"/>
      <c r="AO69" s="849"/>
      <c r="AP69" s="849">
        <v>3455</v>
      </c>
      <c r="AQ69" s="849"/>
      <c r="AR69" s="849"/>
      <c r="AS69" s="849"/>
      <c r="AT69" s="849"/>
      <c r="AU69" s="849" t="s">
        <v>538</v>
      </c>
      <c r="AV69" s="849"/>
      <c r="AW69" s="849"/>
      <c r="AX69" s="849"/>
      <c r="AY69" s="849"/>
      <c r="AZ69" s="895" t="s">
        <v>545</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4000</v>
      </c>
      <c r="R70" s="849"/>
      <c r="S70" s="849"/>
      <c r="T70" s="849"/>
      <c r="U70" s="849"/>
      <c r="V70" s="849">
        <v>3791</v>
      </c>
      <c r="W70" s="849"/>
      <c r="X70" s="849"/>
      <c r="Y70" s="849"/>
      <c r="Z70" s="849"/>
      <c r="AA70" s="849">
        <v>209</v>
      </c>
      <c r="AB70" s="849"/>
      <c r="AC70" s="849"/>
      <c r="AD70" s="849"/>
      <c r="AE70" s="849"/>
      <c r="AF70" s="849">
        <v>168</v>
      </c>
      <c r="AG70" s="849"/>
      <c r="AH70" s="849"/>
      <c r="AI70" s="849"/>
      <c r="AJ70" s="849"/>
      <c r="AK70" s="849">
        <v>29</v>
      </c>
      <c r="AL70" s="849"/>
      <c r="AM70" s="849"/>
      <c r="AN70" s="849"/>
      <c r="AO70" s="849"/>
      <c r="AP70" s="849">
        <v>6</v>
      </c>
      <c r="AQ70" s="849"/>
      <c r="AR70" s="849"/>
      <c r="AS70" s="849"/>
      <c r="AT70" s="849"/>
      <c r="AU70" s="849">
        <v>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284</v>
      </c>
      <c r="R71" s="849"/>
      <c r="S71" s="849"/>
      <c r="T71" s="849"/>
      <c r="U71" s="849"/>
      <c r="V71" s="849">
        <v>249</v>
      </c>
      <c r="W71" s="849"/>
      <c r="X71" s="849"/>
      <c r="Y71" s="849"/>
      <c r="Z71" s="849"/>
      <c r="AA71" s="849">
        <v>34</v>
      </c>
      <c r="AB71" s="849"/>
      <c r="AC71" s="849"/>
      <c r="AD71" s="849"/>
      <c r="AE71" s="849"/>
      <c r="AF71" s="849">
        <v>34</v>
      </c>
      <c r="AG71" s="849"/>
      <c r="AH71" s="849"/>
      <c r="AI71" s="849"/>
      <c r="AJ71" s="849"/>
      <c r="AK71" s="849" t="s">
        <v>538</v>
      </c>
      <c r="AL71" s="849"/>
      <c r="AM71" s="849"/>
      <c r="AN71" s="849"/>
      <c r="AO71" s="849"/>
      <c r="AP71" s="849" t="s">
        <v>538</v>
      </c>
      <c r="AQ71" s="849"/>
      <c r="AR71" s="849"/>
      <c r="AS71" s="849"/>
      <c r="AT71" s="849"/>
      <c r="AU71" s="849" t="s">
        <v>538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286558</v>
      </c>
      <c r="R72" s="849"/>
      <c r="S72" s="849"/>
      <c r="T72" s="849"/>
      <c r="U72" s="849"/>
      <c r="V72" s="849">
        <v>273159</v>
      </c>
      <c r="W72" s="849"/>
      <c r="X72" s="849"/>
      <c r="Y72" s="849"/>
      <c r="Z72" s="849"/>
      <c r="AA72" s="849">
        <v>13399</v>
      </c>
      <c r="AB72" s="849"/>
      <c r="AC72" s="849"/>
      <c r="AD72" s="849"/>
      <c r="AE72" s="849"/>
      <c r="AF72" s="849">
        <v>13399</v>
      </c>
      <c r="AG72" s="849"/>
      <c r="AH72" s="849"/>
      <c r="AI72" s="849"/>
      <c r="AJ72" s="849"/>
      <c r="AK72" s="849">
        <v>294</v>
      </c>
      <c r="AL72" s="849"/>
      <c r="AM72" s="849"/>
      <c r="AN72" s="849"/>
      <c r="AO72" s="849"/>
      <c r="AP72" s="849" t="s">
        <v>538</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369</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16363</v>
      </c>
      <c r="AG88" s="860"/>
      <c r="AH88" s="860"/>
      <c r="AI88" s="860"/>
      <c r="AJ88" s="860"/>
      <c r="AK88" s="857"/>
      <c r="AL88" s="857"/>
      <c r="AM88" s="857"/>
      <c r="AN88" s="857"/>
      <c r="AO88" s="857"/>
      <c r="AP88" s="860">
        <v>3916</v>
      </c>
      <c r="AQ88" s="860"/>
      <c r="AR88" s="860"/>
      <c r="AS88" s="860"/>
      <c r="AT88" s="860"/>
      <c r="AU88" s="860">
        <v>227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222</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286</v>
      </c>
      <c r="AG109" s="913"/>
      <c r="AH109" s="913"/>
      <c r="AI109" s="913"/>
      <c r="AJ109" s="914"/>
      <c r="AK109" s="912" t="s">
        <v>285</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286</v>
      </c>
      <c r="BW109" s="913"/>
      <c r="BX109" s="913"/>
      <c r="BY109" s="913"/>
      <c r="BZ109" s="914"/>
      <c r="CA109" s="912" t="s">
        <v>285</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286</v>
      </c>
      <c r="DM109" s="913"/>
      <c r="DN109" s="913"/>
      <c r="DO109" s="913"/>
      <c r="DP109" s="914"/>
      <c r="DQ109" s="912" t="s">
        <v>285</v>
      </c>
      <c r="DR109" s="913"/>
      <c r="DS109" s="913"/>
      <c r="DT109" s="913"/>
      <c r="DU109" s="914"/>
      <c r="DV109" s="912" t="s">
        <v>410</v>
      </c>
      <c r="DW109" s="913"/>
      <c r="DX109" s="913"/>
      <c r="DY109" s="913"/>
      <c r="DZ109" s="915"/>
    </row>
    <row r="110" spans="1:131" s="197" customFormat="1" ht="26.25" customHeight="1" x14ac:dyDescent="0.15">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7055990</v>
      </c>
      <c r="AB110" s="920"/>
      <c r="AC110" s="920"/>
      <c r="AD110" s="920"/>
      <c r="AE110" s="921"/>
      <c r="AF110" s="922">
        <v>6935960</v>
      </c>
      <c r="AG110" s="920"/>
      <c r="AH110" s="920"/>
      <c r="AI110" s="920"/>
      <c r="AJ110" s="921"/>
      <c r="AK110" s="922">
        <v>6807449</v>
      </c>
      <c r="AL110" s="920"/>
      <c r="AM110" s="920"/>
      <c r="AN110" s="920"/>
      <c r="AO110" s="921"/>
      <c r="AP110" s="923">
        <v>24.5</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56231580</v>
      </c>
      <c r="BR110" s="957"/>
      <c r="BS110" s="957"/>
      <c r="BT110" s="957"/>
      <c r="BU110" s="957"/>
      <c r="BV110" s="957">
        <v>54068943</v>
      </c>
      <c r="BW110" s="957"/>
      <c r="BX110" s="957"/>
      <c r="BY110" s="957"/>
      <c r="BZ110" s="957"/>
      <c r="CA110" s="957">
        <v>53398454</v>
      </c>
      <c r="CB110" s="957"/>
      <c r="CC110" s="957"/>
      <c r="CD110" s="957"/>
      <c r="CE110" s="957"/>
      <c r="CF110" s="971">
        <v>192.2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1337596</v>
      </c>
      <c r="BR111" s="950"/>
      <c r="BS111" s="950"/>
      <c r="BT111" s="950"/>
      <c r="BU111" s="950"/>
      <c r="BV111" s="950">
        <v>1214674</v>
      </c>
      <c r="BW111" s="950"/>
      <c r="BX111" s="950"/>
      <c r="BY111" s="950"/>
      <c r="BZ111" s="950"/>
      <c r="CA111" s="950">
        <v>1090074</v>
      </c>
      <c r="CB111" s="950"/>
      <c r="CC111" s="950"/>
      <c r="CD111" s="950"/>
      <c r="CE111" s="950"/>
      <c r="CF111" s="944">
        <v>3.9</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18058003</v>
      </c>
      <c r="BR112" s="950"/>
      <c r="BS112" s="950"/>
      <c r="BT112" s="950"/>
      <c r="BU112" s="950"/>
      <c r="BV112" s="950">
        <v>16966354</v>
      </c>
      <c r="BW112" s="950"/>
      <c r="BX112" s="950"/>
      <c r="BY112" s="950"/>
      <c r="BZ112" s="950"/>
      <c r="CA112" s="950">
        <v>15832709</v>
      </c>
      <c r="CB112" s="950"/>
      <c r="CC112" s="950"/>
      <c r="CD112" s="950"/>
      <c r="CE112" s="950"/>
      <c r="CF112" s="944">
        <v>57</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1794723</v>
      </c>
      <c r="AB113" s="964"/>
      <c r="AC113" s="964"/>
      <c r="AD113" s="964"/>
      <c r="AE113" s="965"/>
      <c r="AF113" s="966">
        <v>1682102</v>
      </c>
      <c r="AG113" s="964"/>
      <c r="AH113" s="964"/>
      <c r="AI113" s="964"/>
      <c r="AJ113" s="965"/>
      <c r="AK113" s="966">
        <v>1728575</v>
      </c>
      <c r="AL113" s="964"/>
      <c r="AM113" s="964"/>
      <c r="AN113" s="964"/>
      <c r="AO113" s="965"/>
      <c r="AP113" s="967">
        <v>6.2</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626695</v>
      </c>
      <c r="BR113" s="950"/>
      <c r="BS113" s="950"/>
      <c r="BT113" s="950"/>
      <c r="BU113" s="950"/>
      <c r="BV113" s="950">
        <v>306147</v>
      </c>
      <c r="BW113" s="950"/>
      <c r="BX113" s="950"/>
      <c r="BY113" s="950"/>
      <c r="BZ113" s="950"/>
      <c r="CA113" s="950">
        <v>226359</v>
      </c>
      <c r="CB113" s="950"/>
      <c r="CC113" s="950"/>
      <c r="CD113" s="950"/>
      <c r="CE113" s="950"/>
      <c r="CF113" s="944">
        <v>0.8</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324129</v>
      </c>
      <c r="AB114" s="989"/>
      <c r="AC114" s="989"/>
      <c r="AD114" s="989"/>
      <c r="AE114" s="990"/>
      <c r="AF114" s="991">
        <v>192315</v>
      </c>
      <c r="AG114" s="989"/>
      <c r="AH114" s="989"/>
      <c r="AI114" s="989"/>
      <c r="AJ114" s="990"/>
      <c r="AK114" s="991">
        <v>84956</v>
      </c>
      <c r="AL114" s="989"/>
      <c r="AM114" s="989"/>
      <c r="AN114" s="989"/>
      <c r="AO114" s="990"/>
      <c r="AP114" s="992">
        <v>0.3</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10974690</v>
      </c>
      <c r="BR114" s="950"/>
      <c r="BS114" s="950"/>
      <c r="BT114" s="950"/>
      <c r="BU114" s="950"/>
      <c r="BV114" s="950">
        <v>9889455</v>
      </c>
      <c r="BW114" s="950"/>
      <c r="BX114" s="950"/>
      <c r="BY114" s="950"/>
      <c r="BZ114" s="950"/>
      <c r="CA114" s="950">
        <v>9183823</v>
      </c>
      <c r="CB114" s="950"/>
      <c r="CC114" s="950"/>
      <c r="CD114" s="950"/>
      <c r="CE114" s="950"/>
      <c r="CF114" s="944">
        <v>33.1</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148302</v>
      </c>
      <c r="AB115" s="964"/>
      <c r="AC115" s="964"/>
      <c r="AD115" s="964"/>
      <c r="AE115" s="965"/>
      <c r="AF115" s="966">
        <v>148420</v>
      </c>
      <c r="AG115" s="964"/>
      <c r="AH115" s="964"/>
      <c r="AI115" s="964"/>
      <c r="AJ115" s="965"/>
      <c r="AK115" s="966">
        <v>148499</v>
      </c>
      <c r="AL115" s="964"/>
      <c r="AM115" s="964"/>
      <c r="AN115" s="964"/>
      <c r="AO115" s="965"/>
      <c r="AP115" s="967">
        <v>0.5</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7" customFormat="1" ht="26.25" customHeight="1" x14ac:dyDescent="0.15">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9323144</v>
      </c>
      <c r="AB117" s="996"/>
      <c r="AC117" s="996"/>
      <c r="AD117" s="996"/>
      <c r="AE117" s="997"/>
      <c r="AF117" s="995">
        <v>8958797</v>
      </c>
      <c r="AG117" s="996"/>
      <c r="AH117" s="996"/>
      <c r="AI117" s="996"/>
      <c r="AJ117" s="997"/>
      <c r="AK117" s="995">
        <v>8769479</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x14ac:dyDescent="0.15">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286</v>
      </c>
      <c r="AG118" s="913"/>
      <c r="AH118" s="913"/>
      <c r="AI118" s="913"/>
      <c r="AJ118" s="914"/>
      <c r="AK118" s="912" t="s">
        <v>285</v>
      </c>
      <c r="AL118" s="913"/>
      <c r="AM118" s="913"/>
      <c r="AN118" s="913"/>
      <c r="AO118" s="914"/>
      <c r="AP118" s="1020" t="s">
        <v>410</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438</v>
      </c>
      <c r="BP118" s="1024"/>
      <c r="BQ118" s="1015">
        <v>87228564</v>
      </c>
      <c r="BR118" s="1016"/>
      <c r="BS118" s="1016"/>
      <c r="BT118" s="1016"/>
      <c r="BU118" s="1016"/>
      <c r="BV118" s="1016">
        <v>82445573</v>
      </c>
      <c r="BW118" s="1016"/>
      <c r="BX118" s="1016"/>
      <c r="BY118" s="1016"/>
      <c r="BZ118" s="1016"/>
      <c r="CA118" s="1016">
        <v>79731419</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x14ac:dyDescent="0.15">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15660205</v>
      </c>
      <c r="BR119" s="957"/>
      <c r="BS119" s="957"/>
      <c r="BT119" s="957"/>
      <c r="BU119" s="957"/>
      <c r="BV119" s="957">
        <v>17861923</v>
      </c>
      <c r="BW119" s="957"/>
      <c r="BX119" s="957"/>
      <c r="BY119" s="957"/>
      <c r="BZ119" s="957"/>
      <c r="CA119" s="957">
        <v>17302988</v>
      </c>
      <c r="CB119" s="957"/>
      <c r="CC119" s="957"/>
      <c r="CD119" s="957"/>
      <c r="CE119" s="957"/>
      <c r="CF119" s="971">
        <v>62.3</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1337596</v>
      </c>
      <c r="DH119" s="1028"/>
      <c r="DI119" s="1028"/>
      <c r="DJ119" s="1028"/>
      <c r="DK119" s="1029"/>
      <c r="DL119" s="1030">
        <v>1214674</v>
      </c>
      <c r="DM119" s="1028"/>
      <c r="DN119" s="1028"/>
      <c r="DO119" s="1028"/>
      <c r="DP119" s="1029"/>
      <c r="DQ119" s="1030">
        <v>1090074</v>
      </c>
      <c r="DR119" s="1028"/>
      <c r="DS119" s="1028"/>
      <c r="DT119" s="1028"/>
      <c r="DU119" s="1029"/>
      <c r="DV119" s="1031">
        <v>3.9</v>
      </c>
      <c r="DW119" s="1032"/>
      <c r="DX119" s="1032"/>
      <c r="DY119" s="1032"/>
      <c r="DZ119" s="1033"/>
    </row>
    <row r="120" spans="1:130" s="197" customFormat="1" ht="26.25" customHeight="1" x14ac:dyDescent="0.15">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1861658</v>
      </c>
      <c r="BR120" s="950"/>
      <c r="BS120" s="950"/>
      <c r="BT120" s="950"/>
      <c r="BU120" s="950"/>
      <c r="BV120" s="950">
        <v>1764069</v>
      </c>
      <c r="BW120" s="950"/>
      <c r="BX120" s="950"/>
      <c r="BY120" s="950"/>
      <c r="BZ120" s="950"/>
      <c r="CA120" s="950">
        <v>1662249</v>
      </c>
      <c r="CB120" s="950"/>
      <c r="CC120" s="950"/>
      <c r="CD120" s="950"/>
      <c r="CE120" s="950"/>
      <c r="CF120" s="944">
        <v>6</v>
      </c>
      <c r="CG120" s="945"/>
      <c r="CH120" s="945"/>
      <c r="CI120" s="945"/>
      <c r="CJ120" s="945"/>
      <c r="CK120" s="1043" t="s">
        <v>444</v>
      </c>
      <c r="CL120" s="1044"/>
      <c r="CM120" s="1044"/>
      <c r="CN120" s="1044"/>
      <c r="CO120" s="1045"/>
      <c r="CP120" s="1051" t="s">
        <v>394</v>
      </c>
      <c r="CQ120" s="1052"/>
      <c r="CR120" s="1052"/>
      <c r="CS120" s="1052"/>
      <c r="CT120" s="1052"/>
      <c r="CU120" s="1052"/>
      <c r="CV120" s="1052"/>
      <c r="CW120" s="1052"/>
      <c r="CX120" s="1052"/>
      <c r="CY120" s="1052"/>
      <c r="CZ120" s="1052"/>
      <c r="DA120" s="1052"/>
      <c r="DB120" s="1052"/>
      <c r="DC120" s="1052"/>
      <c r="DD120" s="1052"/>
      <c r="DE120" s="1052"/>
      <c r="DF120" s="1053"/>
      <c r="DG120" s="956">
        <v>6224696</v>
      </c>
      <c r="DH120" s="957"/>
      <c r="DI120" s="957"/>
      <c r="DJ120" s="957"/>
      <c r="DK120" s="957"/>
      <c r="DL120" s="957">
        <v>5789128</v>
      </c>
      <c r="DM120" s="957"/>
      <c r="DN120" s="957"/>
      <c r="DO120" s="957"/>
      <c r="DP120" s="957"/>
      <c r="DQ120" s="957">
        <v>5361474</v>
      </c>
      <c r="DR120" s="957"/>
      <c r="DS120" s="957"/>
      <c r="DT120" s="957"/>
      <c r="DU120" s="957"/>
      <c r="DV120" s="958">
        <v>19.3</v>
      </c>
      <c r="DW120" s="958"/>
      <c r="DX120" s="958"/>
      <c r="DY120" s="958"/>
      <c r="DZ120" s="959"/>
    </row>
    <row r="121" spans="1:130" s="197" customFormat="1" ht="26.25" customHeight="1" x14ac:dyDescent="0.15">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54901197</v>
      </c>
      <c r="BR121" s="1016"/>
      <c r="BS121" s="1016"/>
      <c r="BT121" s="1016"/>
      <c r="BU121" s="1016"/>
      <c r="BV121" s="1016">
        <v>52896551</v>
      </c>
      <c r="BW121" s="1016"/>
      <c r="BX121" s="1016"/>
      <c r="BY121" s="1016"/>
      <c r="BZ121" s="1016"/>
      <c r="CA121" s="1016">
        <v>52264394</v>
      </c>
      <c r="CB121" s="1016"/>
      <c r="CC121" s="1016"/>
      <c r="CD121" s="1016"/>
      <c r="CE121" s="1016"/>
      <c r="CF121" s="1054">
        <v>188.1</v>
      </c>
      <c r="CG121" s="1055"/>
      <c r="CH121" s="1055"/>
      <c r="CI121" s="1055"/>
      <c r="CJ121" s="1055"/>
      <c r="CK121" s="1046"/>
      <c r="CL121" s="1047"/>
      <c r="CM121" s="1047"/>
      <c r="CN121" s="1047"/>
      <c r="CO121" s="1048"/>
      <c r="CP121" s="1037" t="s">
        <v>388</v>
      </c>
      <c r="CQ121" s="1038"/>
      <c r="CR121" s="1038"/>
      <c r="CS121" s="1038"/>
      <c r="CT121" s="1038"/>
      <c r="CU121" s="1038"/>
      <c r="CV121" s="1038"/>
      <c r="CW121" s="1038"/>
      <c r="CX121" s="1038"/>
      <c r="CY121" s="1038"/>
      <c r="CZ121" s="1038"/>
      <c r="DA121" s="1038"/>
      <c r="DB121" s="1038"/>
      <c r="DC121" s="1038"/>
      <c r="DD121" s="1038"/>
      <c r="DE121" s="1038"/>
      <c r="DF121" s="1039"/>
      <c r="DG121" s="949">
        <v>3001887</v>
      </c>
      <c r="DH121" s="950"/>
      <c r="DI121" s="950"/>
      <c r="DJ121" s="950"/>
      <c r="DK121" s="950"/>
      <c r="DL121" s="950">
        <v>2795505</v>
      </c>
      <c r="DM121" s="950"/>
      <c r="DN121" s="950"/>
      <c r="DO121" s="950"/>
      <c r="DP121" s="950"/>
      <c r="DQ121" s="950">
        <v>2613969</v>
      </c>
      <c r="DR121" s="950"/>
      <c r="DS121" s="950"/>
      <c r="DT121" s="950"/>
      <c r="DU121" s="950"/>
      <c r="DV121" s="951">
        <v>9.4</v>
      </c>
      <c r="DW121" s="951"/>
      <c r="DX121" s="951"/>
      <c r="DY121" s="951"/>
      <c r="DZ121" s="952"/>
    </row>
    <row r="122" spans="1:130" s="197" customFormat="1" ht="26.25" customHeight="1" x14ac:dyDescent="0.15">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447</v>
      </c>
      <c r="BP122" s="1024"/>
      <c r="BQ122" s="1064">
        <v>72423060</v>
      </c>
      <c r="BR122" s="1065"/>
      <c r="BS122" s="1065"/>
      <c r="BT122" s="1065"/>
      <c r="BU122" s="1065"/>
      <c r="BV122" s="1065">
        <v>72522543</v>
      </c>
      <c r="BW122" s="1065"/>
      <c r="BX122" s="1065"/>
      <c r="BY122" s="1065"/>
      <c r="BZ122" s="1065"/>
      <c r="CA122" s="1065">
        <v>71229631</v>
      </c>
      <c r="CB122" s="1065"/>
      <c r="CC122" s="1065"/>
      <c r="CD122" s="1065"/>
      <c r="CE122" s="1065"/>
      <c r="CF122" s="1017"/>
      <c r="CG122" s="1018"/>
      <c r="CH122" s="1018"/>
      <c r="CI122" s="1018"/>
      <c r="CJ122" s="1019"/>
      <c r="CK122" s="1046"/>
      <c r="CL122" s="1047"/>
      <c r="CM122" s="1047"/>
      <c r="CN122" s="1047"/>
      <c r="CO122" s="1048"/>
      <c r="CP122" s="1037" t="s">
        <v>391</v>
      </c>
      <c r="CQ122" s="1038"/>
      <c r="CR122" s="1038"/>
      <c r="CS122" s="1038"/>
      <c r="CT122" s="1038"/>
      <c r="CU122" s="1038"/>
      <c r="CV122" s="1038"/>
      <c r="CW122" s="1038"/>
      <c r="CX122" s="1038"/>
      <c r="CY122" s="1038"/>
      <c r="CZ122" s="1038"/>
      <c r="DA122" s="1038"/>
      <c r="DB122" s="1038"/>
      <c r="DC122" s="1038"/>
      <c r="DD122" s="1038"/>
      <c r="DE122" s="1038"/>
      <c r="DF122" s="1039"/>
      <c r="DG122" s="949">
        <v>261612</v>
      </c>
      <c r="DH122" s="950"/>
      <c r="DI122" s="950"/>
      <c r="DJ122" s="950"/>
      <c r="DK122" s="950"/>
      <c r="DL122" s="950">
        <v>241497</v>
      </c>
      <c r="DM122" s="950"/>
      <c r="DN122" s="950"/>
      <c r="DO122" s="950"/>
      <c r="DP122" s="950"/>
      <c r="DQ122" s="950">
        <v>2250242</v>
      </c>
      <c r="DR122" s="950"/>
      <c r="DS122" s="950"/>
      <c r="DT122" s="950"/>
      <c r="DU122" s="950"/>
      <c r="DV122" s="951">
        <v>8.1</v>
      </c>
      <c r="DW122" s="951"/>
      <c r="DX122" s="951"/>
      <c r="DY122" s="951"/>
      <c r="DZ122" s="952"/>
    </row>
    <row r="123" spans="1:130" s="197" customFormat="1" ht="26.25" customHeight="1" thickBot="1" x14ac:dyDescent="0.2">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53.6</v>
      </c>
      <c r="BR123" s="1057"/>
      <c r="BS123" s="1057"/>
      <c r="BT123" s="1057"/>
      <c r="BU123" s="1057"/>
      <c r="BV123" s="1057">
        <v>36.200000000000003</v>
      </c>
      <c r="BW123" s="1057"/>
      <c r="BX123" s="1057"/>
      <c r="BY123" s="1057"/>
      <c r="BZ123" s="1057"/>
      <c r="CA123" s="1057">
        <v>30.5</v>
      </c>
      <c r="CB123" s="1057"/>
      <c r="CC123" s="1057"/>
      <c r="CD123" s="1057"/>
      <c r="CE123" s="1057"/>
      <c r="CF123" s="1058"/>
      <c r="CG123" s="1059"/>
      <c r="CH123" s="1059"/>
      <c r="CI123" s="1059"/>
      <c r="CJ123" s="1060"/>
      <c r="CK123" s="1046"/>
      <c r="CL123" s="1047"/>
      <c r="CM123" s="1047"/>
      <c r="CN123" s="1047"/>
      <c r="CO123" s="1048"/>
      <c r="CP123" s="1037" t="s">
        <v>387</v>
      </c>
      <c r="CQ123" s="1038"/>
      <c r="CR123" s="1038"/>
      <c r="CS123" s="1038"/>
      <c r="CT123" s="1038"/>
      <c r="CU123" s="1038"/>
      <c r="CV123" s="1038"/>
      <c r="CW123" s="1038"/>
      <c r="CX123" s="1038"/>
      <c r="CY123" s="1038"/>
      <c r="CZ123" s="1038"/>
      <c r="DA123" s="1038"/>
      <c r="DB123" s="1038"/>
      <c r="DC123" s="1038"/>
      <c r="DD123" s="1038"/>
      <c r="DE123" s="1038"/>
      <c r="DF123" s="1039"/>
      <c r="DG123" s="988">
        <v>2649335</v>
      </c>
      <c r="DH123" s="989"/>
      <c r="DI123" s="989"/>
      <c r="DJ123" s="989"/>
      <c r="DK123" s="990"/>
      <c r="DL123" s="991">
        <v>2422799</v>
      </c>
      <c r="DM123" s="989"/>
      <c r="DN123" s="989"/>
      <c r="DO123" s="989"/>
      <c r="DP123" s="990"/>
      <c r="DQ123" s="991">
        <v>2214185</v>
      </c>
      <c r="DR123" s="989"/>
      <c r="DS123" s="989"/>
      <c r="DT123" s="989"/>
      <c r="DU123" s="990"/>
      <c r="DV123" s="992">
        <v>8</v>
      </c>
      <c r="DW123" s="993"/>
      <c r="DX123" s="993"/>
      <c r="DY123" s="993"/>
      <c r="DZ123" s="994"/>
    </row>
    <row r="124" spans="1:130" s="197" customFormat="1" ht="26.25" customHeight="1" x14ac:dyDescent="0.15">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5920473</v>
      </c>
      <c r="DH124" s="1028"/>
      <c r="DI124" s="1028"/>
      <c r="DJ124" s="1028"/>
      <c r="DK124" s="1029"/>
      <c r="DL124" s="1030">
        <v>5717425</v>
      </c>
      <c r="DM124" s="1028"/>
      <c r="DN124" s="1028"/>
      <c r="DO124" s="1028"/>
      <c r="DP124" s="1029"/>
      <c r="DQ124" s="1030">
        <v>3392839</v>
      </c>
      <c r="DR124" s="1028"/>
      <c r="DS124" s="1028"/>
      <c r="DT124" s="1028"/>
      <c r="DU124" s="1029"/>
      <c r="DV124" s="1031">
        <v>12.2</v>
      </c>
      <c r="DW124" s="1032"/>
      <c r="DX124" s="1032"/>
      <c r="DY124" s="1032"/>
      <c r="DZ124" s="1033"/>
    </row>
    <row r="125" spans="1:130" s="197" customFormat="1" ht="26.25" customHeight="1" thickBot="1" x14ac:dyDescent="0.2">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x14ac:dyDescent="0.15">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121244</v>
      </c>
      <c r="AB126" s="989"/>
      <c r="AC126" s="989"/>
      <c r="AD126" s="989"/>
      <c r="AE126" s="990"/>
      <c r="AF126" s="991">
        <v>122800</v>
      </c>
      <c r="AG126" s="989"/>
      <c r="AH126" s="989"/>
      <c r="AI126" s="989"/>
      <c r="AJ126" s="990"/>
      <c r="AK126" s="991">
        <v>106874</v>
      </c>
      <c r="AL126" s="989"/>
      <c r="AM126" s="989"/>
      <c r="AN126" s="989"/>
      <c r="AO126" s="990"/>
      <c r="AP126" s="992">
        <v>0.4</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27058</v>
      </c>
      <c r="AB127" s="989"/>
      <c r="AC127" s="989"/>
      <c r="AD127" s="989"/>
      <c r="AE127" s="990"/>
      <c r="AF127" s="991">
        <v>25620</v>
      </c>
      <c r="AG127" s="989"/>
      <c r="AH127" s="989"/>
      <c r="AI127" s="989"/>
      <c r="AJ127" s="990"/>
      <c r="AK127" s="991">
        <v>41625</v>
      </c>
      <c r="AL127" s="989"/>
      <c r="AM127" s="989"/>
      <c r="AN127" s="989"/>
      <c r="AO127" s="990"/>
      <c r="AP127" s="992">
        <v>0.1</v>
      </c>
      <c r="AQ127" s="993"/>
      <c r="AR127" s="993"/>
      <c r="AS127" s="993"/>
      <c r="AT127" s="994"/>
      <c r="AU127" s="233"/>
      <c r="AV127" s="233"/>
      <c r="AW127" s="233"/>
      <c r="AX127" s="916" t="s">
        <v>458</v>
      </c>
      <c r="AY127" s="917"/>
      <c r="AZ127" s="917"/>
      <c r="BA127" s="917"/>
      <c r="BB127" s="917"/>
      <c r="BC127" s="917"/>
      <c r="BD127" s="917"/>
      <c r="BE127" s="918"/>
      <c r="BF127" s="1071" t="s">
        <v>111</v>
      </c>
      <c r="BG127" s="1072"/>
      <c r="BH127" s="1072"/>
      <c r="BI127" s="1072"/>
      <c r="BJ127" s="1072"/>
      <c r="BK127" s="1072"/>
      <c r="BL127" s="1081"/>
      <c r="BM127" s="1071">
        <v>11.64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259630</v>
      </c>
      <c r="AB128" s="1120"/>
      <c r="AC128" s="1120"/>
      <c r="AD128" s="1120"/>
      <c r="AE128" s="1121"/>
      <c r="AF128" s="1122">
        <v>252912</v>
      </c>
      <c r="AG128" s="1120"/>
      <c r="AH128" s="1120"/>
      <c r="AI128" s="1120"/>
      <c r="AJ128" s="1121"/>
      <c r="AK128" s="1122">
        <v>233703</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111</v>
      </c>
      <c r="BG128" s="1097"/>
      <c r="BH128" s="1097"/>
      <c r="BI128" s="1097"/>
      <c r="BJ128" s="1097"/>
      <c r="BK128" s="1097"/>
      <c r="BL128" s="1098"/>
      <c r="BM128" s="1096">
        <v>16.64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33865812</v>
      </c>
      <c r="AB129" s="989"/>
      <c r="AC129" s="989"/>
      <c r="AD129" s="989"/>
      <c r="AE129" s="990"/>
      <c r="AF129" s="991">
        <v>33703221</v>
      </c>
      <c r="AG129" s="989"/>
      <c r="AH129" s="989"/>
      <c r="AI129" s="989"/>
      <c r="AJ129" s="990"/>
      <c r="AK129" s="991">
        <v>34002479</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8.9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6290302</v>
      </c>
      <c r="AB130" s="989"/>
      <c r="AC130" s="989"/>
      <c r="AD130" s="989"/>
      <c r="AE130" s="990"/>
      <c r="AF130" s="991">
        <v>6362278</v>
      </c>
      <c r="AG130" s="989"/>
      <c r="AH130" s="989"/>
      <c r="AI130" s="989"/>
      <c r="AJ130" s="990"/>
      <c r="AK130" s="991">
        <v>6218207</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30.5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27575510</v>
      </c>
      <c r="AB131" s="1028"/>
      <c r="AC131" s="1028"/>
      <c r="AD131" s="1028"/>
      <c r="AE131" s="1029"/>
      <c r="AF131" s="1030">
        <v>27340943</v>
      </c>
      <c r="AG131" s="1028"/>
      <c r="AH131" s="1028"/>
      <c r="AI131" s="1028"/>
      <c r="AJ131" s="1029"/>
      <c r="AK131" s="1030">
        <v>27784272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10.056793150000001</v>
      </c>
      <c r="AB132" s="1134"/>
      <c r="AC132" s="1134"/>
      <c r="AD132" s="1134"/>
      <c r="AE132" s="1135"/>
      <c r="AF132" s="1136">
        <v>8.5717855449999991</v>
      </c>
      <c r="AG132" s="1134"/>
      <c r="AH132" s="1134"/>
      <c r="AI132" s="1134"/>
      <c r="AJ132" s="1135"/>
      <c r="AK132" s="1136">
        <v>8.3412982709999994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10.5</v>
      </c>
      <c r="AB133" s="1141"/>
      <c r="AC133" s="1141"/>
      <c r="AD133" s="1141"/>
      <c r="AE133" s="1142"/>
      <c r="AF133" s="1140">
        <v>9.8000000000000007</v>
      </c>
      <c r="AG133" s="1141"/>
      <c r="AH133" s="1141"/>
      <c r="AI133" s="1141"/>
      <c r="AJ133" s="1142"/>
      <c r="AK133" s="1140">
        <v>8.9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8621653</v>
      </c>
      <c r="L9" s="264">
        <v>100657</v>
      </c>
      <c r="M9" s="265">
        <v>72299</v>
      </c>
      <c r="N9" s="266">
        <v>39.200000000000003</v>
      </c>
    </row>
    <row r="10" spans="1:16" x14ac:dyDescent="0.15">
      <c r="A10" s="248"/>
      <c r="B10" s="244"/>
      <c r="C10" s="244"/>
      <c r="D10" s="244"/>
      <c r="E10" s="244"/>
      <c r="F10" s="244"/>
      <c r="G10" s="1149" t="s">
        <v>480</v>
      </c>
      <c r="H10" s="1150"/>
      <c r="I10" s="1150"/>
      <c r="J10" s="1151"/>
      <c r="K10" s="267">
        <v>55624</v>
      </c>
      <c r="L10" s="268">
        <v>649</v>
      </c>
      <c r="M10" s="269">
        <v>5259</v>
      </c>
      <c r="N10" s="270">
        <v>-87.7</v>
      </c>
    </row>
    <row r="11" spans="1:16" ht="13.5" customHeight="1" x14ac:dyDescent="0.15">
      <c r="A11" s="248"/>
      <c r="B11" s="244"/>
      <c r="C11" s="244"/>
      <c r="D11" s="244"/>
      <c r="E11" s="244"/>
      <c r="F11" s="244"/>
      <c r="G11" s="1149" t="s">
        <v>481</v>
      </c>
      <c r="H11" s="1150"/>
      <c r="I11" s="1150"/>
      <c r="J11" s="1151"/>
      <c r="K11" s="267">
        <v>1159852</v>
      </c>
      <c r="L11" s="268">
        <v>13541</v>
      </c>
      <c r="M11" s="269">
        <v>5513</v>
      </c>
      <c r="N11" s="270">
        <v>145.6</v>
      </c>
    </row>
    <row r="12" spans="1:16" ht="13.5" customHeight="1" x14ac:dyDescent="0.15">
      <c r="A12" s="248"/>
      <c r="B12" s="244"/>
      <c r="C12" s="244"/>
      <c r="D12" s="244"/>
      <c r="E12" s="244"/>
      <c r="F12" s="244"/>
      <c r="G12" s="1149" t="s">
        <v>482</v>
      </c>
      <c r="H12" s="1150"/>
      <c r="I12" s="1150"/>
      <c r="J12" s="1151"/>
      <c r="K12" s="267" t="s">
        <v>483</v>
      </c>
      <c r="L12" s="268" t="s">
        <v>483</v>
      </c>
      <c r="M12" s="269">
        <v>1180</v>
      </c>
      <c r="N12" s="270" t="s">
        <v>483</v>
      </c>
    </row>
    <row r="13" spans="1:16" ht="13.5" customHeight="1" x14ac:dyDescent="0.15">
      <c r="A13" s="248"/>
      <c r="B13" s="244"/>
      <c r="C13" s="244"/>
      <c r="D13" s="244"/>
      <c r="E13" s="244"/>
      <c r="F13" s="244"/>
      <c r="G13" s="1149" t="s">
        <v>484</v>
      </c>
      <c r="H13" s="1150"/>
      <c r="I13" s="1150"/>
      <c r="J13" s="1151"/>
      <c r="K13" s="267" t="s">
        <v>483</v>
      </c>
      <c r="L13" s="268" t="s">
        <v>483</v>
      </c>
      <c r="M13" s="269">
        <v>2</v>
      </c>
      <c r="N13" s="270" t="s">
        <v>483</v>
      </c>
    </row>
    <row r="14" spans="1:16" ht="13.5" customHeight="1" x14ac:dyDescent="0.15">
      <c r="A14" s="248"/>
      <c r="B14" s="244"/>
      <c r="C14" s="244"/>
      <c r="D14" s="244"/>
      <c r="E14" s="244"/>
      <c r="F14" s="244"/>
      <c r="G14" s="1149" t="s">
        <v>485</v>
      </c>
      <c r="H14" s="1150"/>
      <c r="I14" s="1150"/>
      <c r="J14" s="1151"/>
      <c r="K14" s="267">
        <v>342707</v>
      </c>
      <c r="L14" s="268">
        <v>4001</v>
      </c>
      <c r="M14" s="269">
        <v>3170</v>
      </c>
      <c r="N14" s="270">
        <v>26.2</v>
      </c>
    </row>
    <row r="15" spans="1:16" ht="13.5" customHeight="1" x14ac:dyDescent="0.15">
      <c r="A15" s="248"/>
      <c r="B15" s="244"/>
      <c r="C15" s="244"/>
      <c r="D15" s="244"/>
      <c r="E15" s="244"/>
      <c r="F15" s="244"/>
      <c r="G15" s="1149" t="s">
        <v>486</v>
      </c>
      <c r="H15" s="1150"/>
      <c r="I15" s="1150"/>
      <c r="J15" s="1151"/>
      <c r="K15" s="267">
        <v>394857</v>
      </c>
      <c r="L15" s="268">
        <v>4610</v>
      </c>
      <c r="M15" s="269">
        <v>1822</v>
      </c>
      <c r="N15" s="270">
        <v>153</v>
      </c>
    </row>
    <row r="16" spans="1:16" x14ac:dyDescent="0.15">
      <c r="A16" s="248"/>
      <c r="B16" s="244"/>
      <c r="C16" s="244"/>
      <c r="D16" s="244"/>
      <c r="E16" s="244"/>
      <c r="F16" s="244"/>
      <c r="G16" s="1152" t="s">
        <v>487</v>
      </c>
      <c r="H16" s="1153"/>
      <c r="I16" s="1153"/>
      <c r="J16" s="1154"/>
      <c r="K16" s="268">
        <v>-873779</v>
      </c>
      <c r="L16" s="268">
        <v>-10201</v>
      </c>
      <c r="M16" s="269">
        <v>-7642</v>
      </c>
      <c r="N16" s="270">
        <v>33.5</v>
      </c>
    </row>
    <row r="17" spans="1:16" x14ac:dyDescent="0.15">
      <c r="A17" s="248"/>
      <c r="B17" s="244"/>
      <c r="C17" s="244"/>
      <c r="D17" s="244"/>
      <c r="E17" s="244"/>
      <c r="F17" s="244"/>
      <c r="G17" s="1152" t="s">
        <v>169</v>
      </c>
      <c r="H17" s="1153"/>
      <c r="I17" s="1153"/>
      <c r="J17" s="1154"/>
      <c r="K17" s="268">
        <v>9700914</v>
      </c>
      <c r="L17" s="268">
        <v>113257</v>
      </c>
      <c r="M17" s="269">
        <v>81603</v>
      </c>
      <c r="N17" s="270">
        <v>38.799999999999997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9.81</v>
      </c>
      <c r="L21" s="281">
        <v>7.96</v>
      </c>
      <c r="M21" s="282">
        <v>1.85</v>
      </c>
      <c r="N21" s="249"/>
      <c r="O21" s="283"/>
      <c r="P21" s="279"/>
    </row>
    <row r="22" spans="1:16" s="284" customFormat="1" x14ac:dyDescent="0.15">
      <c r="A22" s="279"/>
      <c r="B22" s="249"/>
      <c r="C22" s="249"/>
      <c r="D22" s="249"/>
      <c r="E22" s="249"/>
      <c r="F22" s="249"/>
      <c r="G22" s="1144" t="s">
        <v>493</v>
      </c>
      <c r="H22" s="1145"/>
      <c r="I22" s="1145"/>
      <c r="J22" s="1146"/>
      <c r="K22" s="285">
        <v>99.1</v>
      </c>
      <c r="L22" s="286">
        <v>98.3</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6807449</v>
      </c>
      <c r="L32" s="294">
        <v>79476</v>
      </c>
      <c r="M32" s="295">
        <v>50969</v>
      </c>
      <c r="N32" s="296">
        <v>55.9</v>
      </c>
    </row>
    <row r="33" spans="1:16" ht="13.5" customHeight="1" x14ac:dyDescent="0.15">
      <c r="A33" s="248"/>
      <c r="B33" s="244"/>
      <c r="C33" s="244"/>
      <c r="D33" s="244"/>
      <c r="E33" s="244"/>
      <c r="F33" s="244"/>
      <c r="G33" s="1160" t="s">
        <v>498</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499</v>
      </c>
      <c r="H34" s="1161"/>
      <c r="I34" s="1161"/>
      <c r="J34" s="1162"/>
      <c r="K34" s="294" t="s">
        <v>483</v>
      </c>
      <c r="L34" s="294" t="s">
        <v>483</v>
      </c>
      <c r="M34" s="295">
        <v>29</v>
      </c>
      <c r="N34" s="296" t="s">
        <v>483</v>
      </c>
    </row>
    <row r="35" spans="1:16" ht="27" customHeight="1" x14ac:dyDescent="0.15">
      <c r="A35" s="248"/>
      <c r="B35" s="244"/>
      <c r="C35" s="244"/>
      <c r="D35" s="244"/>
      <c r="E35" s="244"/>
      <c r="F35" s="244"/>
      <c r="G35" s="1160" t="s">
        <v>500</v>
      </c>
      <c r="H35" s="1161"/>
      <c r="I35" s="1161"/>
      <c r="J35" s="1162"/>
      <c r="K35" s="294">
        <v>1728575</v>
      </c>
      <c r="L35" s="294">
        <v>20181</v>
      </c>
      <c r="M35" s="295">
        <v>14294</v>
      </c>
      <c r="N35" s="296">
        <v>41.2</v>
      </c>
    </row>
    <row r="36" spans="1:16" ht="27" customHeight="1" x14ac:dyDescent="0.15">
      <c r="A36" s="248"/>
      <c r="B36" s="244"/>
      <c r="C36" s="244"/>
      <c r="D36" s="244"/>
      <c r="E36" s="244"/>
      <c r="F36" s="244"/>
      <c r="G36" s="1160" t="s">
        <v>501</v>
      </c>
      <c r="H36" s="1161"/>
      <c r="I36" s="1161"/>
      <c r="J36" s="1162"/>
      <c r="K36" s="294">
        <v>84956</v>
      </c>
      <c r="L36" s="294">
        <v>992</v>
      </c>
      <c r="M36" s="295">
        <v>1493</v>
      </c>
      <c r="N36" s="296">
        <v>-33.6</v>
      </c>
    </row>
    <row r="37" spans="1:16" ht="13.5" customHeight="1" x14ac:dyDescent="0.15">
      <c r="A37" s="248"/>
      <c r="B37" s="244"/>
      <c r="C37" s="244"/>
      <c r="D37" s="244"/>
      <c r="E37" s="244"/>
      <c r="F37" s="244"/>
      <c r="G37" s="1160" t="s">
        <v>502</v>
      </c>
      <c r="H37" s="1161"/>
      <c r="I37" s="1161"/>
      <c r="J37" s="1162"/>
      <c r="K37" s="294">
        <v>148499</v>
      </c>
      <c r="L37" s="294">
        <v>1734</v>
      </c>
      <c r="M37" s="295">
        <v>1584</v>
      </c>
      <c r="N37" s="296">
        <v>9.5</v>
      </c>
    </row>
    <row r="38" spans="1:16" ht="27" customHeight="1" x14ac:dyDescent="0.15">
      <c r="A38" s="248"/>
      <c r="B38" s="244"/>
      <c r="C38" s="244"/>
      <c r="D38" s="244"/>
      <c r="E38" s="244"/>
      <c r="F38" s="244"/>
      <c r="G38" s="1163" t="s">
        <v>503</v>
      </c>
      <c r="H38" s="1164"/>
      <c r="I38" s="1164"/>
      <c r="J38" s="1165"/>
      <c r="K38" s="297" t="s">
        <v>483</v>
      </c>
      <c r="L38" s="297" t="s">
        <v>483</v>
      </c>
      <c r="M38" s="298">
        <v>4</v>
      </c>
      <c r="N38" s="299" t="s">
        <v>483</v>
      </c>
      <c r="O38" s="293"/>
    </row>
    <row r="39" spans="1:16" x14ac:dyDescent="0.15">
      <c r="A39" s="248"/>
      <c r="B39" s="244"/>
      <c r="C39" s="244"/>
      <c r="D39" s="244"/>
      <c r="E39" s="244"/>
      <c r="F39" s="244"/>
      <c r="G39" s="1163" t="s">
        <v>504</v>
      </c>
      <c r="H39" s="1164"/>
      <c r="I39" s="1164"/>
      <c r="J39" s="1165"/>
      <c r="K39" s="300">
        <v>-233703</v>
      </c>
      <c r="L39" s="300">
        <v>-2728</v>
      </c>
      <c r="M39" s="301">
        <v>-4432</v>
      </c>
      <c r="N39" s="302">
        <v>-38.4</v>
      </c>
      <c r="O39" s="293"/>
    </row>
    <row r="40" spans="1:16" ht="27" customHeight="1" x14ac:dyDescent="0.15">
      <c r="A40" s="248"/>
      <c r="B40" s="244"/>
      <c r="C40" s="244"/>
      <c r="D40" s="244"/>
      <c r="E40" s="244"/>
      <c r="F40" s="244"/>
      <c r="G40" s="1160" t="s">
        <v>505</v>
      </c>
      <c r="H40" s="1161"/>
      <c r="I40" s="1161"/>
      <c r="J40" s="1162"/>
      <c r="K40" s="300">
        <v>-6218207</v>
      </c>
      <c r="L40" s="300">
        <v>-72597</v>
      </c>
      <c r="M40" s="301">
        <v>-44638</v>
      </c>
      <c r="N40" s="302">
        <v>62.6</v>
      </c>
      <c r="O40" s="293"/>
    </row>
    <row r="41" spans="1:16" x14ac:dyDescent="0.15">
      <c r="A41" s="248"/>
      <c r="B41" s="244"/>
      <c r="C41" s="244"/>
      <c r="D41" s="244"/>
      <c r="E41" s="244"/>
      <c r="F41" s="244"/>
      <c r="G41" s="1166" t="s">
        <v>280</v>
      </c>
      <c r="H41" s="1167"/>
      <c r="I41" s="1167"/>
      <c r="J41" s="1168"/>
      <c r="K41" s="294">
        <v>2317569</v>
      </c>
      <c r="L41" s="300">
        <v>27057</v>
      </c>
      <c r="M41" s="301">
        <v>19303</v>
      </c>
      <c r="N41" s="302">
        <v>40.200000000000003</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6045894</v>
      </c>
      <c r="J51" s="320">
        <v>66922</v>
      </c>
      <c r="K51" s="321">
        <v>-28.5</v>
      </c>
      <c r="L51" s="322">
        <v>47569</v>
      </c>
      <c r="M51" s="323">
        <v>-23.1</v>
      </c>
      <c r="N51" s="324">
        <v>-5.4</v>
      </c>
    </row>
    <row r="52" spans="1:14" x14ac:dyDescent="0.15">
      <c r="A52" s="248"/>
      <c r="B52" s="244"/>
      <c r="C52" s="244"/>
      <c r="D52" s="244"/>
      <c r="E52" s="244"/>
      <c r="F52" s="244"/>
      <c r="G52" s="325"/>
      <c r="H52" s="326" t="s">
        <v>516</v>
      </c>
      <c r="I52" s="327">
        <v>3529639</v>
      </c>
      <c r="J52" s="328">
        <v>39069</v>
      </c>
      <c r="K52" s="329">
        <v>-14.9</v>
      </c>
      <c r="L52" s="330">
        <v>26255</v>
      </c>
      <c r="M52" s="331">
        <v>-18.399999999999999</v>
      </c>
      <c r="N52" s="332">
        <v>3.5</v>
      </c>
    </row>
    <row r="53" spans="1:14" x14ac:dyDescent="0.15">
      <c r="A53" s="248"/>
      <c r="B53" s="244"/>
      <c r="C53" s="244"/>
      <c r="D53" s="244"/>
      <c r="E53" s="244"/>
      <c r="F53" s="244"/>
      <c r="G53" s="310" t="s">
        <v>517</v>
      </c>
      <c r="H53" s="311"/>
      <c r="I53" s="319">
        <v>6750681</v>
      </c>
      <c r="J53" s="320">
        <v>75905</v>
      </c>
      <c r="K53" s="321">
        <v>13.4</v>
      </c>
      <c r="L53" s="322">
        <v>50880</v>
      </c>
      <c r="M53" s="323">
        <v>7</v>
      </c>
      <c r="N53" s="324">
        <v>6.4</v>
      </c>
    </row>
    <row r="54" spans="1:14" x14ac:dyDescent="0.15">
      <c r="A54" s="248"/>
      <c r="B54" s="244"/>
      <c r="C54" s="244"/>
      <c r="D54" s="244"/>
      <c r="E54" s="244"/>
      <c r="F54" s="244"/>
      <c r="G54" s="325"/>
      <c r="H54" s="326" t="s">
        <v>516</v>
      </c>
      <c r="I54" s="327">
        <v>3251351</v>
      </c>
      <c r="J54" s="328">
        <v>36558</v>
      </c>
      <c r="K54" s="329">
        <v>-6.4</v>
      </c>
      <c r="L54" s="330">
        <v>26879</v>
      </c>
      <c r="M54" s="331">
        <v>2.4</v>
      </c>
      <c r="N54" s="332">
        <v>-8.8000000000000007</v>
      </c>
    </row>
    <row r="55" spans="1:14" x14ac:dyDescent="0.15">
      <c r="A55" s="248"/>
      <c r="B55" s="244"/>
      <c r="C55" s="244"/>
      <c r="D55" s="244"/>
      <c r="E55" s="244"/>
      <c r="F55" s="244"/>
      <c r="G55" s="310" t="s">
        <v>518</v>
      </c>
      <c r="H55" s="311"/>
      <c r="I55" s="319">
        <v>9369027</v>
      </c>
      <c r="J55" s="320">
        <v>105794</v>
      </c>
      <c r="K55" s="321">
        <v>39.4</v>
      </c>
      <c r="L55" s="322">
        <v>63956</v>
      </c>
      <c r="M55" s="323">
        <v>25.7</v>
      </c>
      <c r="N55" s="324">
        <v>13.7</v>
      </c>
    </row>
    <row r="56" spans="1:14" x14ac:dyDescent="0.15">
      <c r="A56" s="248"/>
      <c r="B56" s="244"/>
      <c r="C56" s="244"/>
      <c r="D56" s="244"/>
      <c r="E56" s="244"/>
      <c r="F56" s="244"/>
      <c r="G56" s="325"/>
      <c r="H56" s="326" t="s">
        <v>516</v>
      </c>
      <c r="I56" s="327">
        <v>4781775</v>
      </c>
      <c r="J56" s="328">
        <v>53995</v>
      </c>
      <c r="K56" s="329">
        <v>47.7</v>
      </c>
      <c r="L56" s="330">
        <v>29239</v>
      </c>
      <c r="M56" s="331">
        <v>8.8000000000000007</v>
      </c>
      <c r="N56" s="332">
        <v>38.9</v>
      </c>
    </row>
    <row r="57" spans="1:14" x14ac:dyDescent="0.15">
      <c r="A57" s="248"/>
      <c r="B57" s="244"/>
      <c r="C57" s="244"/>
      <c r="D57" s="244"/>
      <c r="E57" s="244"/>
      <c r="F57" s="244"/>
      <c r="G57" s="310" t="s">
        <v>519</v>
      </c>
      <c r="H57" s="311"/>
      <c r="I57" s="319">
        <v>5181820</v>
      </c>
      <c r="J57" s="320">
        <v>59476</v>
      </c>
      <c r="K57" s="321">
        <v>-43.8</v>
      </c>
      <c r="L57" s="322">
        <v>66255</v>
      </c>
      <c r="M57" s="323">
        <v>3.6</v>
      </c>
      <c r="N57" s="324">
        <v>-47.4</v>
      </c>
    </row>
    <row r="58" spans="1:14" x14ac:dyDescent="0.15">
      <c r="A58" s="248"/>
      <c r="B58" s="244"/>
      <c r="C58" s="244"/>
      <c r="D58" s="244"/>
      <c r="E58" s="244"/>
      <c r="F58" s="244"/>
      <c r="G58" s="325"/>
      <c r="H58" s="326" t="s">
        <v>516</v>
      </c>
      <c r="I58" s="327">
        <v>3228110</v>
      </c>
      <c r="J58" s="328">
        <v>37051</v>
      </c>
      <c r="K58" s="329">
        <v>-31.4</v>
      </c>
      <c r="L58" s="330">
        <v>31822</v>
      </c>
      <c r="M58" s="331">
        <v>8.8000000000000007</v>
      </c>
      <c r="N58" s="332">
        <v>-40.200000000000003</v>
      </c>
    </row>
    <row r="59" spans="1:14" x14ac:dyDescent="0.15">
      <c r="A59" s="248"/>
      <c r="B59" s="244"/>
      <c r="C59" s="244"/>
      <c r="D59" s="244"/>
      <c r="E59" s="244"/>
      <c r="F59" s="244"/>
      <c r="G59" s="310" t="s">
        <v>520</v>
      </c>
      <c r="H59" s="311"/>
      <c r="I59" s="319">
        <v>7992101</v>
      </c>
      <c r="J59" s="320">
        <v>93307</v>
      </c>
      <c r="K59" s="321">
        <v>56.9</v>
      </c>
      <c r="L59" s="322">
        <v>92247</v>
      </c>
      <c r="M59" s="323">
        <v>39.200000000000003</v>
      </c>
      <c r="N59" s="324">
        <v>17.7</v>
      </c>
    </row>
    <row r="60" spans="1:14" x14ac:dyDescent="0.15">
      <c r="A60" s="248"/>
      <c r="B60" s="244"/>
      <c r="C60" s="244"/>
      <c r="D60" s="244"/>
      <c r="E60" s="244"/>
      <c r="F60" s="244"/>
      <c r="G60" s="325"/>
      <c r="H60" s="326" t="s">
        <v>516</v>
      </c>
      <c r="I60" s="333">
        <v>6343255</v>
      </c>
      <c r="J60" s="328">
        <v>74057</v>
      </c>
      <c r="K60" s="329">
        <v>99.9</v>
      </c>
      <c r="L60" s="330">
        <v>37204</v>
      </c>
      <c r="M60" s="331">
        <v>16.899999999999999</v>
      </c>
      <c r="N60" s="332">
        <v>83</v>
      </c>
    </row>
    <row r="61" spans="1:14" x14ac:dyDescent="0.15">
      <c r="A61" s="248"/>
      <c r="B61" s="244"/>
      <c r="C61" s="244"/>
      <c r="D61" s="244"/>
      <c r="E61" s="244"/>
      <c r="F61" s="244"/>
      <c r="G61" s="310" t="s">
        <v>521</v>
      </c>
      <c r="H61" s="334"/>
      <c r="I61" s="335">
        <v>7067905</v>
      </c>
      <c r="J61" s="336">
        <v>80281</v>
      </c>
      <c r="K61" s="337">
        <v>7.5</v>
      </c>
      <c r="L61" s="338">
        <v>64181</v>
      </c>
      <c r="M61" s="339">
        <v>10.5</v>
      </c>
      <c r="N61" s="324">
        <v>-3</v>
      </c>
    </row>
    <row r="62" spans="1:14" x14ac:dyDescent="0.15">
      <c r="A62" s="248"/>
      <c r="B62" s="244"/>
      <c r="C62" s="244"/>
      <c r="D62" s="244"/>
      <c r="E62" s="244"/>
      <c r="F62" s="244"/>
      <c r="G62" s="325"/>
      <c r="H62" s="326" t="s">
        <v>516</v>
      </c>
      <c r="I62" s="327">
        <v>4226826</v>
      </c>
      <c r="J62" s="328">
        <v>48146</v>
      </c>
      <c r="K62" s="329">
        <v>19</v>
      </c>
      <c r="L62" s="330">
        <v>30280</v>
      </c>
      <c r="M62" s="331">
        <v>3.7</v>
      </c>
      <c r="N62" s="332">
        <v>15.3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36.299999999999997</v>
      </c>
      <c r="G47" s="12">
        <v>38.06</v>
      </c>
      <c r="H47" s="12">
        <v>35.72</v>
      </c>
      <c r="I47" s="12">
        <v>40.380000000000003</v>
      </c>
      <c r="J47" s="13">
        <v>38.479999999999997</v>
      </c>
    </row>
    <row r="48" spans="2:10" ht="57.75" customHeight="1" x14ac:dyDescent="0.15">
      <c r="B48" s="14"/>
      <c r="C48" s="1171" t="s">
        <v>4</v>
      </c>
      <c r="D48" s="1171"/>
      <c r="E48" s="1172"/>
      <c r="F48" s="15">
        <v>6.94</v>
      </c>
      <c r="G48" s="16">
        <v>6.08</v>
      </c>
      <c r="H48" s="16">
        <v>8.86</v>
      </c>
      <c r="I48" s="16">
        <v>4.58</v>
      </c>
      <c r="J48" s="17">
        <v>6.79</v>
      </c>
    </row>
    <row r="49" spans="2:10" ht="57.75" customHeight="1" thickBot="1" x14ac:dyDescent="0.2">
      <c r="B49" s="18"/>
      <c r="C49" s="1173" t="s">
        <v>5</v>
      </c>
      <c r="D49" s="1173"/>
      <c r="E49" s="1174"/>
      <c r="F49" s="19">
        <v>6.99</v>
      </c>
      <c r="G49" s="20">
        <v>0.25</v>
      </c>
      <c r="H49" s="20">
        <v>0.48</v>
      </c>
      <c r="I49" s="20">
        <v>0.17</v>
      </c>
      <c r="J49" s="21">
        <v>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zaisei12</cp:lastModifiedBy>
  <cp:lastPrinted>2017-05-22T05:52:52Z</cp:lastPrinted>
  <dcterms:created xsi:type="dcterms:W3CDTF">2017-01-25T04:29:09Z</dcterms:created>
  <dcterms:modified xsi:type="dcterms:W3CDTF">2017-05-25T07:02:24Z</dcterms:modified>
  <cp:category/>
</cp:coreProperties>
</file>