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31.0.80\amxafile\総合政策部\財政課\財政係\244 決算関係\★照会・回答\H30\H301017 平成28年度財政状況資料集の更新作業について\02 回答\"/>
    </mc:Choice>
  </mc:AlternateContent>
  <bookViews>
    <workbookView xWindow="0" yWindow="0" windowWidth="20490" windowHeight="72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E38" i="9"/>
  <c r="AM38" i="9"/>
  <c r="U38" i="9"/>
  <c r="C38" i="9"/>
  <c r="BE37" i="9"/>
  <c r="AM37" i="9"/>
  <c r="C37" i="9"/>
  <c r="BE36" i="9"/>
  <c r="C34" i="9"/>
  <c r="C35" i="9" s="1"/>
  <c r="C36"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AM36" i="9" l="1"/>
  <c r="BE34" i="9" s="1"/>
  <c r="BE35" i="9" s="1"/>
  <c r="BW34" i="9"/>
  <c r="BW35" i="9" l="1"/>
  <c r="BW36" i="9" s="1"/>
  <c r="BW37" i="9" s="1"/>
  <c r="BW38" i="9" s="1"/>
  <c r="CO34" i="9" l="1"/>
  <c r="CO35" i="9" s="1"/>
  <c r="CO36" i="9" s="1"/>
  <c r="CO37" i="9" s="1"/>
  <c r="CO38" i="9" s="1"/>
</calcChain>
</file>

<file path=xl/sharedStrings.xml><?xml version="1.0" encoding="utf-8"?>
<sst xmlns="http://schemas.openxmlformats.org/spreadsheetml/2006/main" count="1069" uniqueCount="570">
  <si>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</si>
  <si>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</si>
  <si>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</si>
  <si>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</si>
  <si>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</si>
  <si>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</si>
  <si>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</si>
  <si>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</si>
  <si>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</si>
  <si>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</si>
  <si>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</si>
  <si>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</si>
  <si>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</si>
  <si>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</si>
  <si>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</si>
  <si>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</si>
  <si>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</si>
  <si>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</si>
  <si>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</si>
  <si>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</si>
  <si>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</si>
  <si>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</si>
  <si>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</si>
  <si>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</si>
  <si>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</si>
  <si>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</si>
  <si>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</si>
  <si>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</si>
  <si>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</si>
  <si>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</si>
  <si>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</si>
  <si>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</si>
  <si>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</si>
  <si>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</si>
  <si>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</si>
  <si>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</si>
  <si>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</si>
  <si>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</si>
  <si>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</si>
  <si>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</si>
  <si>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</si>
  <si>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</si>
  <si>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</si>
  <si>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</si>
  <si>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</si>
  <si>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</si>
  <si>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</si>
  <si>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</si>
  <si>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</si>
  <si>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</si>
  <si>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</si>
  <si>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</si>
  <si>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</si>
  <si>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</si>
  <si>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</si>
  <si>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</si>
  <si>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</si>
  <si>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</si>
  <si>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</si>
  <si>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</si>
  <si>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</si>
  <si>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</si>
  <si>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</si>
  <si>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</si>
  <si>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</si>
  <si>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</si>
  <si>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</si>
  <si>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</si>
  <si>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</si>
  <si>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</si>
  <si>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</si>
  <si>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</si>
  <si>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</si>
  <si>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</si>
  <si>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</si>
  <si>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</si>
  <si>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</si>
  <si>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</si>
  <si>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</si>
  <si>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</si>
  <si>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</si>
  <si>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</si>
  <si>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天草市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</si>
  <si>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</si>
  <si>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</si>
  <si>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</si>
  <si>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</si>
  <si>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</si>
  <si>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</si>
  <si>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</si>
  <si>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</si>
  <si>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</si>
  <si>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</si>
  <si>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</si>
  <si>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</si>
  <si>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</si>
  <si>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</si>
  <si>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</si>
  <si>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</si>
  <si>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</si>
  <si>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</si>
  <si>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</si>
  <si>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</si>
  <si>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</si>
  <si>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</si>
  <si>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</si>
  <si>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</si>
  <si>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</si>
  <si>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</si>
  <si>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</si>
  <si>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</si>
  <si>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</si>
  <si>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</si>
  <si>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</si>
  <si>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</si>
  <si>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</si>
  <si>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</si>
  <si>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</si>
  <si>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</si>
  <si>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</si>
  <si>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</si>
  <si>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</si>
  <si>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</si>
  <si>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</si>
  <si>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</si>
  <si>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</si>
  <si>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</si>
  <si>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</si>
  <si>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</si>
  <si>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</si>
  <si>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</si>
  <si>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</si>
  <si>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</si>
  <si>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</si>
  <si>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</si>
  <si>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</si>
  <si>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</si>
  <si>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</si>
  <si>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</si>
  <si>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</si>
  <si>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</si>
  <si>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</si>
  <si>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</si>
  <si>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</si>
  <si>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</si>
  <si>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</si>
  <si>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</si>
  <si>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</si>
  <si>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</si>
  <si>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</si>
  <si>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</si>
  <si>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</si>
  <si>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</si>
  <si>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</si>
  <si>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</si>
  <si>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</si>
  <si>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</si>
  <si>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</si>
  <si>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</si>
  <si>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</si>
  <si>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</si>
  <si>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</si>
  <si>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</si>
  <si>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</si>
  <si>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</si>
  <si>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</si>
  <si>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</si>
  <si>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</si>
  <si>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</si>
  <si>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</si>
  <si>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</si>
  <si>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</si>
  <si>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</si>
  <si>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</si>
  <si>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</si>
  <si>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</si>
  <si>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</si>
  <si>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</si>
  <si>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</si>
  <si>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</si>
  <si>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</si>
  <si>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</si>
  <si>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</si>
  <si>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</si>
  <si>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</si>
  <si>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</si>
  <si>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</si>
  <si>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</si>
  <si>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</si>
  <si>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</si>
  <si>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</si>
  <si>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</si>
  <si>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</si>
  <si>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</si>
  <si>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</si>
  <si>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</si>
  <si>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熊本県天草市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</si>
  <si>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</si>
  <si>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</si>
  <si>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</si>
  <si>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</si>
  <si>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</si>
  <si>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</si>
  <si>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</si>
  <si>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</si>
  <si>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</si>
  <si>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</si>
  <si>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</si>
  <si>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</si>
  <si>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</si>
  <si>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</si>
  <si>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</si>
  <si>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</si>
  <si>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</si>
  <si>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</si>
  <si>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</si>
  <si>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</si>
  <si>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</si>
  <si>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</si>
  <si>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</si>
  <si>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</si>
  <si>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</si>
  <si>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</si>
  <si>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</si>
  <si>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</si>
  <si>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</si>
  <si>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</si>
  <si>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</si>
  <si>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</si>
  <si>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</si>
  <si>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</si>
  <si>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</si>
  <si>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</si>
  <si>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</si>
  <si>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</si>
  <si>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</si>
  <si>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</si>
  <si>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</si>
  <si>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</si>
  <si>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</si>
  <si>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</si>
  <si>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</si>
  <si>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</si>
  <si>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</si>
  <si>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</si>
  <si>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</si>
  <si>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</si>
  <si>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</si>
  <si>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</si>
  <si>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</si>
  <si>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</si>
  <si>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</si>
  <si>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</si>
  <si>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</si>
  <si>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</si>
  <si>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</si>
  <si>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</si>
  <si>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</si>
  <si>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</si>
  <si>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</si>
  <si>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</si>
  <si>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</si>
  <si>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</si>
  <si>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</si>
  <si>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</si>
  <si>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</si>
  <si>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</si>
  <si>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</si>
  <si>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</si>
  <si>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</si>
  <si>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</si>
  <si>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</si>
  <si>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</si>
  <si>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</si>
  <si>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</si>
  <si>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</si>
  <si>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</si>
  <si>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</si>
  <si>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</si>
  <si>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</si>
  <si>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</si>
  <si>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</si>
  <si>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</si>
  <si>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</si>
  <si>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</si>
  <si>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</si>
  <si>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</si>
  <si>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</si>
  <si>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</si>
  <si>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</si>
  <si>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</si>
  <si>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</si>
  <si>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</si>
  <si>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</si>
  <si>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</si>
  <si>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</si>
  <si>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</si>
  <si>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</si>
  <si>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</si>
  <si>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</si>
  <si>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</si>
  <si>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</si>
  <si>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</si>
  <si>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</si>
  <si>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</si>
  <si>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</si>
  <si>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</si>
  <si>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</si>
  <si>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</si>
  <si>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</si>
  <si>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</si>
  <si>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</si>
  <si>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</si>
  <si>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</si>
  <si>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</si>
  <si>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</si>
  <si>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</si>
  <si>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</si>
  <si>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</si>
  <si>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</si>
  <si>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</si>
  <si>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</si>
  <si>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</si>
  <si>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</si>
  <si>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</si>
  <si>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</si>
  <si>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</si>
  <si>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</si>
  <si>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</si>
  <si>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</si>
  <si>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</si>
  <si>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</si>
  <si>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</si>
  <si>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</si>
  <si>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</si>
  <si>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</si>
  <si>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</si>
  <si>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</si>
  <si>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</si>
  <si>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</si>
  <si>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</si>
  <si>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</si>
  <si>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</si>
  <si>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</si>
  <si>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</si>
  <si>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</si>
  <si>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熊本県天草市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</si>
  <si>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</si>
  <si>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</si>
  <si>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</si>
  <si>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</si>
  <si>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</si>
  <si>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</si>
  <si>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</si>
  <si>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</si>
  <si>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</si>
  <si>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</si>
  <si>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</si>
  <si>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</si>
  <si>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</si>
  <si>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</si>
  <si>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</si>
  <si>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</si>
  <si>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</si>
  <si>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</si>
  <si>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</si>
  <si>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</si>
  <si>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歯科診療所特別会計</t>
    <phoneticPr fontId="5"/>
  </si>
  <si>
    <t>斎場事業特別会計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</si>
  <si>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</si>
  <si>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</si>
  <si>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</si>
  <si>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</si>
  <si>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</si>
  <si>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</si>
  <si>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</si>
  <si>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</si>
  <si>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</si>
  <si>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</si>
  <si>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</si>
  <si>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</si>
  <si>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</si>
  <si>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</si>
  <si>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国民健康保険診療施設特別会計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</si>
  <si>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</si>
  <si>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</si>
  <si>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</si>
  <si>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</si>
  <si>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</si>
  <si>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下水道事業会計</t>
    <phoneticPr fontId="5"/>
  </si>
  <si>
    <t>浄化槽市町村整備推進事業特別会計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</si>
  <si>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</si>
  <si>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</si>
  <si>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</si>
  <si>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</si>
  <si>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</si>
  <si>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</si>
  <si>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</si>
  <si>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</si>
  <si>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</si>
  <si>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</si>
  <si>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</si>
  <si>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</si>
  <si>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</si>
  <si>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</si>
  <si>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</si>
  <si>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</si>
  <si>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</si>
  <si>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</si>
  <si>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</si>
  <si>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</si>
  <si>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</si>
  <si>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</si>
  <si>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</si>
  <si>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</si>
  <si>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</si>
  <si>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</si>
  <si>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</si>
  <si>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</si>
  <si>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</si>
  <si>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</si>
  <si>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</si>
  <si>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</si>
  <si>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</si>
  <si>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</si>
  <si>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</si>
  <si>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</si>
  <si>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</si>
  <si>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</si>
  <si>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</si>
  <si>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</si>
  <si>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</si>
  <si>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</si>
  <si>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</si>
  <si>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</si>
  <si>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</si>
  <si>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</si>
  <si>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</si>
  <si>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</si>
  <si>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</si>
  <si>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</si>
  <si>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</si>
  <si>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</si>
  <si>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</si>
  <si>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</si>
  <si>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</si>
  <si>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</si>
  <si>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</si>
  <si>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</si>
  <si>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</si>
  <si>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</si>
  <si>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</si>
  <si>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</si>
  <si>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</si>
  <si>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</si>
  <si>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</si>
  <si>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</si>
  <si>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</si>
  <si>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</si>
  <si>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</si>
  <si>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</si>
  <si>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</si>
  <si>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</si>
  <si>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</si>
  <si>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</si>
  <si>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</si>
  <si>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</si>
  <si>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</si>
  <si>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</si>
  <si>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</si>
  <si>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</si>
  <si>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</si>
  <si>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</si>
  <si>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</si>
  <si>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</si>
  <si>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</si>
  <si>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</si>
  <si>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</si>
  <si>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</si>
  <si>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</si>
  <si>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</si>
  <si>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</si>
  <si>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</si>
  <si>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</si>
  <si>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</si>
  <si>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</si>
  <si>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</si>
  <si>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</si>
  <si>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</si>
  <si>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</si>
  <si>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</si>
  <si>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</si>
  <si>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</si>
  <si>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</si>
  <si>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</si>
  <si>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</si>
  <si>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</si>
  <si>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</si>
  <si>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</si>
  <si>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</si>
  <si>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</si>
  <si>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</si>
  <si>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</si>
  <si>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</si>
  <si>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</si>
  <si>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</si>
  <si>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</si>
  <si>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</si>
  <si>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</si>
  <si>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</si>
  <si>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</si>
  <si>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</si>
  <si>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</si>
  <si>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</si>
  <si>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</si>
  <si>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</si>
  <si>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</si>
  <si>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</si>
  <si>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</si>
  <si>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</si>
  <si>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</si>
  <si>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</si>
  <si>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</si>
  <si>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</si>
  <si>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</si>
  <si>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</si>
  <si>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</si>
  <si>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</si>
  <si>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病院事業会計</t>
  </si>
  <si>
    <t>一般会計</t>
  </si>
  <si>
    <t>水道事業会計</t>
  </si>
  <si>
    <t>国民健康保険特別会計</t>
  </si>
  <si>
    <t>介護保険特別会計</t>
  </si>
  <si>
    <t>下水道事業会計</t>
  </si>
  <si>
    <t>簡易水道事業特別会計</t>
  </si>
  <si>
    <t>国民健康保険診療施設特別会計</t>
  </si>
  <si>
    <t>その他会計（赤字）</t>
  </si>
  <si>
    <t>その他会計（黒字）</t>
  </si>
  <si>
    <t>-</t>
    <phoneticPr fontId="2"/>
  </si>
  <si>
    <t>-</t>
    <phoneticPr fontId="2"/>
  </si>
  <si>
    <t>天草下島北部地域観光振興公社</t>
    <phoneticPr fontId="2"/>
  </si>
  <si>
    <t>-</t>
    <phoneticPr fontId="2"/>
  </si>
  <si>
    <t>㈱うしぶか</t>
    <phoneticPr fontId="2"/>
  </si>
  <si>
    <t>㈱くらたけ</t>
    <phoneticPr fontId="2"/>
  </si>
  <si>
    <t>㈱プラスファイブ</t>
    <phoneticPr fontId="2"/>
  </si>
  <si>
    <t>㈲愛夢里</t>
    <phoneticPr fontId="2"/>
  </si>
  <si>
    <t>-</t>
    <phoneticPr fontId="2"/>
  </si>
  <si>
    <t>上天草衛生施設組合</t>
    <rPh sb="0" eb="1">
      <t>カミ</t>
    </rPh>
    <rPh sb="1" eb="3">
      <t>アマクサ</t>
    </rPh>
    <rPh sb="3" eb="5">
      <t>エイセイ</t>
    </rPh>
    <rPh sb="5" eb="7">
      <t>シセツ</t>
    </rPh>
    <rPh sb="7" eb="9">
      <t>クミアイ</t>
    </rPh>
    <phoneticPr fontId="30"/>
  </si>
  <si>
    <t>上天草・宇城水道企業団</t>
    <rPh sb="0" eb="3">
      <t>カミアマクサ</t>
    </rPh>
    <rPh sb="4" eb="6">
      <t>ウキ</t>
    </rPh>
    <rPh sb="6" eb="8">
      <t>スイドウ</t>
    </rPh>
    <rPh sb="8" eb="10">
      <t>キギョウ</t>
    </rPh>
    <rPh sb="10" eb="11">
      <t>ダン</t>
    </rPh>
    <phoneticPr fontId="30"/>
  </si>
  <si>
    <t>-</t>
    <phoneticPr fontId="30"/>
  </si>
  <si>
    <t>法適用企業</t>
    <rPh sb="0" eb="1">
      <t>ホウ</t>
    </rPh>
    <rPh sb="1" eb="3">
      <t>テキヨウ</t>
    </rPh>
    <rPh sb="3" eb="5">
      <t>キギョウ</t>
    </rPh>
    <phoneticPr fontId="30"/>
  </si>
  <si>
    <t>天草広域連合</t>
    <rPh sb="0" eb="2">
      <t>アマクサ</t>
    </rPh>
    <rPh sb="2" eb="4">
      <t>コウイキ</t>
    </rPh>
    <rPh sb="4" eb="6">
      <t>レンゴウ</t>
    </rPh>
    <phoneticPr fontId="30"/>
  </si>
  <si>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30"/>
  </si>
  <si>
    <t>熊本県後期高齢者医療広域連合（特別会計）</t>
    <rPh sb="0" eb="3">
      <t>クマモトケン</t>
    </rPh>
    <rPh sb="3" eb="5">
      <t>コウキ</t>
    </rPh>
    <rPh sb="5" eb="8">
      <t>コウレイシャ</t>
    </rPh>
    <rPh sb="8" eb="10">
      <t>イリョウ</t>
    </rPh>
    <rPh sb="10" eb="12">
      <t>コウイキ</t>
    </rPh>
    <rPh sb="12" eb="14">
      <t>レンゴウ</t>
    </rPh>
    <rPh sb="15" eb="17">
      <t>トクベツ</t>
    </rPh>
    <rPh sb="17" eb="19">
      <t>カイケイ</t>
    </rPh>
    <phoneticPr fontId="30"/>
  </si>
  <si>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</si>
  <si>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</si>
  <si>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</si>
  <si>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</si>
  <si>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</si>
  <si>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</si>
  <si>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</si>
  <si>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</si>
  <si>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</si>
  <si>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</si>
  <si>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</si>
  <si>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</si>
  <si>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</si>
  <si>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</si>
  <si>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</si>
  <si>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市債の発行額をその年度の元金償還額以内に抑制していることにより地方債の現在高が年々減少しているため、将来負担比率及び実質公債費比率ともに減少傾向にある。しかしながら、歳入においては、少子高齢化による税収の減少や普通交付税の合併算定替の段階的縮減など一般財源の大幅な減少が予想され、また、歳出においては、今後も市庁舎建設事業や複合施設整備事業等の大型事業が見込まれているため、より一層の行財政改革を図りながら、財政健全化に向けた取り組みを推進す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</si>
</sst>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75905</c:v>
                </c:pt>
                <c:pt idx="1">
                  <c:v>105794</c:v>
                </c:pt>
                <c:pt idx="2">
                  <c:v>59476</c:v>
                </c:pt>
                <c:pt idx="3">
                  <c:v>93307</c:v>
                </c:pt>
                <c:pt idx="4">
                  <c:v>81518</c:v>
                </c:pt>
              </c:numCache>
            </c:numRef>
          </c:val>
          <c:smooth val="0"/>
        </c:ser>
        <c:dLbls>
          <c:showLegendKey val="0"/>
          <c:showVal val="0"/>
          <c:showCatName val="0"/>
          <c:showSerName val="0"/>
          <c:showPercent val="0"/>
          <c:showBubbleSize val="0"/>
        </c:dLbls>
        <c:marker val="1"/>
        <c:smooth val="0"/>
        <c:axId val="127578688"/>
        <c:axId val="127574768"/>
      </c:lineChart>
      <c:catAx>
        <c:axId val="127578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574768"/>
        <c:crosses val="autoZero"/>
        <c:auto val="1"/>
        <c:lblAlgn val="ctr"/>
        <c:lblOffset val="100"/>
        <c:tickLblSkip val="1"/>
        <c:tickMarkSkip val="1"/>
        <c:noMultiLvlLbl val="0"/>
      </c:catAx>
      <c:valAx>
        <c:axId val="1275747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578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6.08</c:v>
                </c:pt>
                <c:pt idx="1">
                  <c:v>8.86</c:v>
                </c:pt>
                <c:pt idx="2">
                  <c:v>4.58</c:v>
                </c:pt>
                <c:pt idx="3">
                  <c:v>6.79</c:v>
                </c:pt>
                <c:pt idx="4">
                  <c:v>7.62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38.06</c:v>
                </c:pt>
                <c:pt idx="1">
                  <c:v>35.72</c:v>
                </c:pt>
                <c:pt idx="2">
                  <c:v>40.380000000000003</c:v>
                </c:pt>
                <c:pt idx="3">
                  <c:v>38.479999999999997</c:v>
                </c:pt>
                <c:pt idx="4">
                  <c:v>41.22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7580648"/>
        <c:axId val="127575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0.25</c:v>
                </c:pt>
                <c:pt idx="1">
                  <c:v>0.48</c:v>
                </c:pt>
                <c:pt idx="2">
                  <c:v>0.17</c:v>
                </c:pt>
                <c:pt idx="3">
                  <c:v>0.7</c:v>
                </c:pt>
                <c:pt idx="4">
                  <c:v>2.5099999999999998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7580648"/>
        <c:axId val="127575552"/>
      </c:lineChart>
      <c:catAx>
        <c:axId val="127580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575552"/>
        <c:crosses val="autoZero"/>
        <c:auto val="1"/>
        <c:lblAlgn val="ctr"/>
        <c:lblOffset val="100"/>
        <c:tickLblSkip val="1"/>
        <c:tickMarkSkip val="1"/>
        <c:noMultiLvlLbl val="0"/>
      </c:catAx>
      <c:valAx>
        <c:axId val="127575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580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0.09</c:v>
                </c:pt>
                <c:pt idx="2">
                  <c:v>#N/A</c:v>
                </c:pt>
                <c:pt idx="3">
                  <c:v>0.13</c:v>
                </c:pt>
                <c:pt idx="4">
                  <c:v>#N/A</c:v>
                </c:pt>
                <c:pt idx="5">
                  <c:v>0.06</c:v>
                </c:pt>
                <c:pt idx="6">
                  <c:v>#N/A</c:v>
                </c:pt>
                <c:pt idx="7">
                  <c:v>0.41</c:v>
                </c:pt>
                <c:pt idx="8">
                  <c:v>#N/A</c:v>
                </c:pt>
                <c:pt idx="9">
                  <c:v>0.06</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国民健康保険診療施設特別会計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c:v>
                </c:pt>
                <c:pt idx="2">
                  <c:v>#N/A</c:v>
                </c:pt>
                <c:pt idx="3">
                  <c:v>0.08</c:v>
                </c:pt>
                <c:pt idx="4">
                  <c:v>#N/A</c:v>
                </c:pt>
                <c:pt idx="5">
                  <c:v>0.05</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0.02</c:v>
                </c:pt>
                <c:pt idx="4">
                  <c:v>#N/A</c:v>
                </c:pt>
                <c:pt idx="5">
                  <c:v>0</c:v>
                </c:pt>
                <c:pt idx="6">
                  <c:v>#N/A</c:v>
                </c:pt>
                <c:pt idx="7">
                  <c:v>0</c:v>
                </c:pt>
                <c:pt idx="8">
                  <c:v>#N/A</c:v>
                </c:pt>
                <c:pt idx="9">
                  <c:v>0.16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0.57999999999999996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0.75</c:v>
                </c:pt>
                <c:pt idx="2">
                  <c:v>#N/A</c:v>
                </c:pt>
                <c:pt idx="3">
                  <c:v>0.94</c:v>
                </c:pt>
                <c:pt idx="4">
                  <c:v>#N/A</c:v>
                </c:pt>
                <c:pt idx="5">
                  <c:v>0.67</c:v>
                </c:pt>
                <c:pt idx="6">
                  <c:v>#N/A</c:v>
                </c:pt>
                <c:pt idx="7">
                  <c:v>0.84</c:v>
                </c:pt>
                <c:pt idx="8">
                  <c:v>#N/A</c:v>
                </c:pt>
                <c:pt idx="9">
                  <c:v>0.92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1.64</c:v>
                </c:pt>
                <c:pt idx="2">
                  <c:v>#N/A</c:v>
                </c:pt>
                <c:pt idx="3">
                  <c:v>1.82</c:v>
                </c:pt>
                <c:pt idx="4">
                  <c:v>#N/A</c:v>
                </c:pt>
                <c:pt idx="5">
                  <c:v>1.17</c:v>
                </c:pt>
                <c:pt idx="6">
                  <c:v>#N/A</c:v>
                </c:pt>
                <c:pt idx="7">
                  <c:v>1.5</c:v>
                </c:pt>
                <c:pt idx="8">
                  <c:v>#N/A</c:v>
                </c:pt>
                <c:pt idx="9">
                  <c:v>1.91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2.87</c:v>
                </c:pt>
                <c:pt idx="2">
                  <c:v>#N/A</c:v>
                </c:pt>
                <c:pt idx="3">
                  <c:v>3.94</c:v>
                </c:pt>
                <c:pt idx="4">
                  <c:v>#N/A</c:v>
                </c:pt>
                <c:pt idx="5">
                  <c:v>4.0199999999999996</c:v>
                </c:pt>
                <c:pt idx="6">
                  <c:v>#N/A</c:v>
                </c:pt>
                <c:pt idx="7">
                  <c:v>4.33</c:v>
                </c:pt>
                <c:pt idx="8">
                  <c:v>#N/A</c:v>
                </c:pt>
                <c:pt idx="9">
                  <c:v>5.2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6.04</c:v>
                </c:pt>
                <c:pt idx="2">
                  <c:v>#N/A</c:v>
                </c:pt>
                <c:pt idx="3">
                  <c:v>8.81</c:v>
                </c:pt>
                <c:pt idx="4">
                  <c:v>#N/A</c:v>
                </c:pt>
                <c:pt idx="5">
                  <c:v>4.53</c:v>
                </c:pt>
                <c:pt idx="6">
                  <c:v>#N/A</c:v>
                </c:pt>
                <c:pt idx="7">
                  <c:v>6.76</c:v>
                </c:pt>
                <c:pt idx="8">
                  <c:v>#N/A</c:v>
                </c:pt>
                <c:pt idx="9">
                  <c:v>7.57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10.08</c:v>
                </c:pt>
                <c:pt idx="2">
                  <c:v>#N/A</c:v>
                </c:pt>
                <c:pt idx="3">
                  <c:v>10.75</c:v>
                </c:pt>
                <c:pt idx="4">
                  <c:v>#N/A</c:v>
                </c:pt>
                <c:pt idx="5">
                  <c:v>11.39</c:v>
                </c:pt>
                <c:pt idx="6">
                  <c:v>#N/A</c:v>
                </c:pt>
                <c:pt idx="7">
                  <c:v>8.7799999999999994</c:v>
                </c:pt>
                <c:pt idx="8">
                  <c:v>#N/A</c:v>
                </c:pt>
                <c:pt idx="9">
                  <c:v>8.52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7581432"/>
        <c:axId val="207041176"/>
      </c:barChart>
      <c:catAx>
        <c:axId val="127581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041176"/>
        <c:crosses val="autoZero"/>
        <c:auto val="1"/>
        <c:lblAlgn val="ctr"/>
        <c:lblOffset val="100"/>
        <c:tickLblSkip val="1"/>
        <c:tickMarkSkip val="1"/>
        <c:noMultiLvlLbl val="0"/>
      </c:catAx>
      <c:valAx>
        <c:axId val="207041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581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6482</c:v>
                </c:pt>
                <c:pt idx="5">
                  <c:v>6550</c:v>
                </c:pt>
                <c:pt idx="8">
                  <c:v>6615</c:v>
                </c:pt>
                <c:pt idx="11">
                  <c:v>6453</c:v>
                </c:pt>
                <c:pt idx="14">
                  <c:v>6540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150</c:v>
                </c:pt>
                <c:pt idx="3">
                  <c:v>148</c:v>
                </c:pt>
                <c:pt idx="6">
                  <c:v>148</c:v>
                </c:pt>
                <c:pt idx="9">
                  <c:v>148</c:v>
                </c:pt>
                <c:pt idx="12">
                  <c:v>147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444</c:v>
                </c:pt>
                <c:pt idx="3">
                  <c:v>324</c:v>
                </c:pt>
                <c:pt idx="6">
                  <c:v>192</c:v>
                </c:pt>
                <c:pt idx="9">
                  <c:v>85</c:v>
                </c:pt>
                <c:pt idx="12">
                  <c:v>71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1831</c:v>
                </c:pt>
                <c:pt idx="3">
                  <c:v>1795</c:v>
                </c:pt>
                <c:pt idx="6">
                  <c:v>1682</c:v>
                </c:pt>
                <c:pt idx="9">
                  <c:v>1729</c:v>
                </c:pt>
                <c:pt idx="12">
                  <c:v>1746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7047</c:v>
                </c:pt>
                <c:pt idx="3">
                  <c:v>7056</c:v>
                </c:pt>
                <c:pt idx="6">
                  <c:v>6936</c:v>
                </c:pt>
                <c:pt idx="9">
                  <c:v>6807</c:v>
                </c:pt>
                <c:pt idx="12">
                  <c:v>7021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07038432"/>
        <c:axId val="207039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2990</c:v>
                </c:pt>
                <c:pt idx="2">
                  <c:v>#N/A</c:v>
                </c:pt>
                <c:pt idx="3">
                  <c:v>#N/A</c:v>
                </c:pt>
                <c:pt idx="4">
                  <c:v>2773</c:v>
                </c:pt>
                <c:pt idx="5">
                  <c:v>#N/A</c:v>
                </c:pt>
                <c:pt idx="6">
                  <c:v>#N/A</c:v>
                </c:pt>
                <c:pt idx="7">
                  <c:v>2343</c:v>
                </c:pt>
                <c:pt idx="8">
                  <c:v>#N/A</c:v>
                </c:pt>
                <c:pt idx="9">
                  <c:v>#N/A</c:v>
                </c:pt>
                <c:pt idx="10">
                  <c:v>2316</c:v>
                </c:pt>
                <c:pt idx="11">
                  <c:v>#N/A</c:v>
                </c:pt>
                <c:pt idx="12">
                  <c:v>#N/A</c:v>
                </c:pt>
                <c:pt idx="13">
                  <c:v>2445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07038432"/>
        <c:axId val="207039608"/>
      </c:lineChart>
      <c:catAx>
        <c:axId val="20703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039608"/>
        <c:crosses val="autoZero"/>
        <c:auto val="1"/>
        <c:lblAlgn val="ctr"/>
        <c:lblOffset val="100"/>
        <c:tickLblSkip val="1"/>
        <c:tickMarkSkip val="1"/>
        <c:noMultiLvlLbl val="0"/>
      </c:catAx>
      <c:valAx>
        <c:axId val="207039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03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56041</c:v>
                </c:pt>
                <c:pt idx="5">
                  <c:v>54901</c:v>
                </c:pt>
                <c:pt idx="8">
                  <c:v>52897</c:v>
                </c:pt>
                <c:pt idx="11">
                  <c:v>52264</c:v>
                </c:pt>
                <c:pt idx="14">
                  <c:v>50676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1974</c:v>
                </c:pt>
                <c:pt idx="5">
                  <c:v>1862</c:v>
                </c:pt>
                <c:pt idx="8">
                  <c:v>1764</c:v>
                </c:pt>
                <c:pt idx="11">
                  <c:v>1662</c:v>
                </c:pt>
                <c:pt idx="14">
                  <c:v>1906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16236</c:v>
                </c:pt>
                <c:pt idx="5">
                  <c:v>15660</c:v>
                </c:pt>
                <c:pt idx="8">
                  <c:v>17862</c:v>
                </c:pt>
                <c:pt idx="11">
                  <c:v>17303</c:v>
                </c:pt>
                <c:pt idx="14">
                  <c:v>17946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11536</c:v>
                </c:pt>
                <c:pt idx="3">
                  <c:v>10975</c:v>
                </c:pt>
                <c:pt idx="6">
                  <c:v>9889</c:v>
                </c:pt>
                <c:pt idx="9">
                  <c:v>9184</c:v>
                </c:pt>
                <c:pt idx="12">
                  <c:v>9029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964</c:v>
                </c:pt>
                <c:pt idx="3">
                  <c:v>627</c:v>
                </c:pt>
                <c:pt idx="6">
                  <c:v>306</c:v>
                </c:pt>
                <c:pt idx="9">
                  <c:v>226</c:v>
                </c:pt>
                <c:pt idx="12">
                  <c:v>160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18492</c:v>
                </c:pt>
                <c:pt idx="3">
                  <c:v>18058</c:v>
                </c:pt>
                <c:pt idx="6">
                  <c:v>16966</c:v>
                </c:pt>
                <c:pt idx="9">
                  <c:v>15833</c:v>
                </c:pt>
                <c:pt idx="12">
                  <c:v>14599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1459</c:v>
                </c:pt>
                <c:pt idx="3">
                  <c:v>1338</c:v>
                </c:pt>
                <c:pt idx="6">
                  <c:v>1215</c:v>
                </c:pt>
                <c:pt idx="9">
                  <c:v>1090</c:v>
                </c:pt>
                <c:pt idx="12">
                  <c:v>965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57427</c:v>
                </c:pt>
                <c:pt idx="3">
                  <c:v>56232</c:v>
                </c:pt>
                <c:pt idx="6">
                  <c:v>54069</c:v>
                </c:pt>
                <c:pt idx="9">
                  <c:v>53398</c:v>
                </c:pt>
                <c:pt idx="12">
                  <c:v>51281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07037648"/>
        <c:axId val="207042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15627</c:v>
                </c:pt>
                <c:pt idx="2">
                  <c:v>#N/A</c:v>
                </c:pt>
                <c:pt idx="3">
                  <c:v>#N/A</c:v>
                </c:pt>
                <c:pt idx="4">
                  <c:v>14806</c:v>
                </c:pt>
                <c:pt idx="5">
                  <c:v>#N/A</c:v>
                </c:pt>
                <c:pt idx="6">
                  <c:v>#N/A</c:v>
                </c:pt>
                <c:pt idx="7">
                  <c:v>9923</c:v>
                </c:pt>
                <c:pt idx="8">
                  <c:v>#N/A</c:v>
                </c:pt>
                <c:pt idx="9">
                  <c:v>#N/A</c:v>
                </c:pt>
                <c:pt idx="10">
                  <c:v>8502</c:v>
                </c:pt>
                <c:pt idx="11">
                  <c:v>#N/A</c:v>
                </c:pt>
                <c:pt idx="12">
                  <c:v>#N/A</c:v>
                </c:pt>
                <c:pt idx="13">
                  <c:v>5506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07037648"/>
        <c:axId val="207042352"/>
      </c:lineChart>
      <c:catAx>
        <c:axId val="20703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7042352"/>
        <c:crosses val="autoZero"/>
        <c:auto val="1"/>
        <c:lblAlgn val="ctr"/>
        <c:lblOffset val="100"/>
        <c:tickLblSkip val="1"/>
        <c:tickMarkSkip val="1"/>
        <c:noMultiLvlLbl val="0"/>
      </c:catAx>
      <c:valAx>
        <c:axId val="207042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03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{A262DA2F-8D17-4AEB-B098-02F593697274}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{EA519C06-66F6-413C-B2D7-E7C6716D1B43}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{87FAD4B5-E98E-4BA8-A88B-BC350F21CD88}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{33824241-1ACE-4078-A99D-A73195A2E097}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{70D12826-7BD7-40EF-88F8-F0B0A907B6BC}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{E1350CDA-94E7-4746-B970-E3D225E60F42}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{AF5F6974-1148-41A2-B801-B15924F94882}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{48857A6C-2CAE-47CD-80F2-705BABAFC078}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{A2606A27-4F26-483A-8202-697FB638E3F5}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{D4A45758-E426-4A8A-9313-59B979AD7275}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07038824"/>
        <c:axId val="207038040"/>
      </c:scatterChart>
      <c:valAx>
        <c:axId val="2070388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7038040"/>
        <c:crosses val="autoZero"/>
        <c:crossBetween val="midCat"/>
      </c:valAx>
      <c:valAx>
        <c:axId val="2070380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7038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{4E6A1ECF-FCFA-4DBC-B687-B188101F8BF3}</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{6CC84AA4-F0DF-41AD-BBB2-7F38C985A9AB}</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{5FE58D32-D3E1-425A-8EA9-02DD1A815183}</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{FA7621D6-A91D-4505-9F21-3A3ED7B6F8BC}</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{1E645DCB-8A3F-4509-BC57-62989836FAF2}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10.9</c:v>
                </c:pt>
                <c:pt idx="1">
                  <c:v>10.5</c:v>
                </c:pt>
                <c:pt idx="2">
                  <c:v>9.8000000000000007</c:v>
                </c:pt>
                <c:pt idx="3">
                  <c:v>8.9</c:v>
                </c:pt>
                <c:pt idx="4">
                  <c:v>8.6</c:v>
                </c:pt>
              </c:numCache>
            </c:numRef>
          </c:xVal>
          <c:yVal>
            <c:numRef>
              <c:f>公会計指標分析・財政指標組合せ分析表!$K$73:$O$73</c:f>
              <c:numCache>
                <c:formatCode>#,##0.0;"▲ "#,##0.0</c:formatCode>
                <c:ptCount val="5"/>
                <c:pt idx="0">
                  <c:v>56.5</c:v>
                </c:pt>
                <c:pt idx="1">
                  <c:v>53.6</c:v>
                </c:pt>
                <c:pt idx="2">
                  <c:v>36.200000000000003</c:v>
                </c:pt>
                <c:pt idx="3">
                  <c:v>30.5</c:v>
                </c:pt>
                <c:pt idx="4">
                  <c:v>20.399999999999999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{428E2016-927F-4608-84A5-52F19E87855A}</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{E809A9C5-440C-479A-BF8D-3FB89567ED5E}</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{2D13A1CA-01CE-49B8-84E6-0F137EA3B322}</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{34338BB2-5708-49D0-9B8B-099707B87C5B}</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{33209A28-EF15-4D33-A9F8-2DD413CCB50C}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07040392"/>
        <c:axId val="207042744"/>
      </c:scatterChart>
      <c:valAx>
        <c:axId val="207040392"/>
        <c:scaling>
          <c:orientation val="minMax"/>
          <c:max val="11.2"/>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7042744"/>
        <c:crosses val="autoZero"/>
        <c:crossBetween val="midCat"/>
      </c:valAx>
      <c:valAx>
        <c:axId val="207042744"/>
        <c:scaling>
          <c:orientation val="minMax"/>
          <c:max val="65"/>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70403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債借入額の増加及び償還方法の見直しにより元利償還金は前年度に比べ増加したものの、算入公債費等もあわせて増加している。また、各年の新発債の額をその年度の元金償還額以内に抑制していることから、地方債の残高は年々減少し、実質公債費比率は同水準を推移している。</a:t>
          </a:r>
        </a:p>
        <a:p>
          <a:r>
            <a:rPr kumimoji="1" lang="ja-JP" altLang="en-US" sz="1400">
              <a:latin typeface="ＭＳ ゴシック" pitchFamily="49" charset="-128"/>
              <a:ea typeface="ＭＳ ゴシック" pitchFamily="49" charset="-128"/>
            </a:rPr>
            <a:t>　今後は、一般会計において大型建設事業が予定されているほか、公営企業会計においても施設の更新時期を迎えており、公債費が増加することが予想されるため、施設の統廃合など計画的かつ効率的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おける新発債の額をその年度の元金償還額以内に抑制していることや公営企業会計における過去の建設事業等に係る地方債の償還が進んでいることなどにより、将来負担額については減少傾向にある。</a:t>
          </a:r>
        </a:p>
        <a:p>
          <a:r>
            <a:rPr kumimoji="1" lang="ja-JP" altLang="en-US" sz="1400">
              <a:latin typeface="ＭＳ ゴシック" pitchFamily="49" charset="-128"/>
              <a:ea typeface="ＭＳ ゴシック" pitchFamily="49" charset="-128"/>
            </a:rPr>
            <a:t>　しかしながら、今後も普通交付税の段階的縮減等による交付税の減少が見込まれる一方で、大型建設事業の実施に伴う新発債の増加や基金の取崩しにより、より一層厳しい財政運営が強いられることが予想されるため、引き続き行財政改革を強力に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熊本県天草市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84,067
83,852
683.86
56,578,213
53,674,183
2,531,583
33,213,329
51,281,262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20.4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熊本県天草市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84,067
83,852
683.86
56,578,213
53,674,183
2,531,583
33,213,329
51,281,262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20.4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熊本県天草市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84,067
83,852
683.86
56,578,213
53,674,183
2,531,583
33,213,329
51,281,262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20.4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熊本県天草市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84,067
83,852
683.86
56,578,213
53,674,183
2,531,583
33,213,329
51,281,262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20.4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人口の減少や高齢化の進行（Ｈ</a:t>
          </a:r>
          <a:r>
            <a:rPr kumimoji="1" lang="en-US" altLang="ja-JP" sz="1300">
              <a:latin typeface="ＭＳ Ｐゴシック"/>
            </a:rPr>
            <a:t>27</a:t>
          </a:r>
          <a:r>
            <a:rPr kumimoji="1" lang="ja-JP" altLang="en-US" sz="1300">
              <a:latin typeface="ＭＳ Ｐゴシック"/>
            </a:rPr>
            <a:t>国勢調査における高齢化率</a:t>
          </a:r>
          <a:r>
            <a:rPr kumimoji="1" lang="en-US" altLang="ja-JP" sz="1300">
              <a:latin typeface="ＭＳ Ｐゴシック"/>
            </a:rPr>
            <a:t>37.24</a:t>
          </a:r>
          <a:r>
            <a:rPr kumimoji="1" lang="ja-JP" altLang="en-US" sz="1300">
              <a:latin typeface="ＭＳ Ｐゴシック"/>
            </a:rPr>
            <a:t>％）に加え、基幹産業である第一次産業の衰退等により、自主財源が乏しく、地方交付税に依存した財政状況となっており、類似団体平均をかなり下回っている。</a:t>
          </a:r>
        </a:p>
        <a:p>
          <a:r>
            <a:rPr kumimoji="1" lang="ja-JP" altLang="en-US" sz="1300">
              <a:latin typeface="ＭＳ Ｐゴシック"/>
            </a:rPr>
            <a:t>　今後も国の動向や社会情勢を踏まえ、行財政改革大綱や職員の定員適正化計画、財政健全化計画等の主要計画に基づき、行政運営のスリム化を継続しながら、市が抱える様々な課題への対応や質の高い行政サービスを効率的に提供していくため、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104775</xdr:rowOff>
    </xdr:from>
    <xdr:to>
      <xdr:col>7</xdr:col>
      <xdr:colOff>152400</xdr:colOff>
      <xdr:row>44</xdr:row>
      <xdr:rowOff>104775</xdr:rowOff>
    </xdr:to>
    <xdr:cxnSp macro="">
      <xdr:nvCxnSpPr>
        <xdr:cNvPr id="68" name="直線コネクタ 67"/>
        <xdr:cNvCxnSpPr/>
      </xdr:nvCxnSpPr>
      <xdr:spPr>
        <a:xfrm>
          <a:off x="4114800" y="764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104775</xdr:rowOff>
    </xdr:from>
    <xdr:to>
      <xdr:col>6</xdr:col>
      <xdr:colOff>0</xdr:colOff>
      <xdr:row>44</xdr:row>
      <xdr:rowOff>104775</xdr:rowOff>
    </xdr:to>
    <xdr:cxnSp macro="">
      <xdr:nvCxnSpPr>
        <xdr:cNvPr id="71" name="直線コネクタ 70"/>
        <xdr:cNvCxnSpPr/>
      </xdr:nvCxnSpPr>
      <xdr:spPr>
        <a:xfrm>
          <a:off x="3225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104775</xdr:rowOff>
    </xdr:from>
    <xdr:to>
      <xdr:col>4</xdr:col>
      <xdr:colOff>482600</xdr:colOff>
      <xdr:row>44</xdr:row>
      <xdr:rowOff>104775</xdr:rowOff>
    </xdr:to>
    <xdr:cxnSp macro="">
      <xdr:nvCxnSpPr>
        <xdr:cNvPr id="74" name="直線コネクタ 73"/>
        <xdr:cNvCxnSpPr/>
      </xdr:nvCxnSpPr>
      <xdr:spPr>
        <a:xfrm>
          <a:off x="2336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104775</xdr:rowOff>
    </xdr:from>
    <xdr:to>
      <xdr:col>3</xdr:col>
      <xdr:colOff>279400</xdr:colOff>
      <xdr:row>44</xdr:row>
      <xdr:rowOff>104775</xdr:rowOff>
    </xdr:to>
    <xdr:cxnSp macro="">
      <xdr:nvCxnSpPr>
        <xdr:cNvPr id="77" name="直線コネクタ 76"/>
        <xdr:cNvCxnSpPr/>
      </xdr:nvCxnSpPr>
      <xdr:spPr>
        <a:xfrm>
          <a:off x="1447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53975</xdr:rowOff>
    </xdr:from>
    <xdr:to>
      <xdr:col>7</xdr:col>
      <xdr:colOff>203200</xdr:colOff>
      <xdr:row>44</xdr:row>
      <xdr:rowOff>155575</xdr:rowOff>
    </xdr:to>
    <xdr:sp macro="" textlink="">
      <xdr:nvSpPr>
        <xdr:cNvPr id="87" name="円/楕円 86"/>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121302</xdr:rowOff>
    </xdr:from>
    <xdr:ext cx="762000" cy="259045"/>
    <xdr:sp macro="" textlink="">
      <xdr:nvSpPr>
        <xdr:cNvPr id="88" name="財政力該当値テキスト"/>
        <xdr:cNvSpPr txBox="1"/>
      </xdr:nvSpPr>
      <xdr:spPr>
        <a:xfrm>
          <a:off x="5041900" y="749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53975</xdr:rowOff>
    </xdr:from>
    <xdr:to>
      <xdr:col>6</xdr:col>
      <xdr:colOff>50800</xdr:colOff>
      <xdr:row>44</xdr:row>
      <xdr:rowOff>155575</xdr:rowOff>
    </xdr:to>
    <xdr:sp macro="" textlink="">
      <xdr:nvSpPr>
        <xdr:cNvPr id="89" name="円/楕円 88"/>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140352</xdr:rowOff>
    </xdr:from>
    <xdr:ext cx="736600" cy="259045"/>
    <xdr:sp macro="" textlink="">
      <xdr:nvSpPr>
        <xdr:cNvPr id="90" name="テキスト ボックス 89"/>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53975</xdr:rowOff>
    </xdr:from>
    <xdr:to>
      <xdr:col>4</xdr:col>
      <xdr:colOff>533400</xdr:colOff>
      <xdr:row>44</xdr:row>
      <xdr:rowOff>155575</xdr:rowOff>
    </xdr:to>
    <xdr:sp macro="" textlink="">
      <xdr:nvSpPr>
        <xdr:cNvPr id="91" name="円/楕円 90"/>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140352</xdr:rowOff>
    </xdr:from>
    <xdr:ext cx="762000" cy="259045"/>
    <xdr:sp macro="" textlink="">
      <xdr:nvSpPr>
        <xdr:cNvPr id="92" name="テキスト ボックス 91"/>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53975</xdr:rowOff>
    </xdr:from>
    <xdr:to>
      <xdr:col>3</xdr:col>
      <xdr:colOff>330200</xdr:colOff>
      <xdr:row>44</xdr:row>
      <xdr:rowOff>155575</xdr:rowOff>
    </xdr:to>
    <xdr:sp macro="" textlink="">
      <xdr:nvSpPr>
        <xdr:cNvPr id="93" name="円/楕円 92"/>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140352</xdr:rowOff>
    </xdr:from>
    <xdr:ext cx="762000" cy="259045"/>
    <xdr:sp macro="" textlink="">
      <xdr:nvSpPr>
        <xdr:cNvPr id="94" name="テキスト ボックス 93"/>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53975</xdr:rowOff>
    </xdr:from>
    <xdr:to>
      <xdr:col>2</xdr:col>
      <xdr:colOff>127000</xdr:colOff>
      <xdr:row>44</xdr:row>
      <xdr:rowOff>155575</xdr:rowOff>
    </xdr:to>
    <xdr:sp macro="" textlink="">
      <xdr:nvSpPr>
        <xdr:cNvPr id="95" name="円/楕円 94"/>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140352</xdr:rowOff>
    </xdr:from>
    <xdr:ext cx="762000" cy="259045"/>
    <xdr:sp macro="" textlink="">
      <xdr:nvSpPr>
        <xdr:cNvPr id="96" name="テキスト ボックス 95"/>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普通交付税の段階的縮減等による地方交付税の減少とともに、各種交付金が減少した一方、市債借入額の増加及び償還方法の見直しにより公債費が増加し、経常収支比率は前年度と比較して</a:t>
          </a:r>
          <a:r>
            <a:rPr kumimoji="1" lang="en-US" altLang="ja-JP" sz="1300">
              <a:latin typeface="ＭＳ Ｐゴシック"/>
            </a:rPr>
            <a:t>3.3</a:t>
          </a:r>
          <a:r>
            <a:rPr kumimoji="1" lang="ja-JP" altLang="en-US" sz="1300">
              <a:latin typeface="ＭＳ Ｐゴシック"/>
            </a:rPr>
            <a:t>ポイント上昇した。</a:t>
          </a:r>
        </a:p>
        <a:p>
          <a:r>
            <a:rPr kumimoji="1" lang="ja-JP" altLang="en-US" sz="1300">
              <a:latin typeface="ＭＳ Ｐゴシック"/>
            </a:rPr>
            <a:t>　</a:t>
          </a:r>
          <a:r>
            <a:rPr kumimoji="1" lang="ja-JP" altLang="ja-JP" sz="1300">
              <a:solidFill>
                <a:schemeClr val="dk1"/>
              </a:solidFill>
              <a:effectLst/>
              <a:latin typeface="+mn-lt"/>
              <a:ea typeface="+mn-ea"/>
              <a:cs typeface="+mn-cs"/>
            </a:rPr>
            <a:t>人口減少などにより市税収入の伸び</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期待できない中、</a:t>
          </a:r>
          <a:r>
            <a:rPr kumimoji="1" lang="ja-JP" altLang="en-US" sz="1300">
              <a:latin typeface="ＭＳ Ｐゴシック"/>
            </a:rPr>
            <a:t>扶助費や物件費等の経常経費については年々増加傾向にあり、今後の財政運営はより一層厳しさを増すものと見込まれ、今後は、組織の効率化を図り、徹底した事務事業の見直しと必要な財源の確保を図り、持続可能な行財政運営基盤の確立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95250</xdr:rowOff>
    </xdr:from>
    <xdr:to>
      <xdr:col>7</xdr:col>
      <xdr:colOff>152400</xdr:colOff>
      <xdr:row>63</xdr:row>
      <xdr:rowOff>17780</xdr:rowOff>
    </xdr:to>
    <xdr:cxnSp macro="">
      <xdr:nvCxnSpPr>
        <xdr:cNvPr id="131" name="直線コネクタ 130"/>
        <xdr:cNvCxnSpPr/>
      </xdr:nvCxnSpPr>
      <xdr:spPr>
        <a:xfrm>
          <a:off x="4114800" y="10553700"/>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2"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95250</xdr:rowOff>
    </xdr:from>
    <xdr:to>
      <xdr:col>6</xdr:col>
      <xdr:colOff>0</xdr:colOff>
      <xdr:row>62</xdr:row>
      <xdr:rowOff>44450</xdr:rowOff>
    </xdr:to>
    <xdr:cxnSp macro="">
      <xdr:nvCxnSpPr>
        <xdr:cNvPr id="134" name="直線コネクタ 133"/>
        <xdr:cNvCxnSpPr/>
      </xdr:nvCxnSpPr>
      <xdr:spPr>
        <a:xfrm flipV="1">
          <a:off x="3225800" y="105537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96114</xdr:rowOff>
    </xdr:from>
    <xdr:ext cx="736600" cy="259045"/>
    <xdr:sp macro="" textlink="">
      <xdr:nvSpPr>
        <xdr:cNvPr id="136" name="テキスト ボックス 135"/>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44450</xdr:rowOff>
    </xdr:from>
    <xdr:to>
      <xdr:col>4</xdr:col>
      <xdr:colOff>482600</xdr:colOff>
      <xdr:row>62</xdr:row>
      <xdr:rowOff>44450</xdr:rowOff>
    </xdr:to>
    <xdr:cxnSp macro="">
      <xdr:nvCxnSpPr>
        <xdr:cNvPr id="137" name="直線コネクタ 136"/>
        <xdr:cNvCxnSpPr/>
      </xdr:nvCxnSpPr>
      <xdr:spPr>
        <a:xfrm>
          <a:off x="2336800" y="1067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44450</xdr:rowOff>
    </xdr:from>
    <xdr:to>
      <xdr:col>3</xdr:col>
      <xdr:colOff>279400</xdr:colOff>
      <xdr:row>62</xdr:row>
      <xdr:rowOff>140970</xdr:rowOff>
    </xdr:to>
    <xdr:cxnSp macro="">
      <xdr:nvCxnSpPr>
        <xdr:cNvPr id="140" name="直線コネクタ 139"/>
        <xdr:cNvCxnSpPr/>
      </xdr:nvCxnSpPr>
      <xdr:spPr>
        <a:xfrm flipV="1">
          <a:off x="1447800" y="106743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50" name="円/楕円 149"/>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154957</xdr:rowOff>
    </xdr:from>
    <xdr:ext cx="762000" cy="259045"/>
    <xdr:sp macro="" textlink="">
      <xdr:nvSpPr>
        <xdr:cNvPr id="151" name="財政構造の弾力性該当値テキスト"/>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44450</xdr:rowOff>
    </xdr:from>
    <xdr:to>
      <xdr:col>6</xdr:col>
      <xdr:colOff>50800</xdr:colOff>
      <xdr:row>61</xdr:row>
      <xdr:rowOff>146050</xdr:rowOff>
    </xdr:to>
    <xdr:sp macro="" textlink="">
      <xdr:nvSpPr>
        <xdr:cNvPr id="152" name="円/楕円 151"/>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156227</xdr:rowOff>
    </xdr:from>
    <xdr:ext cx="736600" cy="259045"/>
    <xdr:sp macro="" textlink="">
      <xdr:nvSpPr>
        <xdr:cNvPr id="153" name="テキスト ボックス 152"/>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165100</xdr:rowOff>
    </xdr:from>
    <xdr:to>
      <xdr:col>4</xdr:col>
      <xdr:colOff>533400</xdr:colOff>
      <xdr:row>62</xdr:row>
      <xdr:rowOff>95250</xdr:rowOff>
    </xdr:to>
    <xdr:sp macro="" textlink="">
      <xdr:nvSpPr>
        <xdr:cNvPr id="154" name="円/楕円 153"/>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55" name="テキスト ボックス 154"/>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165100</xdr:rowOff>
    </xdr:from>
    <xdr:to>
      <xdr:col>3</xdr:col>
      <xdr:colOff>330200</xdr:colOff>
      <xdr:row>62</xdr:row>
      <xdr:rowOff>95250</xdr:rowOff>
    </xdr:to>
    <xdr:sp macro="" textlink="">
      <xdr:nvSpPr>
        <xdr:cNvPr id="156" name="円/楕円 155"/>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105427</xdr:rowOff>
    </xdr:from>
    <xdr:ext cx="762000" cy="259045"/>
    <xdr:sp macro="" textlink="">
      <xdr:nvSpPr>
        <xdr:cNvPr id="157" name="テキスト ボックス 156"/>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90170</xdr:rowOff>
    </xdr:from>
    <xdr:to>
      <xdr:col>2</xdr:col>
      <xdr:colOff>127000</xdr:colOff>
      <xdr:row>63</xdr:row>
      <xdr:rowOff>20320</xdr:rowOff>
    </xdr:to>
    <xdr:sp macro="" textlink="">
      <xdr:nvSpPr>
        <xdr:cNvPr id="158" name="円/楕円 157"/>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30497</xdr:rowOff>
    </xdr:from>
    <xdr:ext cx="762000" cy="259045"/>
    <xdr:sp macro="" textlink="">
      <xdr:nvSpPr>
        <xdr:cNvPr id="159" name="テキスト ボックス 158"/>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[156,659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広大な市域の中に集落が点在する本市では、職員の定員適正化計画に基づき、職員数の削減等に努めているものの、依然として類似団体と比較して人口千人当たり職員数が多く、市有施設も多い状況にあり、類似団体の平均を上回っている。</a:t>
          </a:r>
        </a:p>
        <a:p>
          <a:r>
            <a:rPr kumimoji="1" lang="ja-JP" altLang="en-US" sz="1300">
              <a:latin typeface="ＭＳ Ｐゴシック"/>
            </a:rPr>
            <a:t>　今後も引き続き適正な職員の定員管理を行うとともに、公共施設等総合管理計画に基づく施設の統廃合や計画的な維持管理に努めていく。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58880</xdr:rowOff>
    </xdr:from>
    <xdr:to>
      <xdr:col>7</xdr:col>
      <xdr:colOff>152400</xdr:colOff>
      <xdr:row>85</xdr:row>
      <xdr:rowOff>85311</xdr:rowOff>
    </xdr:to>
    <xdr:cxnSp macro="">
      <xdr:nvCxnSpPr>
        <xdr:cNvPr id="194" name="直線コネクタ 193"/>
        <xdr:cNvCxnSpPr/>
      </xdr:nvCxnSpPr>
      <xdr:spPr>
        <a:xfrm>
          <a:off x="4114800" y="14632130"/>
          <a:ext cx="838200" cy="2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37378</xdr:rowOff>
    </xdr:from>
    <xdr:ext cx="762000" cy="259045"/>
    <xdr:sp macro="" textlink="">
      <xdr:nvSpPr>
        <xdr:cNvPr id="195" name="人件費・物件費等の状況平均値テキスト"/>
        <xdr:cNvSpPr txBox="1"/>
      </xdr:nvSpPr>
      <xdr:spPr>
        <a:xfrm>
          <a:off x="5041900" y="14267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44974</xdr:rowOff>
    </xdr:from>
    <xdr:to>
      <xdr:col>6</xdr:col>
      <xdr:colOff>0</xdr:colOff>
      <xdr:row>85</xdr:row>
      <xdr:rowOff>58880</xdr:rowOff>
    </xdr:to>
    <xdr:cxnSp macro="">
      <xdr:nvCxnSpPr>
        <xdr:cNvPr id="197" name="直線コネクタ 196"/>
        <xdr:cNvCxnSpPr/>
      </xdr:nvCxnSpPr>
      <xdr:spPr>
        <a:xfrm>
          <a:off x="3225800" y="14618224"/>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52872</xdr:rowOff>
    </xdr:from>
    <xdr:ext cx="736600" cy="259045"/>
    <xdr:sp macro="" textlink="">
      <xdr:nvSpPr>
        <xdr:cNvPr id="199" name="テキスト ボックス 198"/>
        <xdr:cNvSpPr txBox="1"/>
      </xdr:nvSpPr>
      <xdr:spPr>
        <a:xfrm>
          <a:off x="3733800" y="1428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165726</xdr:rowOff>
    </xdr:from>
    <xdr:to>
      <xdr:col>4</xdr:col>
      <xdr:colOff>482600</xdr:colOff>
      <xdr:row>85</xdr:row>
      <xdr:rowOff>44974</xdr:rowOff>
    </xdr:to>
    <xdr:cxnSp macro="">
      <xdr:nvCxnSpPr>
        <xdr:cNvPr id="200" name="直線コネクタ 199"/>
        <xdr:cNvCxnSpPr/>
      </xdr:nvCxnSpPr>
      <xdr:spPr>
        <a:xfrm>
          <a:off x="2336800" y="14567526"/>
          <a:ext cx="889000" cy="5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33430</xdr:rowOff>
    </xdr:from>
    <xdr:ext cx="762000" cy="259045"/>
    <xdr:sp macro="" textlink="">
      <xdr:nvSpPr>
        <xdr:cNvPr id="202" name="テキスト ボックス 201"/>
        <xdr:cNvSpPr txBox="1"/>
      </xdr:nvSpPr>
      <xdr:spPr>
        <a:xfrm>
          <a:off x="2844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165726</xdr:rowOff>
    </xdr:from>
    <xdr:to>
      <xdr:col>3</xdr:col>
      <xdr:colOff>279400</xdr:colOff>
      <xdr:row>85</xdr:row>
      <xdr:rowOff>6020</xdr:rowOff>
    </xdr:to>
    <xdr:cxnSp macro="">
      <xdr:nvCxnSpPr>
        <xdr:cNvPr id="203" name="直線コネクタ 202"/>
        <xdr:cNvCxnSpPr/>
      </xdr:nvCxnSpPr>
      <xdr:spPr>
        <a:xfrm flipV="1">
          <a:off x="1447800" y="14567526"/>
          <a:ext cx="889000" cy="1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25508</xdr:rowOff>
    </xdr:from>
    <xdr:ext cx="762000" cy="259045"/>
    <xdr:sp macro="" textlink="">
      <xdr:nvSpPr>
        <xdr:cNvPr id="205" name="テキスト ボックス 204"/>
        <xdr:cNvSpPr txBox="1"/>
      </xdr:nvSpPr>
      <xdr:spPr>
        <a:xfrm>
          <a:off x="1955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13378</xdr:rowOff>
    </xdr:from>
    <xdr:ext cx="762000" cy="259045"/>
    <xdr:sp macro="" textlink="">
      <xdr:nvSpPr>
        <xdr:cNvPr id="207" name="テキスト ボックス 206"/>
        <xdr:cNvSpPr txBox="1"/>
      </xdr:nvSpPr>
      <xdr:spPr>
        <a:xfrm>
          <a:off x="1066800" y="14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34511</xdr:rowOff>
    </xdr:from>
    <xdr:to>
      <xdr:col>7</xdr:col>
      <xdr:colOff>203200</xdr:colOff>
      <xdr:row>85</xdr:row>
      <xdr:rowOff>136111</xdr:rowOff>
    </xdr:to>
    <xdr:sp macro="" textlink="">
      <xdr:nvSpPr>
        <xdr:cNvPr id="213" name="円/楕円 212"/>
        <xdr:cNvSpPr/>
      </xdr:nvSpPr>
      <xdr:spPr>
        <a:xfrm>
          <a:off x="4902200" y="1460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6588</xdr:rowOff>
    </xdr:from>
    <xdr:ext cx="762000" cy="259045"/>
    <xdr:sp macro="" textlink="">
      <xdr:nvSpPr>
        <xdr:cNvPr id="214" name="人件費・物件費等の状況該当値テキスト"/>
        <xdr:cNvSpPr txBox="1"/>
      </xdr:nvSpPr>
      <xdr:spPr>
        <a:xfrm>
          <a:off x="5041900" y="1457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156,659</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8080</xdr:rowOff>
    </xdr:from>
    <xdr:to>
      <xdr:col>6</xdr:col>
      <xdr:colOff>50800</xdr:colOff>
      <xdr:row>85</xdr:row>
      <xdr:rowOff>109680</xdr:rowOff>
    </xdr:to>
    <xdr:sp macro="" textlink="">
      <xdr:nvSpPr>
        <xdr:cNvPr id="215" name="円/楕円 214"/>
        <xdr:cNvSpPr/>
      </xdr:nvSpPr>
      <xdr:spPr>
        <a:xfrm>
          <a:off x="4064000" y="1458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94457</xdr:rowOff>
    </xdr:from>
    <xdr:ext cx="736600" cy="259045"/>
    <xdr:sp macro="" textlink="">
      <xdr:nvSpPr>
        <xdr:cNvPr id="216" name="テキスト ボックス 215"/>
        <xdr:cNvSpPr txBox="1"/>
      </xdr:nvSpPr>
      <xdr:spPr>
        <a:xfrm>
          <a:off x="3733800" y="146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153,373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165624</xdr:rowOff>
    </xdr:from>
    <xdr:to>
      <xdr:col>4</xdr:col>
      <xdr:colOff>533400</xdr:colOff>
      <xdr:row>85</xdr:row>
      <xdr:rowOff>95774</xdr:rowOff>
    </xdr:to>
    <xdr:sp macro="" textlink="">
      <xdr:nvSpPr>
        <xdr:cNvPr id="217" name="円/楕円 216"/>
        <xdr:cNvSpPr/>
      </xdr:nvSpPr>
      <xdr:spPr>
        <a:xfrm>
          <a:off x="3175000" y="14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80551</xdr:rowOff>
    </xdr:from>
    <xdr:ext cx="762000" cy="259045"/>
    <xdr:sp macro="" textlink="">
      <xdr:nvSpPr>
        <xdr:cNvPr id="218" name="テキスト ボックス 217"/>
        <xdr:cNvSpPr txBox="1"/>
      </xdr:nvSpPr>
      <xdr:spPr>
        <a:xfrm>
          <a:off x="2844800" y="146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151,644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114926</xdr:rowOff>
    </xdr:from>
    <xdr:to>
      <xdr:col>3</xdr:col>
      <xdr:colOff>330200</xdr:colOff>
      <xdr:row>85</xdr:row>
      <xdr:rowOff>45076</xdr:rowOff>
    </xdr:to>
    <xdr:sp macro="" textlink="">
      <xdr:nvSpPr>
        <xdr:cNvPr id="219" name="円/楕円 218"/>
        <xdr:cNvSpPr/>
      </xdr:nvSpPr>
      <xdr:spPr>
        <a:xfrm>
          <a:off x="2286000" y="1451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29853</xdr:rowOff>
    </xdr:from>
    <xdr:ext cx="762000" cy="259045"/>
    <xdr:sp macro="" textlink="">
      <xdr:nvSpPr>
        <xdr:cNvPr id="220" name="テキスト ボックス 219"/>
        <xdr:cNvSpPr txBox="1"/>
      </xdr:nvSpPr>
      <xdr:spPr>
        <a:xfrm>
          <a:off x="1955800" y="1460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145,341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126670</xdr:rowOff>
    </xdr:from>
    <xdr:to>
      <xdr:col>2</xdr:col>
      <xdr:colOff>127000</xdr:colOff>
      <xdr:row>85</xdr:row>
      <xdr:rowOff>56820</xdr:rowOff>
    </xdr:to>
    <xdr:sp macro="" textlink="">
      <xdr:nvSpPr>
        <xdr:cNvPr id="221" name="円/楕円 220"/>
        <xdr:cNvSpPr/>
      </xdr:nvSpPr>
      <xdr:spPr>
        <a:xfrm>
          <a:off x="1397000" y="1452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41597</xdr:rowOff>
    </xdr:from>
    <xdr:ext cx="762000" cy="259045"/>
    <xdr:sp macro="" textlink="">
      <xdr:nvSpPr>
        <xdr:cNvPr id="222" name="テキスト ボックス 221"/>
        <xdr:cNvSpPr txBox="1"/>
      </xdr:nvSpPr>
      <xdr:spPr>
        <a:xfrm>
          <a:off x="1066800" y="1461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146,801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制度の総合的見直しについて、国より１年間遅れての実施となったことから、現在、現給保障の対象としている給料表の水準が国より高くなっているため、現状としてラスパイレス指数の上昇に繋がっているが、前年度と比較して現給保障の対象となっている職員の割合が大幅に減少したこと等から、前年度の数値と比較して１．１ポイント低下した。</a:t>
          </a:r>
        </a:p>
        <a:p>
          <a:r>
            <a:rPr kumimoji="1" lang="ja-JP" altLang="en-US" sz="1300">
              <a:latin typeface="ＭＳ Ｐゴシック"/>
            </a:rPr>
            <a:t>　給与改定については、今後も引き続き、人事院勧告や熊本県及び県内他市の状況等を参考に、適切に行う必要がある。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87388</xdr:rowOff>
    </xdr:from>
    <xdr:to>
      <xdr:col>24</xdr:col>
      <xdr:colOff>558800</xdr:colOff>
      <xdr:row>84</xdr:row>
      <xdr:rowOff>42334</xdr:rowOff>
    </xdr:to>
    <xdr:cxnSp macro="">
      <xdr:nvCxnSpPr>
        <xdr:cNvPr id="258" name="直線コネクタ 257"/>
        <xdr:cNvCxnSpPr/>
      </xdr:nvCxnSpPr>
      <xdr:spPr>
        <a:xfrm flipV="1">
          <a:off x="16179800" y="14317738"/>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20156</xdr:rowOff>
    </xdr:from>
    <xdr:ext cx="762000" cy="259045"/>
    <xdr:sp macro="" textlink="">
      <xdr:nvSpPr>
        <xdr:cNvPr id="259" name="給与水準   （国との比較）平均値テキスト"/>
        <xdr:cNvSpPr txBox="1"/>
      </xdr:nvSpPr>
      <xdr:spPr>
        <a:xfrm>
          <a:off x="17106900" y="14250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64407</xdr:rowOff>
    </xdr:from>
    <xdr:to>
      <xdr:col>23</xdr:col>
      <xdr:colOff>406400</xdr:colOff>
      <xdr:row>84</xdr:row>
      <xdr:rowOff>42334</xdr:rowOff>
    </xdr:to>
    <xdr:cxnSp macro="">
      <xdr:nvCxnSpPr>
        <xdr:cNvPr id="261" name="直線コネクタ 260"/>
        <xdr:cNvCxnSpPr/>
      </xdr:nvCxnSpPr>
      <xdr:spPr>
        <a:xfrm>
          <a:off x="15290800" y="14294757"/>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63" name="テキスト ボックス 262"/>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166007</xdr:rowOff>
    </xdr:from>
    <xdr:to>
      <xdr:col>22</xdr:col>
      <xdr:colOff>203200</xdr:colOff>
      <xdr:row>83</xdr:row>
      <xdr:rowOff>64407</xdr:rowOff>
    </xdr:to>
    <xdr:cxnSp macro="">
      <xdr:nvCxnSpPr>
        <xdr:cNvPr id="264" name="直線コネクタ 263"/>
        <xdr:cNvCxnSpPr/>
      </xdr:nvCxnSpPr>
      <xdr:spPr>
        <a:xfrm>
          <a:off x="14401800" y="1405345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166007</xdr:rowOff>
    </xdr:from>
    <xdr:to>
      <xdr:col>21</xdr:col>
      <xdr:colOff>0</xdr:colOff>
      <xdr:row>87</xdr:row>
      <xdr:rowOff>56545</xdr:rowOff>
    </xdr:to>
    <xdr:cxnSp macro="">
      <xdr:nvCxnSpPr>
        <xdr:cNvPr id="267" name="直線コネクタ 266"/>
        <xdr:cNvCxnSpPr/>
      </xdr:nvCxnSpPr>
      <xdr:spPr>
        <a:xfrm flipV="1">
          <a:off x="13512800" y="14053457"/>
          <a:ext cx="889000" cy="9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9" name="テキスト ボックス 268"/>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36588</xdr:rowOff>
    </xdr:from>
    <xdr:to>
      <xdr:col>24</xdr:col>
      <xdr:colOff>609600</xdr:colOff>
      <xdr:row>83</xdr:row>
      <xdr:rowOff>138188</xdr:rowOff>
    </xdr:to>
    <xdr:sp macro="" textlink="">
      <xdr:nvSpPr>
        <xdr:cNvPr id="277" name="円/楕円 276"/>
        <xdr:cNvSpPr/>
      </xdr:nvSpPr>
      <xdr:spPr>
        <a:xfrm>
          <a:off x="169672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53115</xdr:rowOff>
    </xdr:from>
    <xdr:ext cx="762000" cy="259045"/>
    <xdr:sp macro="" textlink="">
      <xdr:nvSpPr>
        <xdr:cNvPr id="278" name="給与水準   （国との比較）該当値テキスト"/>
        <xdr:cNvSpPr txBox="1"/>
      </xdr:nvSpPr>
      <xdr:spPr>
        <a:xfrm>
          <a:off x="17106900" y="1411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79" name="円/楕円 278"/>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80" name="テキスト ボックス 279"/>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13607</xdr:rowOff>
    </xdr:from>
    <xdr:to>
      <xdr:col>22</xdr:col>
      <xdr:colOff>254000</xdr:colOff>
      <xdr:row>83</xdr:row>
      <xdr:rowOff>115207</xdr:rowOff>
    </xdr:to>
    <xdr:sp macro="" textlink="">
      <xdr:nvSpPr>
        <xdr:cNvPr id="281" name="円/楕円 280"/>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125384</xdr:rowOff>
    </xdr:from>
    <xdr:ext cx="762000" cy="259045"/>
    <xdr:sp macro="" textlink="">
      <xdr:nvSpPr>
        <xdr:cNvPr id="282" name="テキスト ボックス 281"/>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115207</xdr:rowOff>
    </xdr:from>
    <xdr:to>
      <xdr:col>21</xdr:col>
      <xdr:colOff>50800</xdr:colOff>
      <xdr:row>82</xdr:row>
      <xdr:rowOff>45357</xdr:rowOff>
    </xdr:to>
    <xdr:sp macro="" textlink="">
      <xdr:nvSpPr>
        <xdr:cNvPr id="283" name="円/楕円 282"/>
        <xdr:cNvSpPr/>
      </xdr:nvSpPr>
      <xdr:spPr>
        <a:xfrm>
          <a:off x="14351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55534</xdr:rowOff>
    </xdr:from>
    <xdr:ext cx="762000" cy="259045"/>
    <xdr:sp macro="" textlink="">
      <xdr:nvSpPr>
        <xdr:cNvPr id="284" name="テキスト ボックス 283"/>
        <xdr:cNvSpPr txBox="1"/>
      </xdr:nvSpPr>
      <xdr:spPr>
        <a:xfrm>
          <a:off x="14020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5745</xdr:rowOff>
    </xdr:from>
    <xdr:to>
      <xdr:col>19</xdr:col>
      <xdr:colOff>533400</xdr:colOff>
      <xdr:row>87</xdr:row>
      <xdr:rowOff>107345</xdr:rowOff>
    </xdr:to>
    <xdr:sp macro="" textlink="">
      <xdr:nvSpPr>
        <xdr:cNvPr id="285" name="円/楕円 284"/>
        <xdr:cNvSpPr/>
      </xdr:nvSpPr>
      <xdr:spPr>
        <a:xfrm>
          <a:off x="13462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117522</xdr:rowOff>
    </xdr:from>
    <xdr:ext cx="762000" cy="259045"/>
    <xdr:sp macro="" textlink="">
      <xdr:nvSpPr>
        <xdr:cNvPr id="286" name="テキスト ボックス 285"/>
        <xdr:cNvSpPr txBox="1"/>
      </xdr:nvSpPr>
      <xdr:spPr>
        <a:xfrm>
          <a:off x="13131800" y="1469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職員数については、毎年減少傾向にあるものの、類似団体と比較して依然として多い状況にある。</a:t>
          </a:r>
        </a:p>
        <a:p>
          <a:r>
            <a:rPr kumimoji="1" lang="ja-JP" altLang="en-US" sz="1300">
              <a:latin typeface="ＭＳ Ｐゴシック"/>
            </a:rPr>
            <a:t>　そのため、今後も引き続き定員適正化計画における目標の達成を目指して、行財政改革の取組みによる業務の効率化を図りながら、計画的な定員管理に努める。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67431</xdr:rowOff>
    </xdr:from>
    <xdr:to>
      <xdr:col>24</xdr:col>
      <xdr:colOff>558800</xdr:colOff>
      <xdr:row>62</xdr:row>
      <xdr:rowOff>85816</xdr:rowOff>
    </xdr:to>
    <xdr:cxnSp macro="">
      <xdr:nvCxnSpPr>
        <xdr:cNvPr id="323" name="直線コネクタ 322"/>
        <xdr:cNvCxnSpPr/>
      </xdr:nvCxnSpPr>
      <xdr:spPr>
        <a:xfrm flipV="1">
          <a:off x="16179800" y="10697331"/>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39145</xdr:rowOff>
    </xdr:from>
    <xdr:ext cx="762000" cy="259045"/>
    <xdr:sp macro="" textlink="">
      <xdr:nvSpPr>
        <xdr:cNvPr id="324" name="定員管理の状況平均値テキスト"/>
        <xdr:cNvSpPr txBox="1"/>
      </xdr:nvSpPr>
      <xdr:spPr>
        <a:xfrm>
          <a:off x="17106900" y="1032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85816</xdr:rowOff>
    </xdr:from>
    <xdr:to>
      <xdr:col>23</xdr:col>
      <xdr:colOff>406400</xdr:colOff>
      <xdr:row>62</xdr:row>
      <xdr:rowOff>100754</xdr:rowOff>
    </xdr:to>
    <xdr:cxnSp macro="">
      <xdr:nvCxnSpPr>
        <xdr:cNvPr id="326" name="直線コネクタ 325"/>
        <xdr:cNvCxnSpPr/>
      </xdr:nvCxnSpPr>
      <xdr:spPr>
        <a:xfrm flipV="1">
          <a:off x="15290800" y="1071571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105669</xdr:rowOff>
    </xdr:from>
    <xdr:ext cx="736600" cy="259045"/>
    <xdr:sp macro="" textlink="">
      <xdr:nvSpPr>
        <xdr:cNvPr id="328" name="テキスト ボックス 327"/>
        <xdr:cNvSpPr txBox="1"/>
      </xdr:nvSpPr>
      <xdr:spPr>
        <a:xfrm>
          <a:off x="15798800" y="102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100754</xdr:rowOff>
    </xdr:from>
    <xdr:to>
      <xdr:col>22</xdr:col>
      <xdr:colOff>203200</xdr:colOff>
      <xdr:row>62</xdr:row>
      <xdr:rowOff>143268</xdr:rowOff>
    </xdr:to>
    <xdr:cxnSp macro="">
      <xdr:nvCxnSpPr>
        <xdr:cNvPr id="329" name="直線コネクタ 328"/>
        <xdr:cNvCxnSpPr/>
      </xdr:nvCxnSpPr>
      <xdr:spPr>
        <a:xfrm flipV="1">
          <a:off x="14401800" y="10730654"/>
          <a:ext cx="889000" cy="4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1" name="テキスト ボックス 330"/>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143268</xdr:rowOff>
    </xdr:from>
    <xdr:to>
      <xdr:col>21</xdr:col>
      <xdr:colOff>0</xdr:colOff>
      <xdr:row>63</xdr:row>
      <xdr:rowOff>21227</xdr:rowOff>
    </xdr:to>
    <xdr:cxnSp macro="">
      <xdr:nvCxnSpPr>
        <xdr:cNvPr id="332" name="直線コネクタ 331"/>
        <xdr:cNvCxnSpPr/>
      </xdr:nvCxnSpPr>
      <xdr:spPr>
        <a:xfrm flipV="1">
          <a:off x="13512800" y="10773168"/>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4" name="テキスト ボックス 333"/>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16631</xdr:rowOff>
    </xdr:from>
    <xdr:to>
      <xdr:col>24</xdr:col>
      <xdr:colOff>609600</xdr:colOff>
      <xdr:row>62</xdr:row>
      <xdr:rowOff>118231</xdr:rowOff>
    </xdr:to>
    <xdr:sp macro="" textlink="">
      <xdr:nvSpPr>
        <xdr:cNvPr id="342" name="円/楕円 341"/>
        <xdr:cNvSpPr/>
      </xdr:nvSpPr>
      <xdr:spPr>
        <a:xfrm>
          <a:off x="16967200" y="1064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160158</xdr:rowOff>
    </xdr:from>
    <xdr:ext cx="762000" cy="259045"/>
    <xdr:sp macro="" textlink="">
      <xdr:nvSpPr>
        <xdr:cNvPr id="343" name="定員管理の状況該当値テキスト"/>
        <xdr:cNvSpPr txBox="1"/>
      </xdr:nvSpPr>
      <xdr:spPr>
        <a:xfrm>
          <a:off x="17106900" y="106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35016</xdr:rowOff>
    </xdr:from>
    <xdr:to>
      <xdr:col>23</xdr:col>
      <xdr:colOff>457200</xdr:colOff>
      <xdr:row>62</xdr:row>
      <xdr:rowOff>136616</xdr:rowOff>
    </xdr:to>
    <xdr:sp macro="" textlink="">
      <xdr:nvSpPr>
        <xdr:cNvPr id="344" name="円/楕円 343"/>
        <xdr:cNvSpPr/>
      </xdr:nvSpPr>
      <xdr:spPr>
        <a:xfrm>
          <a:off x="16129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45" name="テキスト ボックス 344"/>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49954</xdr:rowOff>
    </xdr:from>
    <xdr:to>
      <xdr:col>22</xdr:col>
      <xdr:colOff>254000</xdr:colOff>
      <xdr:row>62</xdr:row>
      <xdr:rowOff>151554</xdr:rowOff>
    </xdr:to>
    <xdr:sp macro="" textlink="">
      <xdr:nvSpPr>
        <xdr:cNvPr id="346" name="円/楕円 345"/>
        <xdr:cNvSpPr/>
      </xdr:nvSpPr>
      <xdr:spPr>
        <a:xfrm>
          <a:off x="15240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136331</xdr:rowOff>
    </xdr:from>
    <xdr:ext cx="762000" cy="259045"/>
    <xdr:sp macro="" textlink="">
      <xdr:nvSpPr>
        <xdr:cNvPr id="347" name="テキスト ボックス 346"/>
        <xdr:cNvSpPr txBox="1"/>
      </xdr:nvSpPr>
      <xdr:spPr>
        <a:xfrm>
          <a:off x="14909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92468</xdr:rowOff>
    </xdr:from>
    <xdr:to>
      <xdr:col>21</xdr:col>
      <xdr:colOff>50800</xdr:colOff>
      <xdr:row>63</xdr:row>
      <xdr:rowOff>22618</xdr:rowOff>
    </xdr:to>
    <xdr:sp macro="" textlink="">
      <xdr:nvSpPr>
        <xdr:cNvPr id="348" name="円/楕円 347"/>
        <xdr:cNvSpPr/>
      </xdr:nvSpPr>
      <xdr:spPr>
        <a:xfrm>
          <a:off x="14351000" y="1072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7395</xdr:rowOff>
    </xdr:from>
    <xdr:ext cx="762000" cy="259045"/>
    <xdr:sp macro="" textlink="">
      <xdr:nvSpPr>
        <xdr:cNvPr id="349" name="テキスト ボックス 348"/>
        <xdr:cNvSpPr txBox="1"/>
      </xdr:nvSpPr>
      <xdr:spPr>
        <a:xfrm>
          <a:off x="14020800" y="1080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141877</xdr:rowOff>
    </xdr:from>
    <xdr:to>
      <xdr:col>19</xdr:col>
      <xdr:colOff>533400</xdr:colOff>
      <xdr:row>63</xdr:row>
      <xdr:rowOff>72027</xdr:rowOff>
    </xdr:to>
    <xdr:sp macro="" textlink="">
      <xdr:nvSpPr>
        <xdr:cNvPr id="350" name="円/楕円 349"/>
        <xdr:cNvSpPr/>
      </xdr:nvSpPr>
      <xdr:spPr>
        <a:xfrm>
          <a:off x="13462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56804</xdr:rowOff>
    </xdr:from>
    <xdr:ext cx="762000" cy="259045"/>
    <xdr:sp macro="" textlink="">
      <xdr:nvSpPr>
        <xdr:cNvPr id="351" name="テキスト ボックス 350"/>
        <xdr:cNvSpPr txBox="1"/>
      </xdr:nvSpPr>
      <xdr:spPr>
        <a:xfrm>
          <a:off x="13131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新発債の抑制に取り組んでいることにより、実質公債費率は減少傾向にある。</a:t>
          </a:r>
        </a:p>
        <a:p>
          <a:r>
            <a:rPr kumimoji="1" lang="ja-JP" altLang="en-US" sz="1300">
              <a:latin typeface="ＭＳ Ｐゴシック"/>
            </a:rPr>
            <a:t>　しかしながら、今後、大型建設事業や老朽化した公共施設等の改修・更新などに要する経費の増加が見込まれるため、優先度や住民のニーズを的確に把握し、計画的かつ効果的な事業の実施により、地方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61722</xdr:rowOff>
    </xdr:from>
    <xdr:to>
      <xdr:col>24</xdr:col>
      <xdr:colOff>558800</xdr:colOff>
      <xdr:row>41</xdr:row>
      <xdr:rowOff>90678</xdr:rowOff>
    </xdr:to>
    <xdr:cxnSp macro="">
      <xdr:nvCxnSpPr>
        <xdr:cNvPr id="383" name="直線コネクタ 382"/>
        <xdr:cNvCxnSpPr/>
      </xdr:nvCxnSpPr>
      <xdr:spPr>
        <a:xfrm flipV="1">
          <a:off x="16179800" y="709117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160291</xdr:rowOff>
    </xdr:from>
    <xdr:ext cx="762000" cy="259045"/>
    <xdr:sp macro="" textlink="">
      <xdr:nvSpPr>
        <xdr:cNvPr id="384"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90678</xdr:rowOff>
    </xdr:from>
    <xdr:to>
      <xdr:col>23</xdr:col>
      <xdr:colOff>406400</xdr:colOff>
      <xdr:row>42</xdr:row>
      <xdr:rowOff>6096</xdr:rowOff>
    </xdr:to>
    <xdr:cxnSp macro="">
      <xdr:nvCxnSpPr>
        <xdr:cNvPr id="386" name="直線コネクタ 385"/>
        <xdr:cNvCxnSpPr/>
      </xdr:nvCxnSpPr>
      <xdr:spPr>
        <a:xfrm flipV="1">
          <a:off x="15290800" y="71201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8" name="テキスト ボックス 387"/>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6096</xdr:rowOff>
    </xdr:from>
    <xdr:to>
      <xdr:col>22</xdr:col>
      <xdr:colOff>203200</xdr:colOff>
      <xdr:row>42</xdr:row>
      <xdr:rowOff>73660</xdr:rowOff>
    </xdr:to>
    <xdr:cxnSp macro="">
      <xdr:nvCxnSpPr>
        <xdr:cNvPr id="389" name="直線コネクタ 388"/>
        <xdr:cNvCxnSpPr/>
      </xdr:nvCxnSpPr>
      <xdr:spPr>
        <a:xfrm flipV="1">
          <a:off x="14401800" y="720699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91" name="テキスト ボックス 390"/>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73660</xdr:rowOff>
    </xdr:from>
    <xdr:to>
      <xdr:col>21</xdr:col>
      <xdr:colOff>0</xdr:colOff>
      <xdr:row>42</xdr:row>
      <xdr:rowOff>112268</xdr:rowOff>
    </xdr:to>
    <xdr:cxnSp macro="">
      <xdr:nvCxnSpPr>
        <xdr:cNvPr id="392" name="直線コネクタ 391"/>
        <xdr:cNvCxnSpPr/>
      </xdr:nvCxnSpPr>
      <xdr:spPr>
        <a:xfrm flipV="1">
          <a:off x="13512800" y="72745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4" name="テキスト ボックス 39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6" name="テキスト ボックス 395"/>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402" name="円/楕円 401"/>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154449</xdr:rowOff>
    </xdr:from>
    <xdr:ext cx="762000" cy="259045"/>
    <xdr:sp macro="" textlink="">
      <xdr:nvSpPr>
        <xdr:cNvPr id="403" name="公債費負担の状況該当値テキスト"/>
        <xdr:cNvSpPr txBox="1"/>
      </xdr:nvSpPr>
      <xdr:spPr>
        <a:xfrm>
          <a:off x="17106900" y="70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39878</xdr:rowOff>
    </xdr:from>
    <xdr:to>
      <xdr:col>23</xdr:col>
      <xdr:colOff>457200</xdr:colOff>
      <xdr:row>41</xdr:row>
      <xdr:rowOff>141478</xdr:rowOff>
    </xdr:to>
    <xdr:sp macro="" textlink="">
      <xdr:nvSpPr>
        <xdr:cNvPr id="404" name="円/楕円 403"/>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405" name="テキスト ボックス 404"/>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126746</xdr:rowOff>
    </xdr:from>
    <xdr:to>
      <xdr:col>22</xdr:col>
      <xdr:colOff>254000</xdr:colOff>
      <xdr:row>42</xdr:row>
      <xdr:rowOff>56896</xdr:rowOff>
    </xdr:to>
    <xdr:sp macro="" textlink="">
      <xdr:nvSpPr>
        <xdr:cNvPr id="406" name="円/楕円 405"/>
        <xdr:cNvSpPr/>
      </xdr:nvSpPr>
      <xdr:spPr>
        <a:xfrm>
          <a:off x="15240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41673</xdr:rowOff>
    </xdr:from>
    <xdr:ext cx="762000" cy="259045"/>
    <xdr:sp macro="" textlink="">
      <xdr:nvSpPr>
        <xdr:cNvPr id="407" name="テキスト ボックス 406"/>
        <xdr:cNvSpPr txBox="1"/>
      </xdr:nvSpPr>
      <xdr:spPr>
        <a:xfrm>
          <a:off x="14909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22860</xdr:rowOff>
    </xdr:from>
    <xdr:to>
      <xdr:col>21</xdr:col>
      <xdr:colOff>50800</xdr:colOff>
      <xdr:row>42</xdr:row>
      <xdr:rowOff>124460</xdr:rowOff>
    </xdr:to>
    <xdr:sp macro="" textlink="">
      <xdr:nvSpPr>
        <xdr:cNvPr id="408" name="円/楕円 407"/>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409" name="テキスト ボックス 408"/>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410" name="円/楕円 409"/>
        <xdr:cNvSpPr/>
      </xdr:nvSpPr>
      <xdr:spPr>
        <a:xfrm>
          <a:off x="13462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411" name="テキスト ボックス 410"/>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は年々低下しており、類似団体平均を大きく下回っている。主な要因として、毎年、新発債の額をその年度の元金償還額以内に抑制していることにより、地方債残高が年々減少していることが挙げられる。</a:t>
          </a:r>
        </a:p>
        <a:p>
          <a:r>
            <a:rPr kumimoji="1" lang="ja-JP" altLang="en-US" sz="1300">
              <a:latin typeface="ＭＳ Ｐゴシック"/>
            </a:rPr>
            <a:t>　今後は、普通交付税が</a:t>
          </a:r>
          <a:r>
            <a:rPr kumimoji="1" lang="ja-JP" altLang="ja-JP" sz="1300">
              <a:solidFill>
                <a:schemeClr val="dk1"/>
              </a:solidFill>
              <a:effectLst/>
              <a:latin typeface="+mn-lt"/>
              <a:ea typeface="+mn-ea"/>
              <a:cs typeface="+mn-cs"/>
            </a:rPr>
            <a:t>合併算定替期間の終了に</a:t>
          </a:r>
          <a:r>
            <a:rPr kumimoji="1" lang="ja-JP" altLang="en-US" sz="1300">
              <a:solidFill>
                <a:schemeClr val="dk1"/>
              </a:solidFill>
              <a:effectLst/>
              <a:latin typeface="+mn-lt"/>
              <a:ea typeface="+mn-ea"/>
              <a:cs typeface="+mn-cs"/>
            </a:rPr>
            <a:t>より</a:t>
          </a:r>
          <a:r>
            <a:rPr kumimoji="1" lang="ja-JP" altLang="en-US" sz="1300">
              <a:latin typeface="ＭＳ Ｐゴシック"/>
            </a:rPr>
            <a:t>段階的に縮減される中、市庁舎建設や複合施設建設等の大型建設事業が見込まれており、地方債の増発や基金の取崩しが予測されるため、より一層財政の健全化に努める。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134451</xdr:rowOff>
    </xdr:from>
    <xdr:to>
      <xdr:col>24</xdr:col>
      <xdr:colOff>558800</xdr:colOff>
      <xdr:row>15</xdr:row>
      <xdr:rowOff>44238</xdr:rowOff>
    </xdr:to>
    <xdr:cxnSp macro="">
      <xdr:nvCxnSpPr>
        <xdr:cNvPr id="445" name="直線コネクタ 444"/>
        <xdr:cNvCxnSpPr/>
      </xdr:nvCxnSpPr>
      <xdr:spPr>
        <a:xfrm flipV="1">
          <a:off x="16179800" y="2534751"/>
          <a:ext cx="838200" cy="8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6"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44238</xdr:rowOff>
    </xdr:from>
    <xdr:to>
      <xdr:col>23</xdr:col>
      <xdr:colOff>406400</xdr:colOff>
      <xdr:row>15</xdr:row>
      <xdr:rowOff>90085</xdr:rowOff>
    </xdr:to>
    <xdr:cxnSp macro="">
      <xdr:nvCxnSpPr>
        <xdr:cNvPr id="448" name="直線コネクタ 447"/>
        <xdr:cNvCxnSpPr/>
      </xdr:nvCxnSpPr>
      <xdr:spPr>
        <a:xfrm flipV="1">
          <a:off x="15290800" y="2615988"/>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148184</xdr:rowOff>
    </xdr:from>
    <xdr:ext cx="736600" cy="259045"/>
    <xdr:sp macro="" textlink="">
      <xdr:nvSpPr>
        <xdr:cNvPr id="450" name="テキスト ボックス 449"/>
        <xdr:cNvSpPr txBox="1"/>
      </xdr:nvSpPr>
      <xdr:spPr>
        <a:xfrm>
          <a:off x="15798800" y="271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90085</xdr:rowOff>
    </xdr:from>
    <xdr:to>
      <xdr:col>22</xdr:col>
      <xdr:colOff>203200</xdr:colOff>
      <xdr:row>16</xdr:row>
      <xdr:rowOff>58589</xdr:rowOff>
    </xdr:to>
    <xdr:cxnSp macro="">
      <xdr:nvCxnSpPr>
        <xdr:cNvPr id="451" name="直線コネクタ 450"/>
        <xdr:cNvCxnSpPr/>
      </xdr:nvCxnSpPr>
      <xdr:spPr>
        <a:xfrm flipV="1">
          <a:off x="14401800" y="2661835"/>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3" name="テキスト ボックス 452"/>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58589</xdr:rowOff>
    </xdr:from>
    <xdr:to>
      <xdr:col>21</xdr:col>
      <xdr:colOff>0</xdr:colOff>
      <xdr:row>16</xdr:row>
      <xdr:rowOff>81915</xdr:rowOff>
    </xdr:to>
    <xdr:cxnSp macro="">
      <xdr:nvCxnSpPr>
        <xdr:cNvPr id="454" name="直線コネクタ 453"/>
        <xdr:cNvCxnSpPr/>
      </xdr:nvCxnSpPr>
      <xdr:spPr>
        <a:xfrm flipV="1">
          <a:off x="13512800" y="2801789"/>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6" name="テキスト ボックス 45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8" name="テキスト ボックス 457"/>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83651</xdr:rowOff>
    </xdr:from>
    <xdr:to>
      <xdr:col>24</xdr:col>
      <xdr:colOff>609600</xdr:colOff>
      <xdr:row>15</xdr:row>
      <xdr:rowOff>13801</xdr:rowOff>
    </xdr:to>
    <xdr:sp macro="" textlink="">
      <xdr:nvSpPr>
        <xdr:cNvPr id="464" name="円/楕円 463"/>
        <xdr:cNvSpPr/>
      </xdr:nvSpPr>
      <xdr:spPr>
        <a:xfrm>
          <a:off x="16967200" y="248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100178</xdr:rowOff>
    </xdr:from>
    <xdr:ext cx="762000" cy="259045"/>
    <xdr:sp macro="" textlink="">
      <xdr:nvSpPr>
        <xdr:cNvPr id="465" name="将来負担の状況該当値テキスト"/>
        <xdr:cNvSpPr txBox="1"/>
      </xdr:nvSpPr>
      <xdr:spPr>
        <a:xfrm>
          <a:off x="17106900" y="232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164888</xdr:rowOff>
    </xdr:from>
    <xdr:to>
      <xdr:col>23</xdr:col>
      <xdr:colOff>457200</xdr:colOff>
      <xdr:row>15</xdr:row>
      <xdr:rowOff>95038</xdr:rowOff>
    </xdr:to>
    <xdr:sp macro="" textlink="">
      <xdr:nvSpPr>
        <xdr:cNvPr id="466" name="円/楕円 465"/>
        <xdr:cNvSpPr/>
      </xdr:nvSpPr>
      <xdr:spPr>
        <a:xfrm>
          <a:off x="16129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105215</xdr:rowOff>
    </xdr:from>
    <xdr:ext cx="736600" cy="259045"/>
    <xdr:sp macro="" textlink="">
      <xdr:nvSpPr>
        <xdr:cNvPr id="467" name="テキスト ボックス 466"/>
        <xdr:cNvSpPr txBox="1"/>
      </xdr:nvSpPr>
      <xdr:spPr>
        <a:xfrm>
          <a:off x="15798800" y="233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39285</xdr:rowOff>
    </xdr:from>
    <xdr:to>
      <xdr:col>22</xdr:col>
      <xdr:colOff>254000</xdr:colOff>
      <xdr:row>15</xdr:row>
      <xdr:rowOff>140885</xdr:rowOff>
    </xdr:to>
    <xdr:sp macro="" textlink="">
      <xdr:nvSpPr>
        <xdr:cNvPr id="468" name="円/楕円 467"/>
        <xdr:cNvSpPr/>
      </xdr:nvSpPr>
      <xdr:spPr>
        <a:xfrm>
          <a:off x="15240000" y="26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151062</xdr:rowOff>
    </xdr:from>
    <xdr:ext cx="762000" cy="259045"/>
    <xdr:sp macro="" textlink="">
      <xdr:nvSpPr>
        <xdr:cNvPr id="469" name="テキスト ボックス 468"/>
        <xdr:cNvSpPr txBox="1"/>
      </xdr:nvSpPr>
      <xdr:spPr>
        <a:xfrm>
          <a:off x="14909800" y="237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7789</xdr:rowOff>
    </xdr:from>
    <xdr:to>
      <xdr:col>21</xdr:col>
      <xdr:colOff>50800</xdr:colOff>
      <xdr:row>16</xdr:row>
      <xdr:rowOff>109389</xdr:rowOff>
    </xdr:to>
    <xdr:sp macro="" textlink="">
      <xdr:nvSpPr>
        <xdr:cNvPr id="470" name="円/楕円 469"/>
        <xdr:cNvSpPr/>
      </xdr:nvSpPr>
      <xdr:spPr>
        <a:xfrm>
          <a:off x="14351000" y="275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94166</xdr:rowOff>
    </xdr:from>
    <xdr:ext cx="762000" cy="259045"/>
    <xdr:sp macro="" textlink="">
      <xdr:nvSpPr>
        <xdr:cNvPr id="471" name="テキスト ボックス 470"/>
        <xdr:cNvSpPr txBox="1"/>
      </xdr:nvSpPr>
      <xdr:spPr>
        <a:xfrm>
          <a:off x="14020800" y="283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31115</xdr:rowOff>
    </xdr:from>
    <xdr:to>
      <xdr:col>19</xdr:col>
      <xdr:colOff>533400</xdr:colOff>
      <xdr:row>16</xdr:row>
      <xdr:rowOff>132715</xdr:rowOff>
    </xdr:to>
    <xdr:sp macro="" textlink="">
      <xdr:nvSpPr>
        <xdr:cNvPr id="472" name="円/楕円 471"/>
        <xdr:cNvSpPr/>
      </xdr:nvSpPr>
      <xdr:spPr>
        <a:xfrm>
          <a:off x="13462000" y="27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142892</xdr:rowOff>
    </xdr:from>
    <xdr:ext cx="762000" cy="259045"/>
    <xdr:sp macro="" textlink="">
      <xdr:nvSpPr>
        <xdr:cNvPr id="473" name="テキスト ボックス 472"/>
        <xdr:cNvSpPr txBox="1"/>
      </xdr:nvSpPr>
      <xdr:spPr>
        <a:xfrm>
          <a:off x="13131800" y="254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熊本県天草市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84,067
83,852
683.86
56,578,213
53,674,183
2,531,583
33,213,329
51,281,262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20.4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職員の定員適正化計画に基づく職員数の削減により、基本給・各種手当等の職員給は年々減少しているものの、平成</a:t>
          </a:r>
          <a:r>
            <a:rPr kumimoji="1" lang="en-US" altLang="ja-JP" sz="1300">
              <a:latin typeface="ＭＳ Ｐゴシック"/>
            </a:rPr>
            <a:t>28</a:t>
          </a:r>
          <a:r>
            <a:rPr kumimoji="1" lang="ja-JP" altLang="en-US" sz="1300">
              <a:latin typeface="ＭＳ Ｐゴシック"/>
            </a:rPr>
            <a:t>年度は退職者数（退職金）の増加により、前年度と比較して</a:t>
          </a:r>
          <a:r>
            <a:rPr kumimoji="1" lang="en-US" altLang="ja-JP" sz="1300">
              <a:latin typeface="ＭＳ Ｐゴシック"/>
            </a:rPr>
            <a:t>0.2</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類似団体平均との比較においては</a:t>
          </a:r>
          <a:r>
            <a:rPr kumimoji="1" lang="en-US" altLang="ja-JP" sz="1300">
              <a:latin typeface="ＭＳ Ｐゴシック"/>
            </a:rPr>
            <a:t>0.5</a:t>
          </a:r>
          <a:r>
            <a:rPr kumimoji="1" lang="ja-JP" altLang="en-US" sz="1300">
              <a:latin typeface="ＭＳ Ｐゴシック"/>
            </a:rPr>
            <a:t>ポイント下回っており、今後も事務事業の改善等により行政の効率化を進め、職員数や給与水準の管理を徹底して行い、人件費全体の抑制に努める。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36</xdr:row>
      <xdr:rowOff>73660</xdr:rowOff>
    </xdr:to>
    <xdr:cxnSp macro="">
      <xdr:nvCxnSpPr>
        <xdr:cNvPr id="66" name="直線コネクタ 65"/>
        <xdr:cNvCxnSpPr/>
      </xdr:nvCxnSpPr>
      <xdr:spPr>
        <a:xfrm>
          <a:off x="3987800" y="6230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58420</xdr:rowOff>
    </xdr:from>
    <xdr:to>
      <xdr:col>5</xdr:col>
      <xdr:colOff>549275</xdr:colOff>
      <xdr:row>36</xdr:row>
      <xdr:rowOff>165100</xdr:rowOff>
    </xdr:to>
    <xdr:cxnSp macro="">
      <xdr:nvCxnSpPr>
        <xdr:cNvPr id="69" name="直線コネクタ 68"/>
        <xdr:cNvCxnSpPr/>
      </xdr:nvCxnSpPr>
      <xdr:spPr>
        <a:xfrm flipV="1">
          <a:off x="3098800" y="6230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96520</xdr:rowOff>
    </xdr:from>
    <xdr:to>
      <xdr:col>4</xdr:col>
      <xdr:colOff>346075</xdr:colOff>
      <xdr:row>36</xdr:row>
      <xdr:rowOff>165100</xdr:rowOff>
    </xdr:to>
    <xdr:cxnSp macro="">
      <xdr:nvCxnSpPr>
        <xdr:cNvPr id="72" name="直線コネクタ 71"/>
        <xdr:cNvCxnSpPr/>
      </xdr:nvCxnSpPr>
      <xdr:spPr>
        <a:xfrm>
          <a:off x="2209800" y="626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96520</xdr:rowOff>
    </xdr:from>
    <xdr:to>
      <xdr:col>3</xdr:col>
      <xdr:colOff>142875</xdr:colOff>
      <xdr:row>37</xdr:row>
      <xdr:rowOff>77470</xdr:rowOff>
    </xdr:to>
    <xdr:cxnSp macro="">
      <xdr:nvCxnSpPr>
        <xdr:cNvPr id="75" name="直線コネクタ 74"/>
        <xdr:cNvCxnSpPr/>
      </xdr:nvCxnSpPr>
      <xdr:spPr>
        <a:xfrm flipV="1">
          <a:off x="1320800" y="62687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85" name="円/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39387</xdr:rowOff>
    </xdr:from>
    <xdr:ext cx="762000" cy="259045"/>
    <xdr:sp macro="" textlink="">
      <xdr:nvSpPr>
        <xdr:cNvPr id="86"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7" name="円/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89" name="円/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90" name="テキスト ボックス 89"/>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45720</xdr:rowOff>
    </xdr:from>
    <xdr:to>
      <xdr:col>3</xdr:col>
      <xdr:colOff>193675</xdr:colOff>
      <xdr:row>36</xdr:row>
      <xdr:rowOff>147320</xdr:rowOff>
    </xdr:to>
    <xdr:sp macro="" textlink="">
      <xdr:nvSpPr>
        <xdr:cNvPr id="91" name="円/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92" name="テキスト ボックス 91"/>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26670</xdr:rowOff>
    </xdr:from>
    <xdr:to>
      <xdr:col>1</xdr:col>
      <xdr:colOff>676275</xdr:colOff>
      <xdr:row>37</xdr:row>
      <xdr:rowOff>128270</xdr:rowOff>
    </xdr:to>
    <xdr:sp macro="" textlink="">
      <xdr:nvSpPr>
        <xdr:cNvPr id="93" name="円/楕円 92"/>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113047</xdr:rowOff>
    </xdr:from>
    <xdr:ext cx="762000" cy="259045"/>
    <xdr:sp macro="" textlink="">
      <xdr:nvSpPr>
        <xdr:cNvPr id="94" name="テキスト ボックス 93"/>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類似団体平均を下回っているものの指定管理に係る委託料等の増加により、物件費に係る経常収支比率は</a:t>
          </a:r>
          <a:r>
            <a:rPr kumimoji="1" lang="en-US" altLang="ja-JP" sz="1300">
              <a:latin typeface="ＭＳ Ｐゴシック"/>
            </a:rPr>
            <a:t>0.4</a:t>
          </a:r>
          <a:r>
            <a:rPr kumimoji="1" lang="ja-JP" altLang="en-US" sz="1300">
              <a:latin typeface="ＭＳ Ｐゴシック"/>
            </a:rPr>
            <a:t>ポイント上昇した。</a:t>
          </a:r>
        </a:p>
        <a:p>
          <a:r>
            <a:rPr kumimoji="1" lang="ja-JP" altLang="en-US" sz="1300">
              <a:latin typeface="ＭＳ Ｐゴシック"/>
            </a:rPr>
            <a:t>　今後も、合併算定替期間終了に伴う普通交付税の段階的縮減が見込まれ、税収の急激な増加も期待できないため、行財政改革大綱に基づき、施設の維持管理手法や事業実施方法の見直し等を進め、経費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81280</xdr:rowOff>
    </xdr:from>
    <xdr:to>
      <xdr:col>24</xdr:col>
      <xdr:colOff>31750</xdr:colOff>
      <xdr:row>14</xdr:row>
      <xdr:rowOff>107406</xdr:rowOff>
    </xdr:to>
    <xdr:cxnSp macro="">
      <xdr:nvCxnSpPr>
        <xdr:cNvPr id="129" name="直線コネクタ 128"/>
        <xdr:cNvCxnSpPr/>
      </xdr:nvCxnSpPr>
      <xdr:spPr>
        <a:xfrm>
          <a:off x="15671800" y="248158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74749</xdr:rowOff>
    </xdr:from>
    <xdr:to>
      <xdr:col>22</xdr:col>
      <xdr:colOff>565150</xdr:colOff>
      <xdr:row>14</xdr:row>
      <xdr:rowOff>81280</xdr:rowOff>
    </xdr:to>
    <xdr:cxnSp macro="">
      <xdr:nvCxnSpPr>
        <xdr:cNvPr id="132" name="直線コネクタ 131"/>
        <xdr:cNvCxnSpPr/>
      </xdr:nvCxnSpPr>
      <xdr:spPr>
        <a:xfrm>
          <a:off x="14782800" y="24750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55154</xdr:rowOff>
    </xdr:from>
    <xdr:to>
      <xdr:col>21</xdr:col>
      <xdr:colOff>361950</xdr:colOff>
      <xdr:row>14</xdr:row>
      <xdr:rowOff>74749</xdr:rowOff>
    </xdr:to>
    <xdr:cxnSp macro="">
      <xdr:nvCxnSpPr>
        <xdr:cNvPr id="135" name="直線コネクタ 134"/>
        <xdr:cNvCxnSpPr/>
      </xdr:nvCxnSpPr>
      <xdr:spPr>
        <a:xfrm>
          <a:off x="13893800" y="24554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22497</xdr:rowOff>
    </xdr:from>
    <xdr:to>
      <xdr:col>20</xdr:col>
      <xdr:colOff>158750</xdr:colOff>
      <xdr:row>14</xdr:row>
      <xdr:rowOff>55154</xdr:rowOff>
    </xdr:to>
    <xdr:cxnSp macro="">
      <xdr:nvCxnSpPr>
        <xdr:cNvPr id="138" name="直線コネクタ 137"/>
        <xdr:cNvCxnSpPr/>
      </xdr:nvCxnSpPr>
      <xdr:spPr>
        <a:xfrm>
          <a:off x="13004800" y="24227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56606</xdr:rowOff>
    </xdr:from>
    <xdr:to>
      <xdr:col>24</xdr:col>
      <xdr:colOff>82550</xdr:colOff>
      <xdr:row>14</xdr:row>
      <xdr:rowOff>158206</xdr:rowOff>
    </xdr:to>
    <xdr:sp macro="" textlink="">
      <xdr:nvSpPr>
        <xdr:cNvPr id="148" name="円/楕円 147"/>
        <xdr:cNvSpPr/>
      </xdr:nvSpPr>
      <xdr:spPr>
        <a:xfrm>
          <a:off x="16459200" y="2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136633</xdr:rowOff>
    </xdr:from>
    <xdr:ext cx="762000" cy="259045"/>
    <xdr:sp macro="" textlink="">
      <xdr:nvSpPr>
        <xdr:cNvPr id="149" name="物件費該当値テキスト"/>
        <xdr:cNvSpPr txBox="1"/>
      </xdr:nvSpPr>
      <xdr:spPr>
        <a:xfrm>
          <a:off x="16598900" y="236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30480</xdr:rowOff>
    </xdr:from>
    <xdr:to>
      <xdr:col>22</xdr:col>
      <xdr:colOff>615950</xdr:colOff>
      <xdr:row>14</xdr:row>
      <xdr:rowOff>132080</xdr:rowOff>
    </xdr:to>
    <xdr:sp macro="" textlink="">
      <xdr:nvSpPr>
        <xdr:cNvPr id="150" name="円/楕円 149"/>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142257</xdr:rowOff>
    </xdr:from>
    <xdr:ext cx="736600" cy="259045"/>
    <xdr:sp macro="" textlink="">
      <xdr:nvSpPr>
        <xdr:cNvPr id="151" name="テキスト ボックス 150"/>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23949</xdr:rowOff>
    </xdr:from>
    <xdr:to>
      <xdr:col>21</xdr:col>
      <xdr:colOff>412750</xdr:colOff>
      <xdr:row>14</xdr:row>
      <xdr:rowOff>125549</xdr:rowOff>
    </xdr:to>
    <xdr:sp macro="" textlink="">
      <xdr:nvSpPr>
        <xdr:cNvPr id="152" name="円/楕円 151"/>
        <xdr:cNvSpPr/>
      </xdr:nvSpPr>
      <xdr:spPr>
        <a:xfrm>
          <a:off x="14732000" y="242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135726</xdr:rowOff>
    </xdr:from>
    <xdr:ext cx="762000" cy="259045"/>
    <xdr:sp macro="" textlink="">
      <xdr:nvSpPr>
        <xdr:cNvPr id="153" name="テキスト ボックス 152"/>
        <xdr:cNvSpPr txBox="1"/>
      </xdr:nvSpPr>
      <xdr:spPr>
        <a:xfrm>
          <a:off x="14401800" y="219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4354</xdr:rowOff>
    </xdr:from>
    <xdr:to>
      <xdr:col>20</xdr:col>
      <xdr:colOff>209550</xdr:colOff>
      <xdr:row>14</xdr:row>
      <xdr:rowOff>105954</xdr:rowOff>
    </xdr:to>
    <xdr:sp macro="" textlink="">
      <xdr:nvSpPr>
        <xdr:cNvPr id="154" name="円/楕円 153"/>
        <xdr:cNvSpPr/>
      </xdr:nvSpPr>
      <xdr:spPr>
        <a:xfrm>
          <a:off x="13843000" y="24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116131</xdr:rowOff>
    </xdr:from>
    <xdr:ext cx="762000" cy="259045"/>
    <xdr:sp macro="" textlink="">
      <xdr:nvSpPr>
        <xdr:cNvPr id="155" name="テキスト ボックス 154"/>
        <xdr:cNvSpPr txBox="1"/>
      </xdr:nvSpPr>
      <xdr:spPr>
        <a:xfrm>
          <a:off x="13512800" y="2173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143147</xdr:rowOff>
    </xdr:from>
    <xdr:to>
      <xdr:col>19</xdr:col>
      <xdr:colOff>6350</xdr:colOff>
      <xdr:row>14</xdr:row>
      <xdr:rowOff>73297</xdr:rowOff>
    </xdr:to>
    <xdr:sp macro="" textlink="">
      <xdr:nvSpPr>
        <xdr:cNvPr id="156" name="円/楕円 155"/>
        <xdr:cNvSpPr/>
      </xdr:nvSpPr>
      <xdr:spPr>
        <a:xfrm>
          <a:off x="12954000" y="237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83474</xdr:rowOff>
    </xdr:from>
    <xdr:ext cx="762000" cy="259045"/>
    <xdr:sp macro="" textlink="">
      <xdr:nvSpPr>
        <xdr:cNvPr id="157" name="テキスト ボックス 156"/>
        <xdr:cNvSpPr txBox="1"/>
      </xdr:nvSpPr>
      <xdr:spPr>
        <a:xfrm>
          <a:off x="12623800" y="214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保育所等給付費や生活保護費、障がい者サービス費等の増加により、扶助費に係る経常収支比率は</a:t>
          </a:r>
          <a:r>
            <a:rPr kumimoji="1" lang="en-US" altLang="ja-JP" sz="1300">
              <a:latin typeface="ＭＳ Ｐゴシック"/>
            </a:rPr>
            <a:t>0.4</a:t>
          </a:r>
          <a:r>
            <a:rPr kumimoji="1" lang="ja-JP" altLang="en-US" sz="1300">
              <a:latin typeface="ＭＳ Ｐゴシック"/>
            </a:rPr>
            <a:t>ポイント上昇し、類似平均団体をわずかに上回っている。</a:t>
          </a:r>
        </a:p>
        <a:p>
          <a:r>
            <a:rPr kumimoji="1" lang="ja-JP" altLang="en-US" sz="1300">
              <a:latin typeface="ＭＳ Ｐゴシック"/>
            </a:rPr>
            <a:t>　高齢化の進行や福祉ニーズの多様化等により、社会保障関係経費はますます増加していくことが予想されるため、社会保障制度に関する国の動向等を注視しながら、より効率的・効果的な事業の実施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24130</xdr:rowOff>
    </xdr:from>
    <xdr:to>
      <xdr:col>7</xdr:col>
      <xdr:colOff>15875</xdr:colOff>
      <xdr:row>55</xdr:row>
      <xdr:rowOff>54610</xdr:rowOff>
    </xdr:to>
    <xdr:cxnSp macro="">
      <xdr:nvCxnSpPr>
        <xdr:cNvPr id="190" name="直線コネクタ 189"/>
        <xdr:cNvCxnSpPr/>
      </xdr:nvCxnSpPr>
      <xdr:spPr>
        <a:xfrm>
          <a:off x="3987800" y="94538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91"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119380</xdr:rowOff>
    </xdr:from>
    <xdr:to>
      <xdr:col>5</xdr:col>
      <xdr:colOff>549275</xdr:colOff>
      <xdr:row>55</xdr:row>
      <xdr:rowOff>24130</xdr:rowOff>
    </xdr:to>
    <xdr:cxnSp macro="">
      <xdr:nvCxnSpPr>
        <xdr:cNvPr id="193" name="直線コネクタ 192"/>
        <xdr:cNvCxnSpPr/>
      </xdr:nvCxnSpPr>
      <xdr:spPr>
        <a:xfrm>
          <a:off x="3098800" y="9377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5" name="テキスト ボックス 194"/>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119380</xdr:rowOff>
    </xdr:from>
    <xdr:to>
      <xdr:col>4</xdr:col>
      <xdr:colOff>346075</xdr:colOff>
      <xdr:row>54</xdr:row>
      <xdr:rowOff>119380</xdr:rowOff>
    </xdr:to>
    <xdr:cxnSp macro="">
      <xdr:nvCxnSpPr>
        <xdr:cNvPr id="196" name="直線コネクタ 195"/>
        <xdr:cNvCxnSpPr/>
      </xdr:nvCxnSpPr>
      <xdr:spPr>
        <a:xfrm>
          <a:off x="2209800" y="9377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111760</xdr:rowOff>
    </xdr:from>
    <xdr:to>
      <xdr:col>3</xdr:col>
      <xdr:colOff>142875</xdr:colOff>
      <xdr:row>54</xdr:row>
      <xdr:rowOff>119380</xdr:rowOff>
    </xdr:to>
    <xdr:cxnSp macro="">
      <xdr:nvCxnSpPr>
        <xdr:cNvPr id="199" name="直線コネクタ 198"/>
        <xdr:cNvCxnSpPr/>
      </xdr:nvCxnSpPr>
      <xdr:spPr>
        <a:xfrm>
          <a:off x="1320800" y="9370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3810</xdr:rowOff>
    </xdr:from>
    <xdr:to>
      <xdr:col>7</xdr:col>
      <xdr:colOff>66675</xdr:colOff>
      <xdr:row>55</xdr:row>
      <xdr:rowOff>105410</xdr:rowOff>
    </xdr:to>
    <xdr:sp macro="" textlink="">
      <xdr:nvSpPr>
        <xdr:cNvPr id="209" name="円/楕円 208"/>
        <xdr:cNvSpPr/>
      </xdr:nvSpPr>
      <xdr:spPr>
        <a:xfrm>
          <a:off x="4775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147337</xdr:rowOff>
    </xdr:from>
    <xdr:ext cx="762000" cy="259045"/>
    <xdr:sp macro="" textlink="">
      <xdr:nvSpPr>
        <xdr:cNvPr id="210" name="扶助費該当値テキスト"/>
        <xdr:cNvSpPr txBox="1"/>
      </xdr:nvSpPr>
      <xdr:spPr>
        <a:xfrm>
          <a:off x="4914900" y="940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144780</xdr:rowOff>
    </xdr:from>
    <xdr:to>
      <xdr:col>5</xdr:col>
      <xdr:colOff>600075</xdr:colOff>
      <xdr:row>55</xdr:row>
      <xdr:rowOff>74930</xdr:rowOff>
    </xdr:to>
    <xdr:sp macro="" textlink="">
      <xdr:nvSpPr>
        <xdr:cNvPr id="211" name="円/楕円 210"/>
        <xdr:cNvSpPr/>
      </xdr:nvSpPr>
      <xdr:spPr>
        <a:xfrm>
          <a:off x="3937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59707</xdr:rowOff>
    </xdr:from>
    <xdr:ext cx="736600" cy="259045"/>
    <xdr:sp macro="" textlink="">
      <xdr:nvSpPr>
        <xdr:cNvPr id="212" name="テキスト ボックス 211"/>
        <xdr:cNvSpPr txBox="1"/>
      </xdr:nvSpPr>
      <xdr:spPr>
        <a:xfrm>
          <a:off x="3606800" y="948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68580</xdr:rowOff>
    </xdr:from>
    <xdr:to>
      <xdr:col>4</xdr:col>
      <xdr:colOff>396875</xdr:colOff>
      <xdr:row>54</xdr:row>
      <xdr:rowOff>170180</xdr:rowOff>
    </xdr:to>
    <xdr:sp macro="" textlink="">
      <xdr:nvSpPr>
        <xdr:cNvPr id="213" name="円/楕円 212"/>
        <xdr:cNvSpPr/>
      </xdr:nvSpPr>
      <xdr:spPr>
        <a:xfrm>
          <a:off x="3048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8907</xdr:rowOff>
    </xdr:from>
    <xdr:ext cx="762000" cy="259045"/>
    <xdr:sp macro="" textlink="">
      <xdr:nvSpPr>
        <xdr:cNvPr id="214" name="テキスト ボックス 213"/>
        <xdr:cNvSpPr txBox="1"/>
      </xdr:nvSpPr>
      <xdr:spPr>
        <a:xfrm>
          <a:off x="2717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68580</xdr:rowOff>
    </xdr:from>
    <xdr:to>
      <xdr:col>3</xdr:col>
      <xdr:colOff>193675</xdr:colOff>
      <xdr:row>54</xdr:row>
      <xdr:rowOff>170180</xdr:rowOff>
    </xdr:to>
    <xdr:sp macro="" textlink="">
      <xdr:nvSpPr>
        <xdr:cNvPr id="215" name="円/楕円 214"/>
        <xdr:cNvSpPr/>
      </xdr:nvSpPr>
      <xdr:spPr>
        <a:xfrm>
          <a:off x="2159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8907</xdr:rowOff>
    </xdr:from>
    <xdr:ext cx="762000" cy="259045"/>
    <xdr:sp macro="" textlink="">
      <xdr:nvSpPr>
        <xdr:cNvPr id="216" name="テキスト ボックス 215"/>
        <xdr:cNvSpPr txBox="1"/>
      </xdr:nvSpPr>
      <xdr:spPr>
        <a:xfrm>
          <a:off x="1828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60960</xdr:rowOff>
    </xdr:from>
    <xdr:to>
      <xdr:col>1</xdr:col>
      <xdr:colOff>676275</xdr:colOff>
      <xdr:row>54</xdr:row>
      <xdr:rowOff>162560</xdr:rowOff>
    </xdr:to>
    <xdr:sp macro="" textlink="">
      <xdr:nvSpPr>
        <xdr:cNvPr id="217" name="円/楕円 216"/>
        <xdr:cNvSpPr/>
      </xdr:nvSpPr>
      <xdr:spPr>
        <a:xfrm>
          <a:off x="1270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1287</xdr:rowOff>
    </xdr:from>
    <xdr:ext cx="762000" cy="259045"/>
    <xdr:sp macro="" textlink="">
      <xdr:nvSpPr>
        <xdr:cNvPr id="218" name="テキスト ボックス 217"/>
        <xdr:cNvSpPr txBox="1"/>
      </xdr:nvSpPr>
      <xdr:spPr>
        <a:xfrm>
          <a:off x="939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その他に係る経常収支比率は、近年増加傾向であったが、平成</a:t>
          </a:r>
          <a:r>
            <a:rPr kumimoji="1" lang="en-US" altLang="ja-JP" sz="1300">
              <a:latin typeface="ＭＳ Ｐゴシック"/>
            </a:rPr>
            <a:t>28</a:t>
          </a:r>
          <a:r>
            <a:rPr kumimoji="1" lang="ja-JP" altLang="en-US" sz="1300">
              <a:latin typeface="ＭＳ Ｐゴシック"/>
            </a:rPr>
            <a:t>年度は下水道事業について、特別会計（繰出金）から公営企業会計（補助金）へ移行したため、前年度と比べて</a:t>
          </a:r>
          <a:r>
            <a:rPr kumimoji="1" lang="en-US" altLang="ja-JP" sz="1300">
              <a:latin typeface="ＭＳ Ｐゴシック"/>
            </a:rPr>
            <a:t>1.7</a:t>
          </a:r>
          <a:r>
            <a:rPr kumimoji="1" lang="ja-JP" altLang="en-US" sz="1300">
              <a:latin typeface="ＭＳ Ｐゴシック"/>
            </a:rPr>
            <a:t>ポイント低下した。</a:t>
          </a:r>
        </a:p>
        <a:p>
          <a:r>
            <a:rPr kumimoji="1" lang="ja-JP" altLang="en-US" sz="1300">
              <a:latin typeface="ＭＳ Ｐゴシック"/>
            </a:rPr>
            <a:t>　特別会計の運営においても普通会計と同様に、今後更なる経費の削減と合理化を図り、普通会計の負担軽減を図る。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119380</xdr:rowOff>
    </xdr:from>
    <xdr:to>
      <xdr:col>24</xdr:col>
      <xdr:colOff>31750</xdr:colOff>
      <xdr:row>57</xdr:row>
      <xdr:rowOff>77470</xdr:rowOff>
    </xdr:to>
    <xdr:cxnSp macro="">
      <xdr:nvCxnSpPr>
        <xdr:cNvPr id="251" name="直線コネクタ 250"/>
        <xdr:cNvCxnSpPr/>
      </xdr:nvCxnSpPr>
      <xdr:spPr>
        <a:xfrm flipV="1">
          <a:off x="15671800" y="97205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57</xdr:row>
      <xdr:rowOff>77470</xdr:rowOff>
    </xdr:to>
    <xdr:cxnSp macro="">
      <xdr:nvCxnSpPr>
        <xdr:cNvPr id="254" name="直線コネクタ 253"/>
        <xdr:cNvCxnSpPr/>
      </xdr:nvCxnSpPr>
      <xdr:spPr>
        <a:xfrm>
          <a:off x="14782800" y="9842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62230</xdr:rowOff>
    </xdr:from>
    <xdr:to>
      <xdr:col>21</xdr:col>
      <xdr:colOff>361950</xdr:colOff>
      <xdr:row>57</xdr:row>
      <xdr:rowOff>69850</xdr:rowOff>
    </xdr:to>
    <xdr:cxnSp macro="">
      <xdr:nvCxnSpPr>
        <xdr:cNvPr id="257" name="直線コネクタ 256"/>
        <xdr:cNvCxnSpPr/>
      </xdr:nvCxnSpPr>
      <xdr:spPr>
        <a:xfrm>
          <a:off x="13893800" y="983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62230</xdr:rowOff>
    </xdr:from>
    <xdr:to>
      <xdr:col>20</xdr:col>
      <xdr:colOff>158750</xdr:colOff>
      <xdr:row>57</xdr:row>
      <xdr:rowOff>62230</xdr:rowOff>
    </xdr:to>
    <xdr:cxnSp macro="">
      <xdr:nvCxnSpPr>
        <xdr:cNvPr id="260" name="直線コネクタ 259"/>
        <xdr:cNvCxnSpPr/>
      </xdr:nvCxnSpPr>
      <xdr:spPr>
        <a:xfrm>
          <a:off x="13004800" y="9834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70" name="円/楕円 269"/>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85107</xdr:rowOff>
    </xdr:from>
    <xdr:ext cx="762000" cy="259045"/>
    <xdr:sp macro="" textlink="">
      <xdr:nvSpPr>
        <xdr:cNvPr id="271"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26670</xdr:rowOff>
    </xdr:from>
    <xdr:to>
      <xdr:col>22</xdr:col>
      <xdr:colOff>615950</xdr:colOff>
      <xdr:row>57</xdr:row>
      <xdr:rowOff>128270</xdr:rowOff>
    </xdr:to>
    <xdr:sp macro="" textlink="">
      <xdr:nvSpPr>
        <xdr:cNvPr id="272" name="円/楕円 271"/>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138447</xdr:rowOff>
    </xdr:from>
    <xdr:ext cx="736600" cy="259045"/>
    <xdr:sp macro="" textlink="">
      <xdr:nvSpPr>
        <xdr:cNvPr id="273" name="テキスト ボックス 272"/>
        <xdr:cNvSpPr txBox="1"/>
      </xdr:nvSpPr>
      <xdr:spPr>
        <a:xfrm>
          <a:off x="15290800" y="956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4" name="円/楕円 273"/>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5" name="テキスト ボックス 274"/>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11430</xdr:rowOff>
    </xdr:from>
    <xdr:to>
      <xdr:col>20</xdr:col>
      <xdr:colOff>209550</xdr:colOff>
      <xdr:row>57</xdr:row>
      <xdr:rowOff>113030</xdr:rowOff>
    </xdr:to>
    <xdr:sp macro="" textlink="">
      <xdr:nvSpPr>
        <xdr:cNvPr id="276" name="円/楕円 275"/>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97807</xdr:rowOff>
    </xdr:from>
    <xdr:ext cx="762000" cy="259045"/>
    <xdr:sp macro="" textlink="">
      <xdr:nvSpPr>
        <xdr:cNvPr id="277" name="テキスト ボックス 276"/>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11430</xdr:rowOff>
    </xdr:from>
    <xdr:to>
      <xdr:col>19</xdr:col>
      <xdr:colOff>6350</xdr:colOff>
      <xdr:row>57</xdr:row>
      <xdr:rowOff>113030</xdr:rowOff>
    </xdr:to>
    <xdr:sp macro="" textlink="">
      <xdr:nvSpPr>
        <xdr:cNvPr id="278" name="円/楕円 277"/>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97807</xdr:rowOff>
    </xdr:from>
    <xdr:ext cx="762000" cy="259045"/>
    <xdr:sp macro="" textlink="">
      <xdr:nvSpPr>
        <xdr:cNvPr id="279" name="テキスト ボックス 278"/>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近年ほぼ同水準で推移してきたが、平成</a:t>
          </a:r>
          <a:r>
            <a:rPr kumimoji="1" lang="en-US" altLang="ja-JP" sz="1300">
              <a:latin typeface="ＭＳ Ｐゴシック"/>
            </a:rPr>
            <a:t>28</a:t>
          </a:r>
          <a:r>
            <a:rPr kumimoji="1" lang="ja-JP" altLang="en-US" sz="1300">
              <a:latin typeface="ＭＳ Ｐゴシック"/>
            </a:rPr>
            <a:t>年度は下水道事業について、特別会計（繰出金）から公営企業会計（補助金）へ移行したことに伴い、前年度と比較して</a:t>
          </a:r>
          <a:r>
            <a:rPr kumimoji="1" lang="en-US" altLang="ja-JP" sz="1300">
              <a:latin typeface="ＭＳ Ｐゴシック"/>
            </a:rPr>
            <a:t>2.9</a:t>
          </a:r>
          <a:r>
            <a:rPr kumimoji="1" lang="ja-JP" altLang="en-US" sz="1300">
              <a:latin typeface="ＭＳ Ｐゴシック"/>
            </a:rPr>
            <a:t>ポイント上昇した。</a:t>
          </a:r>
        </a:p>
        <a:p>
          <a:r>
            <a:rPr kumimoji="1" lang="ja-JP" altLang="en-US" sz="1300">
              <a:latin typeface="ＭＳ Ｐゴシック"/>
            </a:rPr>
            <a:t>　補助費等に係る経常収支比率は、類似団体平均を大きく上回っている状況にあり、イベント等への補助金をはじめとして、補助金等が果たしている役割や効果等をあらためて検証し、今後、交付基準等の見直しを行う方針で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52705</xdr:rowOff>
    </xdr:from>
    <xdr:to>
      <xdr:col>24</xdr:col>
      <xdr:colOff>31750</xdr:colOff>
      <xdr:row>38</xdr:row>
      <xdr:rowOff>46990</xdr:rowOff>
    </xdr:to>
    <xdr:cxnSp macro="">
      <xdr:nvCxnSpPr>
        <xdr:cNvPr id="307" name="直線コネクタ 306"/>
        <xdr:cNvCxnSpPr/>
      </xdr:nvCxnSpPr>
      <xdr:spPr>
        <a:xfrm>
          <a:off x="15671800" y="6396355"/>
          <a:ext cx="8382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24147</xdr:rowOff>
    </xdr:from>
    <xdr:ext cx="762000" cy="259045"/>
    <xdr:sp macro="" textlink="">
      <xdr:nvSpPr>
        <xdr:cNvPr id="308" name="補助費等平均値テキスト"/>
        <xdr:cNvSpPr txBox="1"/>
      </xdr:nvSpPr>
      <xdr:spPr>
        <a:xfrm>
          <a:off x="16598900" y="6196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52705</xdr:rowOff>
    </xdr:from>
    <xdr:to>
      <xdr:col>22</xdr:col>
      <xdr:colOff>565150</xdr:colOff>
      <xdr:row>37</xdr:row>
      <xdr:rowOff>98425</xdr:rowOff>
    </xdr:to>
    <xdr:cxnSp macro="">
      <xdr:nvCxnSpPr>
        <xdr:cNvPr id="310" name="直線コネクタ 309"/>
        <xdr:cNvCxnSpPr/>
      </xdr:nvCxnSpPr>
      <xdr:spPr>
        <a:xfrm flipV="1">
          <a:off x="14782800" y="63963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2" name="テキスト ボックス 311"/>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98425</xdr:rowOff>
    </xdr:from>
    <xdr:to>
      <xdr:col>21</xdr:col>
      <xdr:colOff>361950</xdr:colOff>
      <xdr:row>37</xdr:row>
      <xdr:rowOff>149860</xdr:rowOff>
    </xdr:to>
    <xdr:cxnSp macro="">
      <xdr:nvCxnSpPr>
        <xdr:cNvPr id="313" name="直線コネクタ 312"/>
        <xdr:cNvCxnSpPr/>
      </xdr:nvCxnSpPr>
      <xdr:spPr>
        <a:xfrm flipV="1">
          <a:off x="13893800" y="64420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144145</xdr:rowOff>
    </xdr:from>
    <xdr:to>
      <xdr:col>20</xdr:col>
      <xdr:colOff>158750</xdr:colOff>
      <xdr:row>37</xdr:row>
      <xdr:rowOff>149860</xdr:rowOff>
    </xdr:to>
    <xdr:cxnSp macro="">
      <xdr:nvCxnSpPr>
        <xdr:cNvPr id="316" name="直線コネクタ 315"/>
        <xdr:cNvCxnSpPr/>
      </xdr:nvCxnSpPr>
      <xdr:spPr>
        <a:xfrm>
          <a:off x="13004800" y="64877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18" name="テキスト ボックス 317"/>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0" name="テキスト ボックス 319"/>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167640</xdr:rowOff>
    </xdr:from>
    <xdr:to>
      <xdr:col>24</xdr:col>
      <xdr:colOff>82550</xdr:colOff>
      <xdr:row>38</xdr:row>
      <xdr:rowOff>97790</xdr:rowOff>
    </xdr:to>
    <xdr:sp macro="" textlink="">
      <xdr:nvSpPr>
        <xdr:cNvPr id="326" name="円/楕円 325"/>
        <xdr:cNvSpPr/>
      </xdr:nvSpPr>
      <xdr:spPr>
        <a:xfrm>
          <a:off x="164592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139717</xdr:rowOff>
    </xdr:from>
    <xdr:ext cx="762000" cy="259045"/>
    <xdr:sp macro="" textlink="">
      <xdr:nvSpPr>
        <xdr:cNvPr id="327" name="補助費等該当値テキスト"/>
        <xdr:cNvSpPr txBox="1"/>
      </xdr:nvSpPr>
      <xdr:spPr>
        <a:xfrm>
          <a:off x="16598900" y="648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xdr:rowOff>
    </xdr:from>
    <xdr:to>
      <xdr:col>22</xdr:col>
      <xdr:colOff>615950</xdr:colOff>
      <xdr:row>37</xdr:row>
      <xdr:rowOff>103505</xdr:rowOff>
    </xdr:to>
    <xdr:sp macro="" textlink="">
      <xdr:nvSpPr>
        <xdr:cNvPr id="328" name="円/楕円 327"/>
        <xdr:cNvSpPr/>
      </xdr:nvSpPr>
      <xdr:spPr>
        <a:xfrm>
          <a:off x="156210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88282</xdr:rowOff>
    </xdr:from>
    <xdr:ext cx="736600" cy="259045"/>
    <xdr:sp macro="" textlink="">
      <xdr:nvSpPr>
        <xdr:cNvPr id="329" name="テキスト ボックス 328"/>
        <xdr:cNvSpPr txBox="1"/>
      </xdr:nvSpPr>
      <xdr:spPr>
        <a:xfrm>
          <a:off x="15290800" y="6431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47625</xdr:rowOff>
    </xdr:from>
    <xdr:to>
      <xdr:col>21</xdr:col>
      <xdr:colOff>412750</xdr:colOff>
      <xdr:row>37</xdr:row>
      <xdr:rowOff>149225</xdr:rowOff>
    </xdr:to>
    <xdr:sp macro="" textlink="">
      <xdr:nvSpPr>
        <xdr:cNvPr id="330" name="円/楕円 329"/>
        <xdr:cNvSpPr/>
      </xdr:nvSpPr>
      <xdr:spPr>
        <a:xfrm>
          <a:off x="14732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134002</xdr:rowOff>
    </xdr:from>
    <xdr:ext cx="762000" cy="259045"/>
    <xdr:sp macro="" textlink="">
      <xdr:nvSpPr>
        <xdr:cNvPr id="331" name="テキスト ボックス 330"/>
        <xdr:cNvSpPr txBox="1"/>
      </xdr:nvSpPr>
      <xdr:spPr>
        <a:xfrm>
          <a:off x="14401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99060</xdr:rowOff>
    </xdr:from>
    <xdr:to>
      <xdr:col>20</xdr:col>
      <xdr:colOff>209550</xdr:colOff>
      <xdr:row>38</xdr:row>
      <xdr:rowOff>29210</xdr:rowOff>
    </xdr:to>
    <xdr:sp macro="" textlink="">
      <xdr:nvSpPr>
        <xdr:cNvPr id="332" name="円/楕円 331"/>
        <xdr:cNvSpPr/>
      </xdr:nvSpPr>
      <xdr:spPr>
        <a:xfrm>
          <a:off x="13843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13987</xdr:rowOff>
    </xdr:from>
    <xdr:ext cx="762000" cy="259045"/>
    <xdr:sp macro="" textlink="">
      <xdr:nvSpPr>
        <xdr:cNvPr id="333" name="テキスト ボックス 332"/>
        <xdr:cNvSpPr txBox="1"/>
      </xdr:nvSpPr>
      <xdr:spPr>
        <a:xfrm>
          <a:off x="13512800" y="65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93345</xdr:rowOff>
    </xdr:from>
    <xdr:to>
      <xdr:col>19</xdr:col>
      <xdr:colOff>6350</xdr:colOff>
      <xdr:row>38</xdr:row>
      <xdr:rowOff>23495</xdr:rowOff>
    </xdr:to>
    <xdr:sp macro="" textlink="">
      <xdr:nvSpPr>
        <xdr:cNvPr id="334" name="円/楕円 333"/>
        <xdr:cNvSpPr/>
      </xdr:nvSpPr>
      <xdr:spPr>
        <a:xfrm>
          <a:off x="129540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8272</xdr:rowOff>
    </xdr:from>
    <xdr:ext cx="762000" cy="259045"/>
    <xdr:sp macro="" textlink="">
      <xdr:nvSpPr>
        <xdr:cNvPr id="335" name="テキスト ボックス 334"/>
        <xdr:cNvSpPr txBox="1"/>
      </xdr:nvSpPr>
      <xdr:spPr>
        <a:xfrm>
          <a:off x="12623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市債借入額の増加及び償還方法の見直しにより定時償還額が増加し、前年度と比較して</a:t>
          </a:r>
          <a:r>
            <a:rPr kumimoji="1" lang="en-US" altLang="ja-JP" sz="1300">
              <a:latin typeface="ＭＳ Ｐゴシック"/>
            </a:rPr>
            <a:t>1.1</a:t>
          </a:r>
          <a:r>
            <a:rPr kumimoji="1" lang="ja-JP" altLang="en-US" sz="1300">
              <a:latin typeface="ＭＳ Ｐゴシック"/>
            </a:rPr>
            <a:t>ポイント上昇した。</a:t>
          </a:r>
        </a:p>
        <a:p>
          <a:r>
            <a:rPr kumimoji="1" lang="ja-JP" altLang="en-US" sz="1300">
              <a:latin typeface="ＭＳ Ｐゴシック"/>
            </a:rPr>
            <a:t>　依然として公債費に係る経常収支比率は類似団体平均を上回っており、今後も大型建設事業や老朽化した公共施設の更新・改修等に伴う事業費の増加が見込まれるため、計画的な地方債の発行に努める。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55155</xdr:rowOff>
    </xdr:from>
    <xdr:to>
      <xdr:col>7</xdr:col>
      <xdr:colOff>15875</xdr:colOff>
      <xdr:row>78</xdr:row>
      <xdr:rowOff>127000</xdr:rowOff>
    </xdr:to>
    <xdr:cxnSp macro="">
      <xdr:nvCxnSpPr>
        <xdr:cNvPr id="370" name="直線コネクタ 369"/>
        <xdr:cNvCxnSpPr/>
      </xdr:nvCxnSpPr>
      <xdr:spPr>
        <a:xfrm>
          <a:off x="3987800" y="13428255"/>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55155</xdr:rowOff>
    </xdr:from>
    <xdr:to>
      <xdr:col>5</xdr:col>
      <xdr:colOff>549275</xdr:colOff>
      <xdr:row>78</xdr:row>
      <xdr:rowOff>87812</xdr:rowOff>
    </xdr:to>
    <xdr:cxnSp macro="">
      <xdr:nvCxnSpPr>
        <xdr:cNvPr id="373" name="直線コネクタ 372"/>
        <xdr:cNvCxnSpPr/>
      </xdr:nvCxnSpPr>
      <xdr:spPr>
        <a:xfrm flipV="1">
          <a:off x="3098800" y="134282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143890</xdr:rowOff>
    </xdr:from>
    <xdr:ext cx="736600" cy="259045"/>
    <xdr:sp macro="" textlink="">
      <xdr:nvSpPr>
        <xdr:cNvPr id="375" name="テキスト ボックス 374"/>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87812</xdr:rowOff>
    </xdr:from>
    <xdr:to>
      <xdr:col>4</xdr:col>
      <xdr:colOff>346075</xdr:colOff>
      <xdr:row>78</xdr:row>
      <xdr:rowOff>113937</xdr:rowOff>
    </xdr:to>
    <xdr:cxnSp macro="">
      <xdr:nvCxnSpPr>
        <xdr:cNvPr id="376" name="直線コネクタ 375"/>
        <xdr:cNvCxnSpPr/>
      </xdr:nvCxnSpPr>
      <xdr:spPr>
        <a:xfrm flipV="1">
          <a:off x="2209800" y="134609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107406</xdr:rowOff>
    </xdr:from>
    <xdr:to>
      <xdr:col>3</xdr:col>
      <xdr:colOff>142875</xdr:colOff>
      <xdr:row>78</xdr:row>
      <xdr:rowOff>113937</xdr:rowOff>
    </xdr:to>
    <xdr:cxnSp macro="">
      <xdr:nvCxnSpPr>
        <xdr:cNvPr id="379" name="直線コネクタ 378"/>
        <xdr:cNvCxnSpPr/>
      </xdr:nvCxnSpPr>
      <xdr:spPr>
        <a:xfrm>
          <a:off x="1320800" y="134805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76200</xdr:rowOff>
    </xdr:from>
    <xdr:to>
      <xdr:col>7</xdr:col>
      <xdr:colOff>66675</xdr:colOff>
      <xdr:row>79</xdr:row>
      <xdr:rowOff>6350</xdr:rowOff>
    </xdr:to>
    <xdr:sp macro="" textlink="">
      <xdr:nvSpPr>
        <xdr:cNvPr id="389" name="円/楕円 388"/>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48277</xdr:rowOff>
    </xdr:from>
    <xdr:ext cx="762000" cy="259045"/>
    <xdr:sp macro="" textlink="">
      <xdr:nvSpPr>
        <xdr:cNvPr id="390"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4355</xdr:rowOff>
    </xdr:from>
    <xdr:to>
      <xdr:col>5</xdr:col>
      <xdr:colOff>600075</xdr:colOff>
      <xdr:row>78</xdr:row>
      <xdr:rowOff>105955</xdr:rowOff>
    </xdr:to>
    <xdr:sp macro="" textlink="">
      <xdr:nvSpPr>
        <xdr:cNvPr id="391" name="円/楕円 390"/>
        <xdr:cNvSpPr/>
      </xdr:nvSpPr>
      <xdr:spPr>
        <a:xfrm>
          <a:off x="3937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90732</xdr:rowOff>
    </xdr:from>
    <xdr:ext cx="736600" cy="259045"/>
    <xdr:sp macro="" textlink="">
      <xdr:nvSpPr>
        <xdr:cNvPr id="392" name="テキスト ボックス 391"/>
        <xdr:cNvSpPr txBox="1"/>
      </xdr:nvSpPr>
      <xdr:spPr>
        <a:xfrm>
          <a:off x="3606800" y="1346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37012</xdr:rowOff>
    </xdr:from>
    <xdr:to>
      <xdr:col>4</xdr:col>
      <xdr:colOff>396875</xdr:colOff>
      <xdr:row>78</xdr:row>
      <xdr:rowOff>138612</xdr:rowOff>
    </xdr:to>
    <xdr:sp macro="" textlink="">
      <xdr:nvSpPr>
        <xdr:cNvPr id="393" name="円/楕円 392"/>
        <xdr:cNvSpPr/>
      </xdr:nvSpPr>
      <xdr:spPr>
        <a:xfrm>
          <a:off x="3048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123389</xdr:rowOff>
    </xdr:from>
    <xdr:ext cx="762000" cy="259045"/>
    <xdr:sp macro="" textlink="">
      <xdr:nvSpPr>
        <xdr:cNvPr id="394" name="テキスト ボックス 393"/>
        <xdr:cNvSpPr txBox="1"/>
      </xdr:nvSpPr>
      <xdr:spPr>
        <a:xfrm>
          <a:off x="2717800" y="1349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63137</xdr:rowOff>
    </xdr:from>
    <xdr:to>
      <xdr:col>3</xdr:col>
      <xdr:colOff>193675</xdr:colOff>
      <xdr:row>78</xdr:row>
      <xdr:rowOff>164737</xdr:rowOff>
    </xdr:to>
    <xdr:sp macro="" textlink="">
      <xdr:nvSpPr>
        <xdr:cNvPr id="395" name="円/楕円 394"/>
        <xdr:cNvSpPr/>
      </xdr:nvSpPr>
      <xdr:spPr>
        <a:xfrm>
          <a:off x="2159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149514</xdr:rowOff>
    </xdr:from>
    <xdr:ext cx="762000" cy="259045"/>
    <xdr:sp macro="" textlink="">
      <xdr:nvSpPr>
        <xdr:cNvPr id="396" name="テキスト ボックス 395"/>
        <xdr:cNvSpPr txBox="1"/>
      </xdr:nvSpPr>
      <xdr:spPr>
        <a:xfrm>
          <a:off x="18288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56606</xdr:rowOff>
    </xdr:from>
    <xdr:to>
      <xdr:col>1</xdr:col>
      <xdr:colOff>676275</xdr:colOff>
      <xdr:row>78</xdr:row>
      <xdr:rowOff>158206</xdr:rowOff>
    </xdr:to>
    <xdr:sp macro="" textlink="">
      <xdr:nvSpPr>
        <xdr:cNvPr id="397" name="円/楕円 396"/>
        <xdr:cNvSpPr/>
      </xdr:nvSpPr>
      <xdr:spPr>
        <a:xfrm>
          <a:off x="1270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142983</xdr:rowOff>
    </xdr:from>
    <xdr:ext cx="762000" cy="259045"/>
    <xdr:sp macro="" textlink="">
      <xdr:nvSpPr>
        <xdr:cNvPr id="398" name="テキスト ボックス 397"/>
        <xdr:cNvSpPr txBox="1"/>
      </xdr:nvSpPr>
      <xdr:spPr>
        <a:xfrm>
          <a:off x="939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a:t>
          </a:r>
          <a:r>
            <a:rPr kumimoji="1" lang="en-US" altLang="ja-JP" sz="1300">
              <a:latin typeface="ＭＳ Ｐゴシック"/>
            </a:rPr>
            <a:t>2.9</a:t>
          </a:r>
          <a:r>
            <a:rPr kumimoji="1" lang="ja-JP" altLang="en-US" sz="1300">
              <a:latin typeface="ＭＳ Ｐゴシック"/>
            </a:rPr>
            <a:t>ポイント下回っているものの、前年度との比較では</a:t>
          </a:r>
          <a:r>
            <a:rPr kumimoji="1" lang="en-US" altLang="ja-JP" sz="1300">
              <a:latin typeface="ＭＳ Ｐゴシック"/>
            </a:rPr>
            <a:t>2.2</a:t>
          </a:r>
          <a:r>
            <a:rPr kumimoji="1" lang="ja-JP" altLang="en-US" sz="1300">
              <a:latin typeface="ＭＳ Ｐゴシック"/>
            </a:rPr>
            <a:t>ポイント上昇している。これは、退職者数（退職金）の増に伴う人件費の増加が主たる要因であり、今後も合併算定替期間終了に伴う普通交付税の段階的縮減などが見込まれており、非常に厳しい財政状況にある。</a:t>
          </a:r>
        </a:p>
        <a:p>
          <a:r>
            <a:rPr kumimoji="1" lang="ja-JP" altLang="en-US" sz="1300">
              <a:latin typeface="ＭＳ Ｐゴシック"/>
            </a:rPr>
            <a:t>　このような状況の中で、徹底した事務事業の見直しと組織の効率化を図り、持続可能な財政運営基盤の確立に努める。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51562</xdr:rowOff>
    </xdr:from>
    <xdr:to>
      <xdr:col>24</xdr:col>
      <xdr:colOff>31750</xdr:colOff>
      <xdr:row>75</xdr:row>
      <xdr:rowOff>152146</xdr:rowOff>
    </xdr:to>
    <xdr:cxnSp macro="">
      <xdr:nvCxnSpPr>
        <xdr:cNvPr id="429" name="直線コネクタ 428"/>
        <xdr:cNvCxnSpPr/>
      </xdr:nvCxnSpPr>
      <xdr:spPr>
        <a:xfrm>
          <a:off x="15671800" y="1291031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34562</xdr:rowOff>
    </xdr:from>
    <xdr:ext cx="762000" cy="259045"/>
    <xdr:sp macro="" textlink="">
      <xdr:nvSpPr>
        <xdr:cNvPr id="430"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51562</xdr:rowOff>
    </xdr:from>
    <xdr:to>
      <xdr:col>22</xdr:col>
      <xdr:colOff>565150</xdr:colOff>
      <xdr:row>75</xdr:row>
      <xdr:rowOff>97282</xdr:rowOff>
    </xdr:to>
    <xdr:cxnSp macro="">
      <xdr:nvCxnSpPr>
        <xdr:cNvPr id="432" name="直線コネクタ 431"/>
        <xdr:cNvCxnSpPr/>
      </xdr:nvCxnSpPr>
      <xdr:spPr>
        <a:xfrm flipV="1">
          <a:off x="14782800" y="129103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78994</xdr:rowOff>
    </xdr:from>
    <xdr:to>
      <xdr:col>21</xdr:col>
      <xdr:colOff>361950</xdr:colOff>
      <xdr:row>75</xdr:row>
      <xdr:rowOff>97282</xdr:rowOff>
    </xdr:to>
    <xdr:cxnSp macro="">
      <xdr:nvCxnSpPr>
        <xdr:cNvPr id="435" name="直線コネクタ 434"/>
        <xdr:cNvCxnSpPr/>
      </xdr:nvCxnSpPr>
      <xdr:spPr>
        <a:xfrm>
          <a:off x="13893800" y="129377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78994</xdr:rowOff>
    </xdr:from>
    <xdr:to>
      <xdr:col>20</xdr:col>
      <xdr:colOff>158750</xdr:colOff>
      <xdr:row>75</xdr:row>
      <xdr:rowOff>138430</xdr:rowOff>
    </xdr:to>
    <xdr:cxnSp macro="">
      <xdr:nvCxnSpPr>
        <xdr:cNvPr id="438" name="直線コネクタ 437"/>
        <xdr:cNvCxnSpPr/>
      </xdr:nvCxnSpPr>
      <xdr:spPr>
        <a:xfrm flipV="1">
          <a:off x="13004800" y="129377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101346</xdr:rowOff>
    </xdr:from>
    <xdr:to>
      <xdr:col>24</xdr:col>
      <xdr:colOff>82550</xdr:colOff>
      <xdr:row>76</xdr:row>
      <xdr:rowOff>31496</xdr:rowOff>
    </xdr:to>
    <xdr:sp macro="" textlink="">
      <xdr:nvSpPr>
        <xdr:cNvPr id="448" name="円/楕円 447"/>
        <xdr:cNvSpPr/>
      </xdr:nvSpPr>
      <xdr:spPr>
        <a:xfrm>
          <a:off x="16459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117873</xdr:rowOff>
    </xdr:from>
    <xdr:ext cx="762000" cy="259045"/>
    <xdr:sp macro="" textlink="">
      <xdr:nvSpPr>
        <xdr:cNvPr id="449" name="公債費以外該当値テキスト"/>
        <xdr:cNvSpPr txBox="1"/>
      </xdr:nvSpPr>
      <xdr:spPr>
        <a:xfrm>
          <a:off x="16598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762</xdr:rowOff>
    </xdr:from>
    <xdr:to>
      <xdr:col>22</xdr:col>
      <xdr:colOff>615950</xdr:colOff>
      <xdr:row>75</xdr:row>
      <xdr:rowOff>102362</xdr:rowOff>
    </xdr:to>
    <xdr:sp macro="" textlink="">
      <xdr:nvSpPr>
        <xdr:cNvPr id="450" name="円/楕円 449"/>
        <xdr:cNvSpPr/>
      </xdr:nvSpPr>
      <xdr:spPr>
        <a:xfrm>
          <a:off x="15621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112539</xdr:rowOff>
    </xdr:from>
    <xdr:ext cx="736600" cy="259045"/>
    <xdr:sp macro="" textlink="">
      <xdr:nvSpPr>
        <xdr:cNvPr id="451" name="テキスト ボックス 450"/>
        <xdr:cNvSpPr txBox="1"/>
      </xdr:nvSpPr>
      <xdr:spPr>
        <a:xfrm>
          <a:off x="15290800" y="1262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46482</xdr:rowOff>
    </xdr:from>
    <xdr:to>
      <xdr:col>21</xdr:col>
      <xdr:colOff>412750</xdr:colOff>
      <xdr:row>75</xdr:row>
      <xdr:rowOff>148081</xdr:rowOff>
    </xdr:to>
    <xdr:sp macro="" textlink="">
      <xdr:nvSpPr>
        <xdr:cNvPr id="452" name="円/楕円 451"/>
        <xdr:cNvSpPr/>
      </xdr:nvSpPr>
      <xdr:spPr>
        <a:xfrm>
          <a:off x="14732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158259</xdr:rowOff>
    </xdr:from>
    <xdr:ext cx="762000" cy="259045"/>
    <xdr:sp macro="" textlink="">
      <xdr:nvSpPr>
        <xdr:cNvPr id="453" name="テキスト ボックス 452"/>
        <xdr:cNvSpPr txBox="1"/>
      </xdr:nvSpPr>
      <xdr:spPr>
        <a:xfrm>
          <a:off x="14401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28194</xdr:rowOff>
    </xdr:from>
    <xdr:to>
      <xdr:col>20</xdr:col>
      <xdr:colOff>209550</xdr:colOff>
      <xdr:row>75</xdr:row>
      <xdr:rowOff>129794</xdr:rowOff>
    </xdr:to>
    <xdr:sp macro="" textlink="">
      <xdr:nvSpPr>
        <xdr:cNvPr id="454" name="円/楕円 453"/>
        <xdr:cNvSpPr/>
      </xdr:nvSpPr>
      <xdr:spPr>
        <a:xfrm>
          <a:off x="13843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139971</xdr:rowOff>
    </xdr:from>
    <xdr:ext cx="762000" cy="259045"/>
    <xdr:sp macro="" textlink="">
      <xdr:nvSpPr>
        <xdr:cNvPr id="455" name="テキスト ボックス 454"/>
        <xdr:cNvSpPr txBox="1"/>
      </xdr:nvSpPr>
      <xdr:spPr>
        <a:xfrm>
          <a:off x="13512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56" name="円/楕円 455"/>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57" name="テキスト ボックス 456"/>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熊本県天草市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125949</xdr:rowOff>
    </xdr:from>
    <xdr:to>
      <xdr:col>4</xdr:col>
      <xdr:colOff>1117600</xdr:colOff>
      <xdr:row>13</xdr:row>
      <xdr:rowOff>137771</xdr:rowOff>
    </xdr:to>
    <xdr:cxnSp macro="">
      <xdr:nvCxnSpPr>
        <xdr:cNvPr id="52" name="直線コネクタ 51"/>
        <xdr:cNvCxnSpPr/>
      </xdr:nvCxnSpPr>
      <xdr:spPr bwMode="auto">
        <a:xfrm flipV="1">
          <a:off x="5003800" y="2402424"/>
          <a:ext cx="647700" cy="11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56387</xdr:rowOff>
    </xdr:from>
    <xdr:ext cx="762000" cy="259045"/>
    <xdr:sp macro="" textlink="">
      <xdr:nvSpPr>
        <xdr:cNvPr id="53" name="人口1人当たり決算額の推移平均値テキスト130"/>
        <xdr:cNvSpPr txBox="1"/>
      </xdr:nvSpPr>
      <xdr:spPr>
        <a:xfrm>
          <a:off x="5740400" y="284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128219</xdr:rowOff>
    </xdr:from>
    <xdr:to>
      <xdr:col>4</xdr:col>
      <xdr:colOff>469900</xdr:colOff>
      <xdr:row>13</xdr:row>
      <xdr:rowOff>137771</xdr:rowOff>
    </xdr:to>
    <xdr:cxnSp macro="">
      <xdr:nvCxnSpPr>
        <xdr:cNvPr id="55" name="直線コネクタ 54"/>
        <xdr:cNvCxnSpPr/>
      </xdr:nvCxnSpPr>
      <xdr:spPr bwMode="auto">
        <a:xfrm>
          <a:off x="4305300" y="2404694"/>
          <a:ext cx="698500" cy="9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4413</xdr:rowOff>
    </xdr:from>
    <xdr:ext cx="736600" cy="259045"/>
    <xdr:sp macro="" textlink="">
      <xdr:nvSpPr>
        <xdr:cNvPr id="57" name="テキスト ボックス 56"/>
        <xdr:cNvSpPr txBox="1"/>
      </xdr:nvSpPr>
      <xdr:spPr>
        <a:xfrm>
          <a:off x="4622800" y="2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128219</xdr:rowOff>
    </xdr:from>
    <xdr:to>
      <xdr:col>3</xdr:col>
      <xdr:colOff>904875</xdr:colOff>
      <xdr:row>13</xdr:row>
      <xdr:rowOff>151667</xdr:rowOff>
    </xdr:to>
    <xdr:cxnSp macro="">
      <xdr:nvCxnSpPr>
        <xdr:cNvPr id="58" name="直線コネクタ 57"/>
        <xdr:cNvCxnSpPr/>
      </xdr:nvCxnSpPr>
      <xdr:spPr bwMode="auto">
        <a:xfrm flipV="1">
          <a:off x="3606800" y="2404694"/>
          <a:ext cx="698500" cy="23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62301</xdr:rowOff>
    </xdr:from>
    <xdr:to>
      <xdr:col>3</xdr:col>
      <xdr:colOff>206375</xdr:colOff>
      <xdr:row>13</xdr:row>
      <xdr:rowOff>151667</xdr:rowOff>
    </xdr:to>
    <xdr:cxnSp macro="">
      <xdr:nvCxnSpPr>
        <xdr:cNvPr id="61" name="直線コネクタ 60"/>
        <xdr:cNvCxnSpPr/>
      </xdr:nvCxnSpPr>
      <xdr:spPr bwMode="auto">
        <a:xfrm>
          <a:off x="2908300" y="2338776"/>
          <a:ext cx="698500" cy="89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75149</xdr:rowOff>
    </xdr:from>
    <xdr:to>
      <xdr:col>5</xdr:col>
      <xdr:colOff>34925</xdr:colOff>
      <xdr:row>14</xdr:row>
      <xdr:rowOff>5299</xdr:rowOff>
    </xdr:to>
    <xdr:sp macro="" textlink="">
      <xdr:nvSpPr>
        <xdr:cNvPr id="71" name="円/楕円 70"/>
        <xdr:cNvSpPr/>
      </xdr:nvSpPr>
      <xdr:spPr bwMode="auto">
        <a:xfrm>
          <a:off x="5600700" y="2351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91676</xdr:rowOff>
    </xdr:from>
    <xdr:ext cx="762000" cy="259045"/>
    <xdr:sp macro="" textlink="">
      <xdr:nvSpPr>
        <xdr:cNvPr id="72" name="人口1人当たり決算額の推移該当値テキスト130"/>
        <xdr:cNvSpPr txBox="1"/>
      </xdr:nvSpPr>
      <xdr:spPr>
        <a:xfrm>
          <a:off x="5740400" y="219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113,981</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86971</xdr:rowOff>
    </xdr:from>
    <xdr:to>
      <xdr:col>4</xdr:col>
      <xdr:colOff>520700</xdr:colOff>
      <xdr:row>14</xdr:row>
      <xdr:rowOff>17121</xdr:rowOff>
    </xdr:to>
    <xdr:sp macro="" textlink="">
      <xdr:nvSpPr>
        <xdr:cNvPr id="73" name="円/楕円 72"/>
        <xdr:cNvSpPr/>
      </xdr:nvSpPr>
      <xdr:spPr bwMode="auto">
        <a:xfrm>
          <a:off x="4953000" y="2363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27298</xdr:rowOff>
    </xdr:from>
    <xdr:ext cx="736600" cy="259045"/>
    <xdr:sp macro="" textlink="">
      <xdr:nvSpPr>
        <xdr:cNvPr id="74" name="テキスト ボックス 73"/>
        <xdr:cNvSpPr txBox="1"/>
      </xdr:nvSpPr>
      <xdr:spPr>
        <a:xfrm>
          <a:off x="4622800" y="213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113,257</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77419</xdr:rowOff>
    </xdr:from>
    <xdr:to>
      <xdr:col>3</xdr:col>
      <xdr:colOff>955675</xdr:colOff>
      <xdr:row>14</xdr:row>
      <xdr:rowOff>7569</xdr:rowOff>
    </xdr:to>
    <xdr:sp macro="" textlink="">
      <xdr:nvSpPr>
        <xdr:cNvPr id="75" name="円/楕円 74"/>
        <xdr:cNvSpPr/>
      </xdr:nvSpPr>
      <xdr:spPr bwMode="auto">
        <a:xfrm>
          <a:off x="4254500" y="2353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17746</xdr:rowOff>
    </xdr:from>
    <xdr:ext cx="762000" cy="259045"/>
    <xdr:sp macro="" textlink="">
      <xdr:nvSpPr>
        <xdr:cNvPr id="76" name="テキスト ボックス 75"/>
        <xdr:cNvSpPr txBox="1"/>
      </xdr:nvSpPr>
      <xdr:spPr>
        <a:xfrm>
          <a:off x="3924300" y="2122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113,842</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100867</xdr:rowOff>
    </xdr:from>
    <xdr:to>
      <xdr:col>3</xdr:col>
      <xdr:colOff>257175</xdr:colOff>
      <xdr:row>14</xdr:row>
      <xdr:rowOff>31017</xdr:rowOff>
    </xdr:to>
    <xdr:sp macro="" textlink="">
      <xdr:nvSpPr>
        <xdr:cNvPr id="77" name="円/楕円 76"/>
        <xdr:cNvSpPr/>
      </xdr:nvSpPr>
      <xdr:spPr bwMode="auto">
        <a:xfrm>
          <a:off x="3556000" y="2377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41194</xdr:rowOff>
    </xdr:from>
    <xdr:ext cx="762000" cy="259045"/>
    <xdr:sp macro="" textlink="">
      <xdr:nvSpPr>
        <xdr:cNvPr id="78" name="テキスト ボックス 77"/>
        <xdr:cNvSpPr txBox="1"/>
      </xdr:nvSpPr>
      <xdr:spPr>
        <a:xfrm>
          <a:off x="3225800" y="214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112,406</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11501</xdr:rowOff>
    </xdr:from>
    <xdr:to>
      <xdr:col>2</xdr:col>
      <xdr:colOff>692150</xdr:colOff>
      <xdr:row>13</xdr:row>
      <xdr:rowOff>113101</xdr:rowOff>
    </xdr:to>
    <xdr:sp macro="" textlink="">
      <xdr:nvSpPr>
        <xdr:cNvPr id="79" name="円/楕円 78"/>
        <xdr:cNvSpPr/>
      </xdr:nvSpPr>
      <xdr:spPr bwMode="auto">
        <a:xfrm>
          <a:off x="2857500" y="2287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123278</xdr:rowOff>
    </xdr:from>
    <xdr:ext cx="762000" cy="259045"/>
    <xdr:sp macro="" textlink="">
      <xdr:nvSpPr>
        <xdr:cNvPr id="80" name="テキスト ボックス 79"/>
        <xdr:cNvSpPr txBox="1"/>
      </xdr:nvSpPr>
      <xdr:spPr>
        <a:xfrm>
          <a:off x="2527300" y="205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205341</xdr:rowOff>
    </xdr:from>
    <xdr:to>
      <xdr:col>4</xdr:col>
      <xdr:colOff>1117600</xdr:colOff>
      <xdr:row>35</xdr:row>
      <xdr:rowOff>251427</xdr:rowOff>
    </xdr:to>
    <xdr:cxnSp macro="">
      <xdr:nvCxnSpPr>
        <xdr:cNvPr id="112" name="直線コネクタ 111"/>
        <xdr:cNvCxnSpPr/>
      </xdr:nvCxnSpPr>
      <xdr:spPr bwMode="auto">
        <a:xfrm flipV="1">
          <a:off x="5003800" y="6815691"/>
          <a:ext cx="647700" cy="46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26149</xdr:rowOff>
    </xdr:from>
    <xdr:ext cx="762000" cy="259045"/>
    <xdr:sp macro="" textlink="">
      <xdr:nvSpPr>
        <xdr:cNvPr id="113" name="人口1人当たり決算額の推移平均値テキスト445"/>
        <xdr:cNvSpPr txBox="1"/>
      </xdr:nvSpPr>
      <xdr:spPr>
        <a:xfrm>
          <a:off x="5740400" y="6979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251427</xdr:rowOff>
    </xdr:from>
    <xdr:to>
      <xdr:col>4</xdr:col>
      <xdr:colOff>469900</xdr:colOff>
      <xdr:row>35</xdr:row>
      <xdr:rowOff>255039</xdr:rowOff>
    </xdr:to>
    <xdr:cxnSp macro="">
      <xdr:nvCxnSpPr>
        <xdr:cNvPr id="115" name="直線コネクタ 114"/>
        <xdr:cNvCxnSpPr/>
      </xdr:nvCxnSpPr>
      <xdr:spPr bwMode="auto">
        <a:xfrm flipV="1">
          <a:off x="4305300" y="6861777"/>
          <a:ext cx="698500" cy="3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154089</xdr:rowOff>
    </xdr:from>
    <xdr:to>
      <xdr:col>3</xdr:col>
      <xdr:colOff>904875</xdr:colOff>
      <xdr:row>35</xdr:row>
      <xdr:rowOff>255039</xdr:rowOff>
    </xdr:to>
    <xdr:cxnSp macro="">
      <xdr:nvCxnSpPr>
        <xdr:cNvPr id="118" name="直線コネクタ 117"/>
        <xdr:cNvCxnSpPr/>
      </xdr:nvCxnSpPr>
      <xdr:spPr bwMode="auto">
        <a:xfrm>
          <a:off x="3606800" y="6764439"/>
          <a:ext cx="698500" cy="100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101465</xdr:rowOff>
    </xdr:from>
    <xdr:to>
      <xdr:col>3</xdr:col>
      <xdr:colOff>206375</xdr:colOff>
      <xdr:row>35</xdr:row>
      <xdr:rowOff>154089</xdr:rowOff>
    </xdr:to>
    <xdr:cxnSp macro="">
      <xdr:nvCxnSpPr>
        <xdr:cNvPr id="121" name="直線コネクタ 120"/>
        <xdr:cNvCxnSpPr/>
      </xdr:nvCxnSpPr>
      <xdr:spPr bwMode="auto">
        <a:xfrm>
          <a:off x="2908300" y="6711815"/>
          <a:ext cx="698500" cy="52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154541</xdr:rowOff>
    </xdr:from>
    <xdr:to>
      <xdr:col>5</xdr:col>
      <xdr:colOff>34925</xdr:colOff>
      <xdr:row>35</xdr:row>
      <xdr:rowOff>256141</xdr:rowOff>
    </xdr:to>
    <xdr:sp macro="" textlink="">
      <xdr:nvSpPr>
        <xdr:cNvPr id="131" name="円/楕円 130"/>
        <xdr:cNvSpPr/>
      </xdr:nvSpPr>
      <xdr:spPr bwMode="auto">
        <a:xfrm>
          <a:off x="5600700" y="6764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342518</xdr:rowOff>
    </xdr:from>
    <xdr:ext cx="762000" cy="259045"/>
    <xdr:sp macro="" textlink="">
      <xdr:nvSpPr>
        <xdr:cNvPr id="132" name="人口1人当たり決算額の推移該当値テキスト445"/>
        <xdr:cNvSpPr txBox="1"/>
      </xdr:nvSpPr>
      <xdr:spPr>
        <a:xfrm>
          <a:off x="5740400" y="660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29,073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200627</xdr:rowOff>
    </xdr:from>
    <xdr:to>
      <xdr:col>4</xdr:col>
      <xdr:colOff>520700</xdr:colOff>
      <xdr:row>35</xdr:row>
      <xdr:rowOff>302227</xdr:rowOff>
    </xdr:to>
    <xdr:sp macro="" textlink="">
      <xdr:nvSpPr>
        <xdr:cNvPr id="133" name="円/楕円 132"/>
        <xdr:cNvSpPr/>
      </xdr:nvSpPr>
      <xdr:spPr bwMode="auto">
        <a:xfrm>
          <a:off x="4953000" y="6810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312404</xdr:rowOff>
    </xdr:from>
    <xdr:ext cx="736600" cy="259045"/>
    <xdr:sp macro="" textlink="">
      <xdr:nvSpPr>
        <xdr:cNvPr id="134" name="テキスト ボックス 133"/>
        <xdr:cNvSpPr txBox="1"/>
      </xdr:nvSpPr>
      <xdr:spPr>
        <a:xfrm>
          <a:off x="4622800" y="657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27,057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204239</xdr:rowOff>
    </xdr:from>
    <xdr:to>
      <xdr:col>3</xdr:col>
      <xdr:colOff>955675</xdr:colOff>
      <xdr:row>35</xdr:row>
      <xdr:rowOff>305839</xdr:rowOff>
    </xdr:to>
    <xdr:sp macro="" textlink="">
      <xdr:nvSpPr>
        <xdr:cNvPr id="135" name="円/楕円 134"/>
        <xdr:cNvSpPr/>
      </xdr:nvSpPr>
      <xdr:spPr bwMode="auto">
        <a:xfrm>
          <a:off x="4254500" y="6814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316016</xdr:rowOff>
    </xdr:from>
    <xdr:ext cx="762000" cy="259045"/>
    <xdr:sp macro="" textlink="">
      <xdr:nvSpPr>
        <xdr:cNvPr id="136" name="テキスト ボックス 135"/>
        <xdr:cNvSpPr txBox="1"/>
      </xdr:nvSpPr>
      <xdr:spPr>
        <a:xfrm>
          <a:off x="3924300" y="658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26,899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103289</xdr:rowOff>
    </xdr:from>
    <xdr:to>
      <xdr:col>3</xdr:col>
      <xdr:colOff>257175</xdr:colOff>
      <xdr:row>35</xdr:row>
      <xdr:rowOff>204889</xdr:rowOff>
    </xdr:to>
    <xdr:sp macro="" textlink="">
      <xdr:nvSpPr>
        <xdr:cNvPr id="137" name="円/楕円 136"/>
        <xdr:cNvSpPr/>
      </xdr:nvSpPr>
      <xdr:spPr bwMode="auto">
        <a:xfrm>
          <a:off x="3556000" y="6713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215066</xdr:rowOff>
    </xdr:from>
    <xdr:ext cx="762000" cy="259045"/>
    <xdr:sp macro="" textlink="">
      <xdr:nvSpPr>
        <xdr:cNvPr id="138" name="テキスト ボックス 137"/>
        <xdr:cNvSpPr txBox="1"/>
      </xdr:nvSpPr>
      <xdr:spPr>
        <a:xfrm>
          <a:off x="3225800" y="6482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31,315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50665</xdr:rowOff>
    </xdr:from>
    <xdr:to>
      <xdr:col>2</xdr:col>
      <xdr:colOff>692150</xdr:colOff>
      <xdr:row>35</xdr:row>
      <xdr:rowOff>152265</xdr:rowOff>
    </xdr:to>
    <xdr:sp macro="" textlink="">
      <xdr:nvSpPr>
        <xdr:cNvPr id="139" name="円/楕円 138"/>
        <xdr:cNvSpPr/>
      </xdr:nvSpPr>
      <xdr:spPr bwMode="auto">
        <a:xfrm>
          <a:off x="2857500" y="6661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162443</xdr:rowOff>
    </xdr:from>
    <xdr:ext cx="762000" cy="259045"/>
    <xdr:sp macro="" textlink="">
      <xdr:nvSpPr>
        <xdr:cNvPr id="140" name="テキスト ボックス 139"/>
        <xdr:cNvSpPr txBox="1"/>
      </xdr:nvSpPr>
      <xdr:spPr>
        <a:xfrm>
          <a:off x="2527300" y="642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熊本県天草市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84,067
83,852
683.86
56,578,213
53,674,183
2,531,583
33,213,329
51,281,262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20.4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52279</xdr:rowOff>
    </xdr:from>
    <xdr:to>
      <xdr:col>6</xdr:col>
      <xdr:colOff>511175</xdr:colOff>
      <xdr:row>32</xdr:row>
      <xdr:rowOff>89084</xdr:rowOff>
    </xdr:to>
    <xdr:cxnSp macro="">
      <xdr:nvCxnSpPr>
        <xdr:cNvPr id="61" name="直線コネクタ 60"/>
        <xdr:cNvCxnSpPr/>
      </xdr:nvCxnSpPr>
      <xdr:spPr>
        <a:xfrm flipV="1">
          <a:off x="3797300" y="5538679"/>
          <a:ext cx="8382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40028</xdr:rowOff>
    </xdr:from>
    <xdr:ext cx="534377" cy="259045"/>
    <xdr:sp macro="" textlink="">
      <xdr:nvSpPr>
        <xdr:cNvPr id="62" name="人件費平均値テキスト"/>
        <xdr:cNvSpPr txBox="1"/>
      </xdr:nvSpPr>
      <xdr:spPr>
        <a:xfrm>
          <a:off x="4686300" y="604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143472</xdr:rowOff>
    </xdr:from>
    <xdr:to>
      <xdr:col>5</xdr:col>
      <xdr:colOff>358775</xdr:colOff>
      <xdr:row>32</xdr:row>
      <xdr:rowOff>89084</xdr:rowOff>
    </xdr:to>
    <xdr:cxnSp macro="">
      <xdr:nvCxnSpPr>
        <xdr:cNvPr id="64" name="直線コネクタ 63"/>
        <xdr:cNvCxnSpPr/>
      </xdr:nvCxnSpPr>
      <xdr:spPr>
        <a:xfrm>
          <a:off x="2908300" y="5458422"/>
          <a:ext cx="889000" cy="11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156881</xdr:rowOff>
    </xdr:from>
    <xdr:ext cx="534377" cy="259045"/>
    <xdr:sp macro="" textlink="">
      <xdr:nvSpPr>
        <xdr:cNvPr id="66" name="テキスト ボックス 65"/>
        <xdr:cNvSpPr txBox="1"/>
      </xdr:nvSpPr>
      <xdr:spPr>
        <a:xfrm>
          <a:off x="3530111" y="61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143472</xdr:rowOff>
    </xdr:from>
    <xdr:to>
      <xdr:col>4</xdr:col>
      <xdr:colOff>155575</xdr:colOff>
      <xdr:row>32</xdr:row>
      <xdr:rowOff>20390</xdr:rowOff>
    </xdr:to>
    <xdr:cxnSp macro="">
      <xdr:nvCxnSpPr>
        <xdr:cNvPr id="67" name="直線コネクタ 66"/>
        <xdr:cNvCxnSpPr/>
      </xdr:nvCxnSpPr>
      <xdr:spPr>
        <a:xfrm flipV="1">
          <a:off x="2019300" y="5458422"/>
          <a:ext cx="889000" cy="4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77540</xdr:rowOff>
    </xdr:from>
    <xdr:to>
      <xdr:col>2</xdr:col>
      <xdr:colOff>638175</xdr:colOff>
      <xdr:row>32</xdr:row>
      <xdr:rowOff>20390</xdr:rowOff>
    </xdr:to>
    <xdr:cxnSp macro="">
      <xdr:nvCxnSpPr>
        <xdr:cNvPr id="70" name="直線コネクタ 69"/>
        <xdr:cNvCxnSpPr/>
      </xdr:nvCxnSpPr>
      <xdr:spPr>
        <a:xfrm>
          <a:off x="1130300" y="539249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1479</xdr:rowOff>
    </xdr:from>
    <xdr:to>
      <xdr:col>6</xdr:col>
      <xdr:colOff>561975</xdr:colOff>
      <xdr:row>32</xdr:row>
      <xdr:rowOff>103079</xdr:rowOff>
    </xdr:to>
    <xdr:sp macro="" textlink="">
      <xdr:nvSpPr>
        <xdr:cNvPr id="80" name="円/楕円 79"/>
        <xdr:cNvSpPr/>
      </xdr:nvSpPr>
      <xdr:spPr>
        <a:xfrm>
          <a:off x="4584700" y="548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24356</xdr:rowOff>
    </xdr:from>
    <xdr:ext cx="599010" cy="259045"/>
    <xdr:sp macro="" textlink="">
      <xdr:nvSpPr>
        <xdr:cNvPr id="81" name="人件費該当値テキスト"/>
        <xdr:cNvSpPr txBox="1"/>
      </xdr:nvSpPr>
      <xdr:spPr>
        <a:xfrm>
          <a:off x="4686300" y="533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102,589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38284</xdr:rowOff>
    </xdr:from>
    <xdr:to>
      <xdr:col>5</xdr:col>
      <xdr:colOff>409575</xdr:colOff>
      <xdr:row>32</xdr:row>
      <xdr:rowOff>139884</xdr:rowOff>
    </xdr:to>
    <xdr:sp macro="" textlink="">
      <xdr:nvSpPr>
        <xdr:cNvPr id="82" name="円/楕円 81"/>
        <xdr:cNvSpPr/>
      </xdr:nvSpPr>
      <xdr:spPr>
        <a:xfrm>
          <a:off x="3746500" y="552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156411</xdr:rowOff>
    </xdr:from>
    <xdr:ext cx="599010" cy="259045"/>
    <xdr:sp macro="" textlink="">
      <xdr:nvSpPr>
        <xdr:cNvPr id="83" name="テキスト ボックス 82"/>
        <xdr:cNvSpPr txBox="1"/>
      </xdr:nvSpPr>
      <xdr:spPr>
        <a:xfrm>
          <a:off x="3497794" y="5299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100,657</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92672</xdr:rowOff>
    </xdr:from>
    <xdr:to>
      <xdr:col>4</xdr:col>
      <xdr:colOff>206375</xdr:colOff>
      <xdr:row>32</xdr:row>
      <xdr:rowOff>22822</xdr:rowOff>
    </xdr:to>
    <xdr:sp macro="" textlink="">
      <xdr:nvSpPr>
        <xdr:cNvPr id="84" name="円/楕円 83"/>
        <xdr:cNvSpPr/>
      </xdr:nvSpPr>
      <xdr:spPr>
        <a:xfrm>
          <a:off x="2857500" y="540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39349</xdr:rowOff>
    </xdr:from>
    <xdr:ext cx="599010" cy="259045"/>
    <xdr:sp macro="" textlink="">
      <xdr:nvSpPr>
        <xdr:cNvPr id="85" name="テキスト ボックス 84"/>
        <xdr:cNvSpPr txBox="1"/>
      </xdr:nvSpPr>
      <xdr:spPr>
        <a:xfrm>
          <a:off x="2608794" y="5182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106,802</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141040</xdr:rowOff>
    </xdr:from>
    <xdr:to>
      <xdr:col>3</xdr:col>
      <xdr:colOff>3175</xdr:colOff>
      <xdr:row>32</xdr:row>
      <xdr:rowOff>71190</xdr:rowOff>
    </xdr:to>
    <xdr:sp macro="" textlink="">
      <xdr:nvSpPr>
        <xdr:cNvPr id="86" name="円/楕円 85"/>
        <xdr:cNvSpPr/>
      </xdr:nvSpPr>
      <xdr:spPr>
        <a:xfrm>
          <a:off x="1968500" y="545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87717</xdr:rowOff>
    </xdr:from>
    <xdr:ext cx="599010" cy="259045"/>
    <xdr:sp macro="" textlink="">
      <xdr:nvSpPr>
        <xdr:cNvPr id="87" name="テキスト ボックス 86"/>
        <xdr:cNvSpPr txBox="1"/>
      </xdr:nvSpPr>
      <xdr:spPr>
        <a:xfrm>
          <a:off x="1719794" y="52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104,263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26740</xdr:rowOff>
    </xdr:from>
    <xdr:to>
      <xdr:col>1</xdr:col>
      <xdr:colOff>485775</xdr:colOff>
      <xdr:row>31</xdr:row>
      <xdr:rowOff>128340</xdr:rowOff>
    </xdr:to>
    <xdr:sp macro="" textlink="">
      <xdr:nvSpPr>
        <xdr:cNvPr id="88" name="円/楕円 87"/>
        <xdr:cNvSpPr/>
      </xdr:nvSpPr>
      <xdr:spPr>
        <a:xfrm>
          <a:off x="1079500" y="534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144867</xdr:rowOff>
    </xdr:from>
    <xdr:ext cx="599010" cy="259045"/>
    <xdr:sp macro="" textlink="">
      <xdr:nvSpPr>
        <xdr:cNvPr id="89" name="テキスト ボックス 88"/>
        <xdr:cNvSpPr txBox="1"/>
      </xdr:nvSpPr>
      <xdr:spPr>
        <a:xfrm>
          <a:off x="830794" y="511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164667</xdr:rowOff>
    </xdr:from>
    <xdr:to>
      <xdr:col>6</xdr:col>
      <xdr:colOff>511175</xdr:colOff>
      <xdr:row>56</xdr:row>
      <xdr:rowOff>57469</xdr:rowOff>
    </xdr:to>
    <xdr:cxnSp macro="">
      <xdr:nvCxnSpPr>
        <xdr:cNvPr id="121" name="直線コネクタ 120"/>
        <xdr:cNvCxnSpPr/>
      </xdr:nvCxnSpPr>
      <xdr:spPr>
        <a:xfrm flipV="1">
          <a:off x="3797300" y="9594417"/>
          <a:ext cx="838200" cy="6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57469</xdr:rowOff>
    </xdr:from>
    <xdr:to>
      <xdr:col>5</xdr:col>
      <xdr:colOff>358775</xdr:colOff>
      <xdr:row>56</xdr:row>
      <xdr:rowOff>70891</xdr:rowOff>
    </xdr:to>
    <xdr:cxnSp macro="">
      <xdr:nvCxnSpPr>
        <xdr:cNvPr id="124" name="直線コネクタ 123"/>
        <xdr:cNvCxnSpPr/>
      </xdr:nvCxnSpPr>
      <xdr:spPr>
        <a:xfrm flipV="1">
          <a:off x="2908300" y="9658669"/>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70891</xdr:rowOff>
    </xdr:from>
    <xdr:to>
      <xdr:col>4</xdr:col>
      <xdr:colOff>155575</xdr:colOff>
      <xdr:row>56</xdr:row>
      <xdr:rowOff>146329</xdr:rowOff>
    </xdr:to>
    <xdr:cxnSp macro="">
      <xdr:nvCxnSpPr>
        <xdr:cNvPr id="127" name="直線コネクタ 126"/>
        <xdr:cNvCxnSpPr/>
      </xdr:nvCxnSpPr>
      <xdr:spPr>
        <a:xfrm flipV="1">
          <a:off x="2019300" y="9672091"/>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146329</xdr:rowOff>
    </xdr:from>
    <xdr:to>
      <xdr:col>2</xdr:col>
      <xdr:colOff>638175</xdr:colOff>
      <xdr:row>57</xdr:row>
      <xdr:rowOff>29107</xdr:rowOff>
    </xdr:to>
    <xdr:cxnSp macro="">
      <xdr:nvCxnSpPr>
        <xdr:cNvPr id="130" name="直線コネクタ 129"/>
        <xdr:cNvCxnSpPr/>
      </xdr:nvCxnSpPr>
      <xdr:spPr>
        <a:xfrm flipV="1">
          <a:off x="1130300" y="9747529"/>
          <a:ext cx="889000" cy="5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113867</xdr:rowOff>
    </xdr:from>
    <xdr:to>
      <xdr:col>6</xdr:col>
      <xdr:colOff>561975</xdr:colOff>
      <xdr:row>56</xdr:row>
      <xdr:rowOff>44017</xdr:rowOff>
    </xdr:to>
    <xdr:sp macro="" textlink="">
      <xdr:nvSpPr>
        <xdr:cNvPr id="140" name="円/楕円 139"/>
        <xdr:cNvSpPr/>
      </xdr:nvSpPr>
      <xdr:spPr>
        <a:xfrm>
          <a:off x="4584700" y="95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92294</xdr:rowOff>
    </xdr:from>
    <xdr:ext cx="534377" cy="259045"/>
    <xdr:sp macro="" textlink="">
      <xdr:nvSpPr>
        <xdr:cNvPr id="141" name="物件費該当値テキスト"/>
        <xdr:cNvSpPr txBox="1"/>
      </xdr:nvSpPr>
      <xdr:spPr>
        <a:xfrm>
          <a:off x="4686300" y="952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57,971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6669</xdr:rowOff>
    </xdr:from>
    <xdr:to>
      <xdr:col>5</xdr:col>
      <xdr:colOff>409575</xdr:colOff>
      <xdr:row>56</xdr:row>
      <xdr:rowOff>108269</xdr:rowOff>
    </xdr:to>
    <xdr:sp macro="" textlink="">
      <xdr:nvSpPr>
        <xdr:cNvPr id="142" name="円/楕円 141"/>
        <xdr:cNvSpPr/>
      </xdr:nvSpPr>
      <xdr:spPr>
        <a:xfrm>
          <a:off x="3746500" y="960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99396</xdr:rowOff>
    </xdr:from>
    <xdr:ext cx="534377" cy="259045"/>
    <xdr:sp macro="" textlink="">
      <xdr:nvSpPr>
        <xdr:cNvPr id="143" name="テキスト ボックス 142"/>
        <xdr:cNvSpPr txBox="1"/>
      </xdr:nvSpPr>
      <xdr:spPr>
        <a:xfrm>
          <a:off x="3530111" y="970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54,036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20091</xdr:rowOff>
    </xdr:from>
    <xdr:to>
      <xdr:col>4</xdr:col>
      <xdr:colOff>206375</xdr:colOff>
      <xdr:row>56</xdr:row>
      <xdr:rowOff>121691</xdr:rowOff>
    </xdr:to>
    <xdr:sp macro="" textlink="">
      <xdr:nvSpPr>
        <xdr:cNvPr id="144" name="円/楕円 143"/>
        <xdr:cNvSpPr/>
      </xdr:nvSpPr>
      <xdr:spPr>
        <a:xfrm>
          <a:off x="2857500" y="962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112818</xdr:rowOff>
    </xdr:from>
    <xdr:ext cx="534377" cy="259045"/>
    <xdr:sp macro="" textlink="">
      <xdr:nvSpPr>
        <xdr:cNvPr id="145" name="テキスト ボックス 144"/>
        <xdr:cNvSpPr txBox="1"/>
      </xdr:nvSpPr>
      <xdr:spPr>
        <a:xfrm>
          <a:off x="2641111" y="971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53,214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95529</xdr:rowOff>
    </xdr:from>
    <xdr:to>
      <xdr:col>3</xdr:col>
      <xdr:colOff>3175</xdr:colOff>
      <xdr:row>57</xdr:row>
      <xdr:rowOff>25679</xdr:rowOff>
    </xdr:to>
    <xdr:sp macro="" textlink="">
      <xdr:nvSpPr>
        <xdr:cNvPr id="146" name="円/楕円 145"/>
        <xdr:cNvSpPr/>
      </xdr:nvSpPr>
      <xdr:spPr>
        <a:xfrm>
          <a:off x="1968500" y="969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16806</xdr:rowOff>
    </xdr:from>
    <xdr:ext cx="534377" cy="259045"/>
    <xdr:sp macro="" textlink="">
      <xdr:nvSpPr>
        <xdr:cNvPr id="147" name="テキスト ボックス 146"/>
        <xdr:cNvSpPr txBox="1"/>
      </xdr:nvSpPr>
      <xdr:spPr>
        <a:xfrm>
          <a:off x="1752111" y="978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48,594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149757</xdr:rowOff>
    </xdr:from>
    <xdr:to>
      <xdr:col>1</xdr:col>
      <xdr:colOff>485775</xdr:colOff>
      <xdr:row>57</xdr:row>
      <xdr:rowOff>79907</xdr:rowOff>
    </xdr:to>
    <xdr:sp macro="" textlink="">
      <xdr:nvSpPr>
        <xdr:cNvPr id="148" name="円/楕円 147"/>
        <xdr:cNvSpPr/>
      </xdr:nvSpPr>
      <xdr:spPr>
        <a:xfrm>
          <a:off x="1079500" y="975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71034</xdr:rowOff>
    </xdr:from>
    <xdr:ext cx="534377" cy="259045"/>
    <xdr:sp macro="" textlink="">
      <xdr:nvSpPr>
        <xdr:cNvPr id="149" name="テキスト ボックス 148"/>
        <xdr:cNvSpPr txBox="1"/>
      </xdr:nvSpPr>
      <xdr:spPr>
        <a:xfrm>
          <a:off x="863111" y="984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130817</xdr:rowOff>
    </xdr:from>
    <xdr:to>
      <xdr:col>6</xdr:col>
      <xdr:colOff>511175</xdr:colOff>
      <xdr:row>78</xdr:row>
      <xdr:rowOff>140450</xdr:rowOff>
    </xdr:to>
    <xdr:cxnSp macro="">
      <xdr:nvCxnSpPr>
        <xdr:cNvPr id="180" name="直線コネクタ 179"/>
        <xdr:cNvCxnSpPr/>
      </xdr:nvCxnSpPr>
      <xdr:spPr>
        <a:xfrm>
          <a:off x="3797300" y="13503917"/>
          <a:ext cx="8382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130817</xdr:rowOff>
    </xdr:from>
    <xdr:to>
      <xdr:col>5</xdr:col>
      <xdr:colOff>358775</xdr:colOff>
      <xdr:row>78</xdr:row>
      <xdr:rowOff>154363</xdr:rowOff>
    </xdr:to>
    <xdr:cxnSp macro="">
      <xdr:nvCxnSpPr>
        <xdr:cNvPr id="183" name="直線コネクタ 182"/>
        <xdr:cNvCxnSpPr/>
      </xdr:nvCxnSpPr>
      <xdr:spPr>
        <a:xfrm flipV="1">
          <a:off x="2908300" y="13503917"/>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154363</xdr:rowOff>
    </xdr:from>
    <xdr:to>
      <xdr:col>4</xdr:col>
      <xdr:colOff>155575</xdr:colOff>
      <xdr:row>78</xdr:row>
      <xdr:rowOff>161319</xdr:rowOff>
    </xdr:to>
    <xdr:cxnSp macro="">
      <xdr:nvCxnSpPr>
        <xdr:cNvPr id="186" name="直線コネクタ 185"/>
        <xdr:cNvCxnSpPr/>
      </xdr:nvCxnSpPr>
      <xdr:spPr>
        <a:xfrm flipV="1">
          <a:off x="2019300" y="13527463"/>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161319</xdr:rowOff>
    </xdr:from>
    <xdr:to>
      <xdr:col>2</xdr:col>
      <xdr:colOff>638175</xdr:colOff>
      <xdr:row>78</xdr:row>
      <xdr:rowOff>166936</xdr:rowOff>
    </xdr:to>
    <xdr:cxnSp macro="">
      <xdr:nvCxnSpPr>
        <xdr:cNvPr id="189" name="直線コネクタ 188"/>
        <xdr:cNvCxnSpPr/>
      </xdr:nvCxnSpPr>
      <xdr:spPr>
        <a:xfrm flipV="1">
          <a:off x="1130300" y="13534419"/>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89650</xdr:rowOff>
    </xdr:from>
    <xdr:to>
      <xdr:col>6</xdr:col>
      <xdr:colOff>561975</xdr:colOff>
      <xdr:row>79</xdr:row>
      <xdr:rowOff>19800</xdr:rowOff>
    </xdr:to>
    <xdr:sp macro="" textlink="">
      <xdr:nvSpPr>
        <xdr:cNvPr id="199" name="円/楕円 198"/>
        <xdr:cNvSpPr/>
      </xdr:nvSpPr>
      <xdr:spPr>
        <a:xfrm>
          <a:off x="4584700" y="134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4577</xdr:rowOff>
    </xdr:from>
    <xdr:ext cx="469744" cy="259045"/>
    <xdr:sp macro="" textlink="">
      <xdr:nvSpPr>
        <xdr:cNvPr id="200" name="維持補修費該当値テキスト"/>
        <xdr:cNvSpPr txBox="1"/>
      </xdr:nvSpPr>
      <xdr:spPr>
        <a:xfrm>
          <a:off x="4686300" y="133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80017</xdr:rowOff>
    </xdr:from>
    <xdr:to>
      <xdr:col>5</xdr:col>
      <xdr:colOff>409575</xdr:colOff>
      <xdr:row>79</xdr:row>
      <xdr:rowOff>10167</xdr:rowOff>
    </xdr:to>
    <xdr:sp macro="" textlink="">
      <xdr:nvSpPr>
        <xdr:cNvPr id="201" name="円/楕円 200"/>
        <xdr:cNvSpPr/>
      </xdr:nvSpPr>
      <xdr:spPr>
        <a:xfrm>
          <a:off x="3746500" y="134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1294</xdr:rowOff>
    </xdr:from>
    <xdr:ext cx="469744" cy="259045"/>
    <xdr:sp macro="" textlink="">
      <xdr:nvSpPr>
        <xdr:cNvPr id="202" name="テキスト ボックス 201"/>
        <xdr:cNvSpPr txBox="1"/>
      </xdr:nvSpPr>
      <xdr:spPr>
        <a:xfrm>
          <a:off x="3562427" y="13545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103563</xdr:rowOff>
    </xdr:from>
    <xdr:to>
      <xdr:col>4</xdr:col>
      <xdr:colOff>206375</xdr:colOff>
      <xdr:row>79</xdr:row>
      <xdr:rowOff>33713</xdr:rowOff>
    </xdr:to>
    <xdr:sp macro="" textlink="">
      <xdr:nvSpPr>
        <xdr:cNvPr id="203" name="円/楕円 202"/>
        <xdr:cNvSpPr/>
      </xdr:nvSpPr>
      <xdr:spPr>
        <a:xfrm>
          <a:off x="2857500" y="1347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24840</xdr:rowOff>
    </xdr:from>
    <xdr:ext cx="469744" cy="259045"/>
    <xdr:sp macro="" textlink="">
      <xdr:nvSpPr>
        <xdr:cNvPr id="204" name="テキスト ボックス 203"/>
        <xdr:cNvSpPr txBox="1"/>
      </xdr:nvSpPr>
      <xdr:spPr>
        <a:xfrm>
          <a:off x="2673427" y="1356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110519</xdr:rowOff>
    </xdr:from>
    <xdr:to>
      <xdr:col>3</xdr:col>
      <xdr:colOff>3175</xdr:colOff>
      <xdr:row>79</xdr:row>
      <xdr:rowOff>40669</xdr:rowOff>
    </xdr:to>
    <xdr:sp macro="" textlink="">
      <xdr:nvSpPr>
        <xdr:cNvPr id="205" name="円/楕円 204"/>
        <xdr:cNvSpPr/>
      </xdr:nvSpPr>
      <xdr:spPr>
        <a:xfrm>
          <a:off x="1968500" y="1348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31796</xdr:rowOff>
    </xdr:from>
    <xdr:ext cx="469744" cy="259045"/>
    <xdr:sp macro="" textlink="">
      <xdr:nvSpPr>
        <xdr:cNvPr id="206" name="テキスト ボックス 205"/>
        <xdr:cNvSpPr txBox="1"/>
      </xdr:nvSpPr>
      <xdr:spPr>
        <a:xfrm>
          <a:off x="1784427" y="1357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116136</xdr:rowOff>
    </xdr:from>
    <xdr:to>
      <xdr:col>1</xdr:col>
      <xdr:colOff>485775</xdr:colOff>
      <xdr:row>79</xdr:row>
      <xdr:rowOff>46286</xdr:rowOff>
    </xdr:to>
    <xdr:sp macro="" textlink="">
      <xdr:nvSpPr>
        <xdr:cNvPr id="207" name="円/楕円 206"/>
        <xdr:cNvSpPr/>
      </xdr:nvSpPr>
      <xdr:spPr>
        <a:xfrm>
          <a:off x="1079500" y="1348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37413</xdr:rowOff>
    </xdr:from>
    <xdr:ext cx="469744" cy="259045"/>
    <xdr:sp macro="" textlink="">
      <xdr:nvSpPr>
        <xdr:cNvPr id="208" name="テキスト ボックス 207"/>
        <xdr:cNvSpPr txBox="1"/>
      </xdr:nvSpPr>
      <xdr:spPr>
        <a:xfrm>
          <a:off x="895427" y="1358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5283</xdr:rowOff>
    </xdr:from>
    <xdr:to>
      <xdr:col>6</xdr:col>
      <xdr:colOff>511175</xdr:colOff>
      <xdr:row>93</xdr:row>
      <xdr:rowOff>153825</xdr:rowOff>
    </xdr:to>
    <xdr:cxnSp macro="">
      <xdr:nvCxnSpPr>
        <xdr:cNvPr id="240" name="直線コネクタ 239"/>
        <xdr:cNvCxnSpPr/>
      </xdr:nvCxnSpPr>
      <xdr:spPr>
        <a:xfrm flipV="1">
          <a:off x="3797300" y="15950133"/>
          <a:ext cx="838200" cy="14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159501</xdr:rowOff>
    </xdr:from>
    <xdr:ext cx="534377" cy="259045"/>
    <xdr:sp macro="" textlink="">
      <xdr:nvSpPr>
        <xdr:cNvPr id="241" name="扶助費平均値テキスト"/>
        <xdr:cNvSpPr txBox="1"/>
      </xdr:nvSpPr>
      <xdr:spPr>
        <a:xfrm>
          <a:off x="4686300" y="1644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153825</xdr:rowOff>
    </xdr:from>
    <xdr:to>
      <xdr:col>5</xdr:col>
      <xdr:colOff>358775</xdr:colOff>
      <xdr:row>94</xdr:row>
      <xdr:rowOff>62596</xdr:rowOff>
    </xdr:to>
    <xdr:cxnSp macro="">
      <xdr:nvCxnSpPr>
        <xdr:cNvPr id="243" name="直線コネクタ 242"/>
        <xdr:cNvCxnSpPr/>
      </xdr:nvCxnSpPr>
      <xdr:spPr>
        <a:xfrm flipV="1">
          <a:off x="2908300" y="16098675"/>
          <a:ext cx="889000" cy="8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32253</xdr:rowOff>
    </xdr:from>
    <xdr:ext cx="534377" cy="259045"/>
    <xdr:sp macro="" textlink="">
      <xdr:nvSpPr>
        <xdr:cNvPr id="245" name="テキスト ボックス 244"/>
        <xdr:cNvSpPr txBox="1"/>
      </xdr:nvSpPr>
      <xdr:spPr>
        <a:xfrm>
          <a:off x="3530111" y="166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62596</xdr:rowOff>
    </xdr:from>
    <xdr:to>
      <xdr:col>4</xdr:col>
      <xdr:colOff>155575</xdr:colOff>
      <xdr:row>95</xdr:row>
      <xdr:rowOff>29890</xdr:rowOff>
    </xdr:to>
    <xdr:cxnSp macro="">
      <xdr:nvCxnSpPr>
        <xdr:cNvPr id="246" name="直線コネクタ 245"/>
        <xdr:cNvCxnSpPr/>
      </xdr:nvCxnSpPr>
      <xdr:spPr>
        <a:xfrm flipV="1">
          <a:off x="2019300" y="16178896"/>
          <a:ext cx="889000" cy="13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48" name="テキスト ボックス 247"/>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29890</xdr:rowOff>
    </xdr:from>
    <xdr:to>
      <xdr:col>2</xdr:col>
      <xdr:colOff>638175</xdr:colOff>
      <xdr:row>95</xdr:row>
      <xdr:rowOff>55150</xdr:rowOff>
    </xdr:to>
    <xdr:cxnSp macro="">
      <xdr:nvCxnSpPr>
        <xdr:cNvPr id="249" name="直線コネクタ 248"/>
        <xdr:cNvCxnSpPr/>
      </xdr:nvCxnSpPr>
      <xdr:spPr>
        <a:xfrm flipV="1">
          <a:off x="1130300" y="16317640"/>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1" name="テキスト ボックス 250"/>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125933</xdr:rowOff>
    </xdr:from>
    <xdr:to>
      <xdr:col>6</xdr:col>
      <xdr:colOff>561975</xdr:colOff>
      <xdr:row>93</xdr:row>
      <xdr:rowOff>56083</xdr:rowOff>
    </xdr:to>
    <xdr:sp macro="" textlink="">
      <xdr:nvSpPr>
        <xdr:cNvPr id="259" name="円/楕円 258"/>
        <xdr:cNvSpPr/>
      </xdr:nvSpPr>
      <xdr:spPr>
        <a:xfrm>
          <a:off x="4584700" y="158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148810</xdr:rowOff>
    </xdr:from>
    <xdr:ext cx="599010" cy="259045"/>
    <xdr:sp macro="" textlink="">
      <xdr:nvSpPr>
        <xdr:cNvPr id="260" name="扶助費該当値テキスト"/>
        <xdr:cNvSpPr txBox="1"/>
      </xdr:nvSpPr>
      <xdr:spPr>
        <a:xfrm>
          <a:off x="4686300" y="1575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128,732</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103025</xdr:rowOff>
    </xdr:from>
    <xdr:to>
      <xdr:col>5</xdr:col>
      <xdr:colOff>409575</xdr:colOff>
      <xdr:row>94</xdr:row>
      <xdr:rowOff>33175</xdr:rowOff>
    </xdr:to>
    <xdr:sp macro="" textlink="">
      <xdr:nvSpPr>
        <xdr:cNvPr id="261" name="円/楕円 260"/>
        <xdr:cNvSpPr/>
      </xdr:nvSpPr>
      <xdr:spPr>
        <a:xfrm>
          <a:off x="3746500" y="160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49702</xdr:rowOff>
    </xdr:from>
    <xdr:ext cx="599010" cy="259045"/>
    <xdr:sp macro="" textlink="">
      <xdr:nvSpPr>
        <xdr:cNvPr id="262" name="テキスト ボックス 261"/>
        <xdr:cNvSpPr txBox="1"/>
      </xdr:nvSpPr>
      <xdr:spPr>
        <a:xfrm>
          <a:off x="3497794" y="1582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119,635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11796</xdr:rowOff>
    </xdr:from>
    <xdr:to>
      <xdr:col>4</xdr:col>
      <xdr:colOff>206375</xdr:colOff>
      <xdr:row>94</xdr:row>
      <xdr:rowOff>113396</xdr:rowOff>
    </xdr:to>
    <xdr:sp macro="" textlink="">
      <xdr:nvSpPr>
        <xdr:cNvPr id="263" name="円/楕円 262"/>
        <xdr:cNvSpPr/>
      </xdr:nvSpPr>
      <xdr:spPr>
        <a:xfrm>
          <a:off x="2857500" y="1612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129923</xdr:rowOff>
    </xdr:from>
    <xdr:ext cx="599010" cy="259045"/>
    <xdr:sp macro="" textlink="">
      <xdr:nvSpPr>
        <xdr:cNvPr id="264" name="テキスト ボックス 263"/>
        <xdr:cNvSpPr txBox="1"/>
      </xdr:nvSpPr>
      <xdr:spPr>
        <a:xfrm>
          <a:off x="2608794" y="1590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114,722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150540</xdr:rowOff>
    </xdr:from>
    <xdr:to>
      <xdr:col>3</xdr:col>
      <xdr:colOff>3175</xdr:colOff>
      <xdr:row>95</xdr:row>
      <xdr:rowOff>80690</xdr:rowOff>
    </xdr:to>
    <xdr:sp macro="" textlink="">
      <xdr:nvSpPr>
        <xdr:cNvPr id="265" name="円/楕円 264"/>
        <xdr:cNvSpPr/>
      </xdr:nvSpPr>
      <xdr:spPr>
        <a:xfrm>
          <a:off x="1968500" y="162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97217</xdr:rowOff>
    </xdr:from>
    <xdr:ext cx="599010" cy="259045"/>
    <xdr:sp macro="" textlink="">
      <xdr:nvSpPr>
        <xdr:cNvPr id="266" name="テキスト ボックス 265"/>
        <xdr:cNvSpPr txBox="1"/>
      </xdr:nvSpPr>
      <xdr:spPr>
        <a:xfrm>
          <a:off x="1719794" y="16042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106,225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4350</xdr:rowOff>
    </xdr:from>
    <xdr:to>
      <xdr:col>1</xdr:col>
      <xdr:colOff>485775</xdr:colOff>
      <xdr:row>95</xdr:row>
      <xdr:rowOff>105950</xdr:rowOff>
    </xdr:to>
    <xdr:sp macro="" textlink="">
      <xdr:nvSpPr>
        <xdr:cNvPr id="267" name="円/楕円 266"/>
        <xdr:cNvSpPr/>
      </xdr:nvSpPr>
      <xdr:spPr>
        <a:xfrm>
          <a:off x="1079500" y="162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122477</xdr:rowOff>
    </xdr:from>
    <xdr:ext cx="599010" cy="259045"/>
    <xdr:sp macro="" textlink="">
      <xdr:nvSpPr>
        <xdr:cNvPr id="268" name="テキスト ボックス 267"/>
        <xdr:cNvSpPr txBox="1"/>
      </xdr:nvSpPr>
      <xdr:spPr>
        <a:xfrm>
          <a:off x="830794" y="16067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38074</xdr:rowOff>
    </xdr:from>
    <xdr:to>
      <xdr:col>15</xdr:col>
      <xdr:colOff>180975</xdr:colOff>
      <xdr:row>33</xdr:row>
      <xdr:rowOff>134493</xdr:rowOff>
    </xdr:to>
    <xdr:cxnSp macro="">
      <xdr:nvCxnSpPr>
        <xdr:cNvPr id="297" name="直線コネクタ 296"/>
        <xdr:cNvCxnSpPr/>
      </xdr:nvCxnSpPr>
      <xdr:spPr>
        <a:xfrm flipV="1">
          <a:off x="9639300" y="5695924"/>
          <a:ext cx="838200" cy="9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8"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134493</xdr:rowOff>
    </xdr:from>
    <xdr:to>
      <xdr:col>14</xdr:col>
      <xdr:colOff>28575</xdr:colOff>
      <xdr:row>34</xdr:row>
      <xdr:rowOff>12179</xdr:rowOff>
    </xdr:to>
    <xdr:cxnSp macro="">
      <xdr:nvCxnSpPr>
        <xdr:cNvPr id="300" name="直線コネクタ 299"/>
        <xdr:cNvCxnSpPr/>
      </xdr:nvCxnSpPr>
      <xdr:spPr>
        <a:xfrm flipV="1">
          <a:off x="8750300" y="5792343"/>
          <a:ext cx="889000" cy="4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302" name="テキスト ボックス 301"/>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34811</xdr:rowOff>
    </xdr:from>
    <xdr:to>
      <xdr:col>12</xdr:col>
      <xdr:colOff>511175</xdr:colOff>
      <xdr:row>34</xdr:row>
      <xdr:rowOff>12179</xdr:rowOff>
    </xdr:to>
    <xdr:cxnSp macro="">
      <xdr:nvCxnSpPr>
        <xdr:cNvPr id="303" name="直線コネクタ 302"/>
        <xdr:cNvCxnSpPr/>
      </xdr:nvCxnSpPr>
      <xdr:spPr>
        <a:xfrm>
          <a:off x="7861300" y="5692661"/>
          <a:ext cx="889000" cy="14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5" name="テキスト ボックス 304"/>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34811</xdr:rowOff>
    </xdr:from>
    <xdr:to>
      <xdr:col>11</xdr:col>
      <xdr:colOff>307975</xdr:colOff>
      <xdr:row>34</xdr:row>
      <xdr:rowOff>83198</xdr:rowOff>
    </xdr:to>
    <xdr:cxnSp macro="">
      <xdr:nvCxnSpPr>
        <xdr:cNvPr id="306" name="直線コネクタ 305"/>
        <xdr:cNvCxnSpPr/>
      </xdr:nvCxnSpPr>
      <xdr:spPr>
        <a:xfrm flipV="1">
          <a:off x="6972300" y="5692661"/>
          <a:ext cx="889000" cy="21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8" name="テキスト ボックス 307"/>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10" name="テキスト ボックス 309"/>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158724</xdr:rowOff>
    </xdr:from>
    <xdr:to>
      <xdr:col>15</xdr:col>
      <xdr:colOff>231775</xdr:colOff>
      <xdr:row>33</xdr:row>
      <xdr:rowOff>88874</xdr:rowOff>
    </xdr:to>
    <xdr:sp macro="" textlink="">
      <xdr:nvSpPr>
        <xdr:cNvPr id="316" name="円/楕円 315"/>
        <xdr:cNvSpPr/>
      </xdr:nvSpPr>
      <xdr:spPr>
        <a:xfrm>
          <a:off x="10426700" y="564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10151</xdr:rowOff>
    </xdr:from>
    <xdr:ext cx="534377" cy="259045"/>
    <xdr:sp macro="" textlink="">
      <xdr:nvSpPr>
        <xdr:cNvPr id="317" name="補助費等該当値テキスト"/>
        <xdr:cNvSpPr txBox="1"/>
      </xdr:nvSpPr>
      <xdr:spPr>
        <a:xfrm>
          <a:off x="10528300" y="549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81,502</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83693</xdr:rowOff>
    </xdr:from>
    <xdr:to>
      <xdr:col>14</xdr:col>
      <xdr:colOff>79375</xdr:colOff>
      <xdr:row>34</xdr:row>
      <xdr:rowOff>13843</xdr:rowOff>
    </xdr:to>
    <xdr:sp macro="" textlink="">
      <xdr:nvSpPr>
        <xdr:cNvPr id="318" name="円/楕円 317"/>
        <xdr:cNvSpPr/>
      </xdr:nvSpPr>
      <xdr:spPr>
        <a:xfrm>
          <a:off x="9588500" y="574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30370</xdr:rowOff>
    </xdr:from>
    <xdr:ext cx="534377" cy="259045"/>
    <xdr:sp macro="" textlink="">
      <xdr:nvSpPr>
        <xdr:cNvPr id="319" name="テキスト ボックス 318"/>
        <xdr:cNvSpPr txBox="1"/>
      </xdr:nvSpPr>
      <xdr:spPr>
        <a:xfrm>
          <a:off x="9372111" y="551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73,910</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132829</xdr:rowOff>
    </xdr:from>
    <xdr:to>
      <xdr:col>12</xdr:col>
      <xdr:colOff>561975</xdr:colOff>
      <xdr:row>34</xdr:row>
      <xdr:rowOff>62979</xdr:rowOff>
    </xdr:to>
    <xdr:sp macro="" textlink="">
      <xdr:nvSpPr>
        <xdr:cNvPr id="320" name="円/楕円 319"/>
        <xdr:cNvSpPr/>
      </xdr:nvSpPr>
      <xdr:spPr>
        <a:xfrm>
          <a:off x="8699500" y="579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79506</xdr:rowOff>
    </xdr:from>
    <xdr:ext cx="534377" cy="259045"/>
    <xdr:sp macro="" textlink="">
      <xdr:nvSpPr>
        <xdr:cNvPr id="321" name="テキスト ボックス 320"/>
        <xdr:cNvSpPr txBox="1"/>
      </xdr:nvSpPr>
      <xdr:spPr>
        <a:xfrm>
          <a:off x="8483111" y="556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70,041</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155461</xdr:rowOff>
    </xdr:from>
    <xdr:to>
      <xdr:col>11</xdr:col>
      <xdr:colOff>358775</xdr:colOff>
      <xdr:row>33</xdr:row>
      <xdr:rowOff>85611</xdr:rowOff>
    </xdr:to>
    <xdr:sp macro="" textlink="">
      <xdr:nvSpPr>
        <xdr:cNvPr id="322" name="円/楕円 321"/>
        <xdr:cNvSpPr/>
      </xdr:nvSpPr>
      <xdr:spPr>
        <a:xfrm>
          <a:off x="7810500" y="564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102138</xdr:rowOff>
    </xdr:from>
    <xdr:ext cx="534377" cy="259045"/>
    <xdr:sp macro="" textlink="">
      <xdr:nvSpPr>
        <xdr:cNvPr id="323" name="テキスト ボックス 322"/>
        <xdr:cNvSpPr txBox="1"/>
      </xdr:nvSpPr>
      <xdr:spPr>
        <a:xfrm>
          <a:off x="7594111" y="541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81,759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32398</xdr:rowOff>
    </xdr:from>
    <xdr:to>
      <xdr:col>10</xdr:col>
      <xdr:colOff>155575</xdr:colOff>
      <xdr:row>34</xdr:row>
      <xdr:rowOff>133998</xdr:rowOff>
    </xdr:to>
    <xdr:sp macro="" textlink="">
      <xdr:nvSpPr>
        <xdr:cNvPr id="324" name="円/楕円 323"/>
        <xdr:cNvSpPr/>
      </xdr:nvSpPr>
      <xdr:spPr>
        <a:xfrm>
          <a:off x="6921500" y="586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150525</xdr:rowOff>
    </xdr:from>
    <xdr:ext cx="534377" cy="259045"/>
    <xdr:sp macro="" textlink="">
      <xdr:nvSpPr>
        <xdr:cNvPr id="325" name="テキスト ボックス 324"/>
        <xdr:cNvSpPr txBox="1"/>
      </xdr:nvSpPr>
      <xdr:spPr>
        <a:xfrm>
          <a:off x="6705111" y="563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19251</xdr:rowOff>
    </xdr:from>
    <xdr:to>
      <xdr:col>15</xdr:col>
      <xdr:colOff>180975</xdr:colOff>
      <xdr:row>55</xdr:row>
      <xdr:rowOff>109082</xdr:rowOff>
    </xdr:to>
    <xdr:cxnSp macro="">
      <xdr:nvCxnSpPr>
        <xdr:cNvPr id="354" name="直線コネクタ 353"/>
        <xdr:cNvCxnSpPr/>
      </xdr:nvCxnSpPr>
      <xdr:spPr>
        <a:xfrm>
          <a:off x="9639300" y="9449001"/>
          <a:ext cx="838200" cy="8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144906</xdr:rowOff>
    </xdr:from>
    <xdr:ext cx="534377" cy="259045"/>
    <xdr:sp macro="" textlink="">
      <xdr:nvSpPr>
        <xdr:cNvPr id="355" name="普通建設事業費平均値テキスト"/>
        <xdr:cNvSpPr txBox="1"/>
      </xdr:nvSpPr>
      <xdr:spPr>
        <a:xfrm>
          <a:off x="10528300" y="95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19251</xdr:rowOff>
    </xdr:from>
    <xdr:to>
      <xdr:col>14</xdr:col>
      <xdr:colOff>28575</xdr:colOff>
      <xdr:row>56</xdr:row>
      <xdr:rowOff>105593</xdr:rowOff>
    </xdr:to>
    <xdr:cxnSp macro="">
      <xdr:nvCxnSpPr>
        <xdr:cNvPr id="357" name="直線コネクタ 356"/>
        <xdr:cNvCxnSpPr/>
      </xdr:nvCxnSpPr>
      <xdr:spPr>
        <a:xfrm flipV="1">
          <a:off x="8750300" y="9449001"/>
          <a:ext cx="889000" cy="25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69255</xdr:rowOff>
    </xdr:from>
    <xdr:ext cx="534377" cy="259045"/>
    <xdr:sp macro="" textlink="">
      <xdr:nvSpPr>
        <xdr:cNvPr id="359" name="テキスト ボックス 358"/>
        <xdr:cNvSpPr txBox="1"/>
      </xdr:nvSpPr>
      <xdr:spPr>
        <a:xfrm>
          <a:off x="9372111" y="949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95550</xdr:rowOff>
    </xdr:from>
    <xdr:to>
      <xdr:col>12</xdr:col>
      <xdr:colOff>511175</xdr:colOff>
      <xdr:row>56</xdr:row>
      <xdr:rowOff>105593</xdr:rowOff>
    </xdr:to>
    <xdr:cxnSp macro="">
      <xdr:nvCxnSpPr>
        <xdr:cNvPr id="360" name="直線コネクタ 359"/>
        <xdr:cNvCxnSpPr/>
      </xdr:nvCxnSpPr>
      <xdr:spPr>
        <a:xfrm>
          <a:off x="7861300" y="9353850"/>
          <a:ext cx="889000" cy="35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121264</xdr:rowOff>
    </xdr:from>
    <xdr:ext cx="534377" cy="259045"/>
    <xdr:sp macro="" textlink="">
      <xdr:nvSpPr>
        <xdr:cNvPr id="362" name="テキスト ボックス 361"/>
        <xdr:cNvSpPr txBox="1"/>
      </xdr:nvSpPr>
      <xdr:spPr>
        <a:xfrm>
          <a:off x="8483111" y="93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95550</xdr:rowOff>
    </xdr:from>
    <xdr:to>
      <xdr:col>11</xdr:col>
      <xdr:colOff>307975</xdr:colOff>
      <xdr:row>55</xdr:row>
      <xdr:rowOff>151854</xdr:rowOff>
    </xdr:to>
    <xdr:cxnSp macro="">
      <xdr:nvCxnSpPr>
        <xdr:cNvPr id="363" name="直線コネクタ 362"/>
        <xdr:cNvCxnSpPr/>
      </xdr:nvCxnSpPr>
      <xdr:spPr>
        <a:xfrm flipV="1">
          <a:off x="6972300" y="9353850"/>
          <a:ext cx="889000" cy="22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5" name="テキスト ボックス 364"/>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58282</xdr:rowOff>
    </xdr:from>
    <xdr:to>
      <xdr:col>15</xdr:col>
      <xdr:colOff>231775</xdr:colOff>
      <xdr:row>55</xdr:row>
      <xdr:rowOff>159882</xdr:rowOff>
    </xdr:to>
    <xdr:sp macro="" textlink="">
      <xdr:nvSpPr>
        <xdr:cNvPr id="373" name="円/楕円 372"/>
        <xdr:cNvSpPr/>
      </xdr:nvSpPr>
      <xdr:spPr>
        <a:xfrm>
          <a:off x="10426700" y="948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81159</xdr:rowOff>
    </xdr:from>
    <xdr:ext cx="534377" cy="259045"/>
    <xdr:sp macro="" textlink="">
      <xdr:nvSpPr>
        <xdr:cNvPr id="374" name="普通建設事業費該当値テキスト"/>
        <xdr:cNvSpPr txBox="1"/>
      </xdr:nvSpPr>
      <xdr:spPr>
        <a:xfrm>
          <a:off x="10528300" y="93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81,518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139901</xdr:rowOff>
    </xdr:from>
    <xdr:to>
      <xdr:col>14</xdr:col>
      <xdr:colOff>79375</xdr:colOff>
      <xdr:row>55</xdr:row>
      <xdr:rowOff>70051</xdr:rowOff>
    </xdr:to>
    <xdr:sp macro="" textlink="">
      <xdr:nvSpPr>
        <xdr:cNvPr id="375" name="円/楕円 374"/>
        <xdr:cNvSpPr/>
      </xdr:nvSpPr>
      <xdr:spPr>
        <a:xfrm>
          <a:off x="9588500" y="939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86578</xdr:rowOff>
    </xdr:from>
    <xdr:ext cx="534377" cy="259045"/>
    <xdr:sp macro="" textlink="">
      <xdr:nvSpPr>
        <xdr:cNvPr id="376" name="テキスト ボックス 375"/>
        <xdr:cNvSpPr txBox="1"/>
      </xdr:nvSpPr>
      <xdr:spPr>
        <a:xfrm>
          <a:off x="9372111" y="917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93,307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54793</xdr:rowOff>
    </xdr:from>
    <xdr:to>
      <xdr:col>12</xdr:col>
      <xdr:colOff>561975</xdr:colOff>
      <xdr:row>56</xdr:row>
      <xdr:rowOff>156393</xdr:rowOff>
    </xdr:to>
    <xdr:sp macro="" textlink="">
      <xdr:nvSpPr>
        <xdr:cNvPr id="377" name="円/楕円 376"/>
        <xdr:cNvSpPr/>
      </xdr:nvSpPr>
      <xdr:spPr>
        <a:xfrm>
          <a:off x="8699500" y="965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147520</xdr:rowOff>
    </xdr:from>
    <xdr:ext cx="534377" cy="259045"/>
    <xdr:sp macro="" textlink="">
      <xdr:nvSpPr>
        <xdr:cNvPr id="378" name="テキスト ボックス 377"/>
        <xdr:cNvSpPr txBox="1"/>
      </xdr:nvSpPr>
      <xdr:spPr>
        <a:xfrm>
          <a:off x="8483111" y="974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59,476</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44750</xdr:rowOff>
    </xdr:from>
    <xdr:to>
      <xdr:col>11</xdr:col>
      <xdr:colOff>358775</xdr:colOff>
      <xdr:row>54</xdr:row>
      <xdr:rowOff>146350</xdr:rowOff>
    </xdr:to>
    <xdr:sp macro="" textlink="">
      <xdr:nvSpPr>
        <xdr:cNvPr id="379" name="円/楕円 378"/>
        <xdr:cNvSpPr/>
      </xdr:nvSpPr>
      <xdr:spPr>
        <a:xfrm>
          <a:off x="7810500" y="930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162877</xdr:rowOff>
    </xdr:from>
    <xdr:ext cx="599010" cy="259045"/>
    <xdr:sp macro="" textlink="">
      <xdr:nvSpPr>
        <xdr:cNvPr id="380" name="テキスト ボックス 379"/>
        <xdr:cNvSpPr txBox="1"/>
      </xdr:nvSpPr>
      <xdr:spPr>
        <a:xfrm>
          <a:off x="7561794" y="907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105,794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101054</xdr:rowOff>
    </xdr:from>
    <xdr:to>
      <xdr:col>10</xdr:col>
      <xdr:colOff>155575</xdr:colOff>
      <xdr:row>56</xdr:row>
      <xdr:rowOff>31204</xdr:rowOff>
    </xdr:to>
    <xdr:sp macro="" textlink="">
      <xdr:nvSpPr>
        <xdr:cNvPr id="381" name="円/楕円 380"/>
        <xdr:cNvSpPr/>
      </xdr:nvSpPr>
      <xdr:spPr>
        <a:xfrm>
          <a:off x="6921500" y="953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47731</xdr:rowOff>
    </xdr:from>
    <xdr:ext cx="534377" cy="259045"/>
    <xdr:sp macro="" textlink="">
      <xdr:nvSpPr>
        <xdr:cNvPr id="382" name="テキスト ボックス 381"/>
        <xdr:cNvSpPr txBox="1"/>
      </xdr:nvSpPr>
      <xdr:spPr>
        <a:xfrm>
          <a:off x="6705111" y="930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91351</xdr:rowOff>
    </xdr:from>
    <xdr:to>
      <xdr:col>15</xdr:col>
      <xdr:colOff>180975</xdr:colOff>
      <xdr:row>74</xdr:row>
      <xdr:rowOff>167018</xdr:rowOff>
    </xdr:to>
    <xdr:cxnSp macro="">
      <xdr:nvCxnSpPr>
        <xdr:cNvPr id="411" name="直線コネクタ 410"/>
        <xdr:cNvCxnSpPr/>
      </xdr:nvCxnSpPr>
      <xdr:spPr>
        <a:xfrm flipV="1">
          <a:off x="9639300" y="12778651"/>
          <a:ext cx="838200" cy="7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92625</xdr:rowOff>
    </xdr:from>
    <xdr:ext cx="534377" cy="259045"/>
    <xdr:sp macro="" textlink="">
      <xdr:nvSpPr>
        <xdr:cNvPr id="412" name="普通建設事業費 （ うち新規整備　）平均値テキスト"/>
        <xdr:cNvSpPr txBox="1"/>
      </xdr:nvSpPr>
      <xdr:spPr>
        <a:xfrm>
          <a:off x="10528300" y="131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167018</xdr:rowOff>
    </xdr:from>
    <xdr:to>
      <xdr:col>14</xdr:col>
      <xdr:colOff>28575</xdr:colOff>
      <xdr:row>76</xdr:row>
      <xdr:rowOff>35534</xdr:rowOff>
    </xdr:to>
    <xdr:cxnSp macro="">
      <xdr:nvCxnSpPr>
        <xdr:cNvPr id="414" name="直線コネクタ 413"/>
        <xdr:cNvCxnSpPr/>
      </xdr:nvCxnSpPr>
      <xdr:spPr>
        <a:xfrm flipV="1">
          <a:off x="8750300" y="12854318"/>
          <a:ext cx="889000" cy="21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92156</xdr:rowOff>
    </xdr:from>
    <xdr:ext cx="534377" cy="259045"/>
    <xdr:sp macro="" textlink="">
      <xdr:nvSpPr>
        <xdr:cNvPr id="418" name="テキスト ボックス 417"/>
        <xdr:cNvSpPr txBox="1"/>
      </xdr:nvSpPr>
      <xdr:spPr>
        <a:xfrm>
          <a:off x="8483111" y="127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40551</xdr:rowOff>
    </xdr:from>
    <xdr:to>
      <xdr:col>15</xdr:col>
      <xdr:colOff>231775</xdr:colOff>
      <xdr:row>74</xdr:row>
      <xdr:rowOff>142151</xdr:rowOff>
    </xdr:to>
    <xdr:sp macro="" textlink="">
      <xdr:nvSpPr>
        <xdr:cNvPr id="424" name="円/楕円 423"/>
        <xdr:cNvSpPr/>
      </xdr:nvSpPr>
      <xdr:spPr>
        <a:xfrm>
          <a:off x="10426700" y="127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63428</xdr:rowOff>
    </xdr:from>
    <xdr:ext cx="534377" cy="259045"/>
    <xdr:sp macro="" textlink="">
      <xdr:nvSpPr>
        <xdr:cNvPr id="425" name="普通建設事業費 （ うち新規整備　）該当値テキスト"/>
        <xdr:cNvSpPr txBox="1"/>
      </xdr:nvSpPr>
      <xdr:spPr>
        <a:xfrm>
          <a:off x="10528300" y="1257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42,538</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116218</xdr:rowOff>
    </xdr:from>
    <xdr:to>
      <xdr:col>14</xdr:col>
      <xdr:colOff>79375</xdr:colOff>
      <xdr:row>75</xdr:row>
      <xdr:rowOff>46368</xdr:rowOff>
    </xdr:to>
    <xdr:sp macro="" textlink="">
      <xdr:nvSpPr>
        <xdr:cNvPr id="426" name="円/楕円 425"/>
        <xdr:cNvSpPr/>
      </xdr:nvSpPr>
      <xdr:spPr>
        <a:xfrm>
          <a:off x="9588500" y="1280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37495</xdr:rowOff>
    </xdr:from>
    <xdr:ext cx="534377" cy="259045"/>
    <xdr:sp macro="" textlink="">
      <xdr:nvSpPr>
        <xdr:cNvPr id="427" name="テキスト ボックス 426"/>
        <xdr:cNvSpPr txBox="1"/>
      </xdr:nvSpPr>
      <xdr:spPr>
        <a:xfrm>
          <a:off x="9372111" y="128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156184</xdr:rowOff>
    </xdr:from>
    <xdr:to>
      <xdr:col>12</xdr:col>
      <xdr:colOff>561975</xdr:colOff>
      <xdr:row>76</xdr:row>
      <xdr:rowOff>86334</xdr:rowOff>
    </xdr:to>
    <xdr:sp macro="" textlink="">
      <xdr:nvSpPr>
        <xdr:cNvPr id="428" name="円/楕円 427"/>
        <xdr:cNvSpPr/>
      </xdr:nvSpPr>
      <xdr:spPr>
        <a:xfrm>
          <a:off x="8699500" y="130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77461</xdr:rowOff>
    </xdr:from>
    <xdr:ext cx="534377" cy="259045"/>
    <xdr:sp macro="" textlink="">
      <xdr:nvSpPr>
        <xdr:cNvPr id="429" name="テキスト ボックス 428"/>
        <xdr:cNvSpPr txBox="1"/>
      </xdr:nvSpPr>
      <xdr:spPr>
        <a:xfrm>
          <a:off x="8483111" y="1310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60477</xdr:rowOff>
    </xdr:from>
    <xdr:to>
      <xdr:col>15</xdr:col>
      <xdr:colOff>180975</xdr:colOff>
      <xdr:row>97</xdr:row>
      <xdr:rowOff>104305</xdr:rowOff>
    </xdr:to>
    <xdr:cxnSp macro="">
      <xdr:nvCxnSpPr>
        <xdr:cNvPr id="458" name="直線コネクタ 457"/>
        <xdr:cNvCxnSpPr/>
      </xdr:nvCxnSpPr>
      <xdr:spPr>
        <a:xfrm flipV="1">
          <a:off x="9639300" y="16691127"/>
          <a:ext cx="838200" cy="4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9"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104305</xdr:rowOff>
    </xdr:from>
    <xdr:to>
      <xdr:col>14</xdr:col>
      <xdr:colOff>28575</xdr:colOff>
      <xdr:row>97</xdr:row>
      <xdr:rowOff>119241</xdr:rowOff>
    </xdr:to>
    <xdr:cxnSp macro="">
      <xdr:nvCxnSpPr>
        <xdr:cNvPr id="461" name="直線コネクタ 460"/>
        <xdr:cNvCxnSpPr/>
      </xdr:nvCxnSpPr>
      <xdr:spPr>
        <a:xfrm flipV="1">
          <a:off x="8750300" y="16734955"/>
          <a:ext cx="8890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3" name="テキスト ボックス 462"/>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5" name="テキスト ボックス 464"/>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9677</xdr:rowOff>
    </xdr:from>
    <xdr:to>
      <xdr:col>15</xdr:col>
      <xdr:colOff>231775</xdr:colOff>
      <xdr:row>97</xdr:row>
      <xdr:rowOff>111277</xdr:rowOff>
    </xdr:to>
    <xdr:sp macro="" textlink="">
      <xdr:nvSpPr>
        <xdr:cNvPr id="471" name="円/楕円 470"/>
        <xdr:cNvSpPr/>
      </xdr:nvSpPr>
      <xdr:spPr>
        <a:xfrm>
          <a:off x="10426700" y="1664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159554</xdr:rowOff>
    </xdr:from>
    <xdr:ext cx="534377" cy="259045"/>
    <xdr:sp macro="" textlink="">
      <xdr:nvSpPr>
        <xdr:cNvPr id="472" name="普通建設事業費 （ うち更新整備　）該当値テキスト"/>
        <xdr:cNvSpPr txBox="1"/>
      </xdr:nvSpPr>
      <xdr:spPr>
        <a:xfrm>
          <a:off x="10528300" y="1661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25,738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53505</xdr:rowOff>
    </xdr:from>
    <xdr:to>
      <xdr:col>14</xdr:col>
      <xdr:colOff>79375</xdr:colOff>
      <xdr:row>97</xdr:row>
      <xdr:rowOff>155105</xdr:rowOff>
    </xdr:to>
    <xdr:sp macro="" textlink="">
      <xdr:nvSpPr>
        <xdr:cNvPr id="473" name="円/楕円 472"/>
        <xdr:cNvSpPr/>
      </xdr:nvSpPr>
      <xdr:spPr>
        <a:xfrm>
          <a:off x="9588500" y="1668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146232</xdr:rowOff>
    </xdr:from>
    <xdr:ext cx="534377" cy="259045"/>
    <xdr:sp macro="" textlink="">
      <xdr:nvSpPr>
        <xdr:cNvPr id="474" name="テキスト ボックス 473"/>
        <xdr:cNvSpPr txBox="1"/>
      </xdr:nvSpPr>
      <xdr:spPr>
        <a:xfrm>
          <a:off x="9372111" y="1677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68441</xdr:rowOff>
    </xdr:from>
    <xdr:to>
      <xdr:col>12</xdr:col>
      <xdr:colOff>561975</xdr:colOff>
      <xdr:row>97</xdr:row>
      <xdr:rowOff>170041</xdr:rowOff>
    </xdr:to>
    <xdr:sp macro="" textlink="">
      <xdr:nvSpPr>
        <xdr:cNvPr id="475" name="円/楕円 474"/>
        <xdr:cNvSpPr/>
      </xdr:nvSpPr>
      <xdr:spPr>
        <a:xfrm>
          <a:off x="8699500" y="1669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161168</xdr:rowOff>
    </xdr:from>
    <xdr:ext cx="534377" cy="259045"/>
    <xdr:sp macro="" textlink="">
      <xdr:nvSpPr>
        <xdr:cNvPr id="476" name="テキスト ボックス 475"/>
        <xdr:cNvSpPr txBox="1"/>
      </xdr:nvSpPr>
      <xdr:spPr>
        <a:xfrm>
          <a:off x="8483111" y="1679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55644</xdr:rowOff>
    </xdr:from>
    <xdr:to>
      <xdr:col>23</xdr:col>
      <xdr:colOff>517525</xdr:colOff>
      <xdr:row>37</xdr:row>
      <xdr:rowOff>74846</xdr:rowOff>
    </xdr:to>
    <xdr:cxnSp macro="">
      <xdr:nvCxnSpPr>
        <xdr:cNvPr id="503" name="直線コネクタ 502"/>
        <xdr:cNvCxnSpPr/>
      </xdr:nvCxnSpPr>
      <xdr:spPr>
        <a:xfrm>
          <a:off x="15481300" y="6399294"/>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9628</xdr:rowOff>
    </xdr:from>
    <xdr:ext cx="469744" cy="259045"/>
    <xdr:sp macro="" textlink="">
      <xdr:nvSpPr>
        <xdr:cNvPr id="504" name="災害復旧事業費平均値テキスト"/>
        <xdr:cNvSpPr txBox="1"/>
      </xdr:nvSpPr>
      <xdr:spPr>
        <a:xfrm>
          <a:off x="16370300" y="652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55644</xdr:rowOff>
    </xdr:from>
    <xdr:to>
      <xdr:col>22</xdr:col>
      <xdr:colOff>365125</xdr:colOff>
      <xdr:row>38</xdr:row>
      <xdr:rowOff>23663</xdr:rowOff>
    </xdr:to>
    <xdr:cxnSp macro="">
      <xdr:nvCxnSpPr>
        <xdr:cNvPr id="506" name="直線コネクタ 505"/>
        <xdr:cNvCxnSpPr/>
      </xdr:nvCxnSpPr>
      <xdr:spPr>
        <a:xfrm flipV="1">
          <a:off x="14592300" y="6399294"/>
          <a:ext cx="889000" cy="13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40901</xdr:rowOff>
    </xdr:from>
    <xdr:ext cx="469744" cy="259045"/>
    <xdr:sp macro="" textlink="">
      <xdr:nvSpPr>
        <xdr:cNvPr id="508" name="テキスト ボックス 507"/>
        <xdr:cNvSpPr txBox="1"/>
      </xdr:nvSpPr>
      <xdr:spPr>
        <a:xfrm>
          <a:off x="15246427" y="65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23663</xdr:rowOff>
    </xdr:from>
    <xdr:to>
      <xdr:col>21</xdr:col>
      <xdr:colOff>161925</xdr:colOff>
      <xdr:row>38</xdr:row>
      <xdr:rowOff>124909</xdr:rowOff>
    </xdr:to>
    <xdr:cxnSp macro="">
      <xdr:nvCxnSpPr>
        <xdr:cNvPr id="509" name="直線コネクタ 508"/>
        <xdr:cNvCxnSpPr/>
      </xdr:nvCxnSpPr>
      <xdr:spPr>
        <a:xfrm flipV="1">
          <a:off x="13703300" y="6538763"/>
          <a:ext cx="889000" cy="10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92725</xdr:rowOff>
    </xdr:from>
    <xdr:ext cx="469744" cy="259045"/>
    <xdr:sp macro="" textlink="">
      <xdr:nvSpPr>
        <xdr:cNvPr id="511" name="テキスト ボックス 510"/>
        <xdr:cNvSpPr txBox="1"/>
      </xdr:nvSpPr>
      <xdr:spPr>
        <a:xfrm>
          <a:off x="14357427" y="66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50203</xdr:rowOff>
    </xdr:from>
    <xdr:to>
      <xdr:col>19</xdr:col>
      <xdr:colOff>644525</xdr:colOff>
      <xdr:row>38</xdr:row>
      <xdr:rowOff>124909</xdr:rowOff>
    </xdr:to>
    <xdr:cxnSp macro="">
      <xdr:nvCxnSpPr>
        <xdr:cNvPr id="512" name="直線コネクタ 511"/>
        <xdr:cNvCxnSpPr/>
      </xdr:nvCxnSpPr>
      <xdr:spPr>
        <a:xfrm>
          <a:off x="12814300" y="6565303"/>
          <a:ext cx="889000" cy="7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24046</xdr:rowOff>
    </xdr:from>
    <xdr:to>
      <xdr:col>23</xdr:col>
      <xdr:colOff>568325</xdr:colOff>
      <xdr:row>37</xdr:row>
      <xdr:rowOff>125646</xdr:rowOff>
    </xdr:to>
    <xdr:sp macro="" textlink="">
      <xdr:nvSpPr>
        <xdr:cNvPr id="522" name="円/楕円 521"/>
        <xdr:cNvSpPr/>
      </xdr:nvSpPr>
      <xdr:spPr>
        <a:xfrm>
          <a:off x="16268700" y="636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46923</xdr:rowOff>
    </xdr:from>
    <xdr:ext cx="534377" cy="259045"/>
    <xdr:sp macro="" textlink="">
      <xdr:nvSpPr>
        <xdr:cNvPr id="523" name="災害復旧事業費該当値テキスト"/>
        <xdr:cNvSpPr txBox="1"/>
      </xdr:nvSpPr>
      <xdr:spPr>
        <a:xfrm>
          <a:off x="16370300" y="621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10,337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4844</xdr:rowOff>
    </xdr:from>
    <xdr:to>
      <xdr:col>22</xdr:col>
      <xdr:colOff>415925</xdr:colOff>
      <xdr:row>37</xdr:row>
      <xdr:rowOff>106444</xdr:rowOff>
    </xdr:to>
    <xdr:sp macro="" textlink="">
      <xdr:nvSpPr>
        <xdr:cNvPr id="524" name="円/楕円 523"/>
        <xdr:cNvSpPr/>
      </xdr:nvSpPr>
      <xdr:spPr>
        <a:xfrm>
          <a:off x="15430500" y="63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122971</xdr:rowOff>
    </xdr:from>
    <xdr:ext cx="534377" cy="259045"/>
    <xdr:sp macro="" textlink="">
      <xdr:nvSpPr>
        <xdr:cNvPr id="525" name="テキスト ボックス 524"/>
        <xdr:cNvSpPr txBox="1"/>
      </xdr:nvSpPr>
      <xdr:spPr>
        <a:xfrm>
          <a:off x="15214111" y="61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144313</xdr:rowOff>
    </xdr:from>
    <xdr:to>
      <xdr:col>21</xdr:col>
      <xdr:colOff>212725</xdr:colOff>
      <xdr:row>38</xdr:row>
      <xdr:rowOff>74462</xdr:rowOff>
    </xdr:to>
    <xdr:sp macro="" textlink="">
      <xdr:nvSpPr>
        <xdr:cNvPr id="526" name="円/楕円 525"/>
        <xdr:cNvSpPr/>
      </xdr:nvSpPr>
      <xdr:spPr>
        <a:xfrm>
          <a:off x="14541500" y="64879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90990</xdr:rowOff>
    </xdr:from>
    <xdr:ext cx="469744" cy="259045"/>
    <xdr:sp macro="" textlink="">
      <xdr:nvSpPr>
        <xdr:cNvPr id="527" name="テキスト ボックス 526"/>
        <xdr:cNvSpPr txBox="1"/>
      </xdr:nvSpPr>
      <xdr:spPr>
        <a:xfrm>
          <a:off x="14357427" y="626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74109</xdr:rowOff>
    </xdr:from>
    <xdr:to>
      <xdr:col>20</xdr:col>
      <xdr:colOff>9525</xdr:colOff>
      <xdr:row>39</xdr:row>
      <xdr:rowOff>4259</xdr:rowOff>
    </xdr:to>
    <xdr:sp macro="" textlink="">
      <xdr:nvSpPr>
        <xdr:cNvPr id="528" name="円/楕円 527"/>
        <xdr:cNvSpPr/>
      </xdr:nvSpPr>
      <xdr:spPr>
        <a:xfrm>
          <a:off x="13652500" y="658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166836</xdr:rowOff>
    </xdr:from>
    <xdr:ext cx="378565" cy="259045"/>
    <xdr:sp macro="" textlink="">
      <xdr:nvSpPr>
        <xdr:cNvPr id="529" name="テキスト ボックス 528"/>
        <xdr:cNvSpPr txBox="1"/>
      </xdr:nvSpPr>
      <xdr:spPr>
        <a:xfrm>
          <a:off x="13514017" y="6681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170853</xdr:rowOff>
    </xdr:from>
    <xdr:to>
      <xdr:col>18</xdr:col>
      <xdr:colOff>492125</xdr:colOff>
      <xdr:row>38</xdr:row>
      <xdr:rowOff>101003</xdr:rowOff>
    </xdr:to>
    <xdr:sp macro="" textlink="">
      <xdr:nvSpPr>
        <xdr:cNvPr id="530" name="円/楕円 529"/>
        <xdr:cNvSpPr/>
      </xdr:nvSpPr>
      <xdr:spPr>
        <a:xfrm>
          <a:off x="12763500" y="651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92130</xdr:rowOff>
    </xdr:from>
    <xdr:ext cx="469744" cy="259045"/>
    <xdr:sp macro="" textlink="">
      <xdr:nvSpPr>
        <xdr:cNvPr id="531" name="テキスト ボックス 530"/>
        <xdr:cNvSpPr txBox="1"/>
      </xdr:nvSpPr>
      <xdr:spPr>
        <a:xfrm>
          <a:off x="12579427" y="660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12471</xdr:rowOff>
    </xdr:from>
    <xdr:to>
      <xdr:col>23</xdr:col>
      <xdr:colOff>517525</xdr:colOff>
      <xdr:row>73</xdr:row>
      <xdr:rowOff>63805</xdr:rowOff>
    </xdr:to>
    <xdr:cxnSp macro="">
      <xdr:nvCxnSpPr>
        <xdr:cNvPr id="609" name="直線コネクタ 608"/>
        <xdr:cNvCxnSpPr/>
      </xdr:nvCxnSpPr>
      <xdr:spPr>
        <a:xfrm flipV="1">
          <a:off x="15481300" y="12528321"/>
          <a:ext cx="838200" cy="5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125861</xdr:rowOff>
    </xdr:from>
    <xdr:ext cx="534377" cy="259045"/>
    <xdr:sp macro="" textlink="">
      <xdr:nvSpPr>
        <xdr:cNvPr id="610" name="公債費平均値テキスト"/>
        <xdr:cNvSpPr txBox="1"/>
      </xdr:nvSpPr>
      <xdr:spPr>
        <a:xfrm>
          <a:off x="16370300" y="1281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61519</xdr:rowOff>
    </xdr:from>
    <xdr:to>
      <xdr:col>22</xdr:col>
      <xdr:colOff>365125</xdr:colOff>
      <xdr:row>73</xdr:row>
      <xdr:rowOff>63805</xdr:rowOff>
    </xdr:to>
    <xdr:cxnSp macro="">
      <xdr:nvCxnSpPr>
        <xdr:cNvPr id="612" name="直線コネクタ 611"/>
        <xdr:cNvCxnSpPr/>
      </xdr:nvCxnSpPr>
      <xdr:spPr>
        <a:xfrm>
          <a:off x="14592300" y="1257736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4" name="テキスト ボックス 613"/>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61264</xdr:rowOff>
    </xdr:from>
    <xdr:to>
      <xdr:col>21</xdr:col>
      <xdr:colOff>161925</xdr:colOff>
      <xdr:row>73</xdr:row>
      <xdr:rowOff>61519</xdr:rowOff>
    </xdr:to>
    <xdr:cxnSp macro="">
      <xdr:nvCxnSpPr>
        <xdr:cNvPr id="615" name="直線コネクタ 614"/>
        <xdr:cNvCxnSpPr/>
      </xdr:nvCxnSpPr>
      <xdr:spPr>
        <a:xfrm>
          <a:off x="13703300" y="12577114"/>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7" name="テキスト ボックス 616"/>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61264</xdr:rowOff>
    </xdr:from>
    <xdr:to>
      <xdr:col>19</xdr:col>
      <xdr:colOff>644525</xdr:colOff>
      <xdr:row>73</xdr:row>
      <xdr:rowOff>66891</xdr:rowOff>
    </xdr:to>
    <xdr:cxnSp macro="">
      <xdr:nvCxnSpPr>
        <xdr:cNvPr id="618" name="直線コネクタ 617"/>
        <xdr:cNvCxnSpPr/>
      </xdr:nvCxnSpPr>
      <xdr:spPr>
        <a:xfrm flipV="1">
          <a:off x="12814300" y="12577114"/>
          <a:ext cx="889000" cy="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0" name="テキスト ボックス 619"/>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2" name="テキスト ボックス 621"/>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133121</xdr:rowOff>
    </xdr:from>
    <xdr:to>
      <xdr:col>23</xdr:col>
      <xdr:colOff>568325</xdr:colOff>
      <xdr:row>73</xdr:row>
      <xdr:rowOff>63271</xdr:rowOff>
    </xdr:to>
    <xdr:sp macro="" textlink="">
      <xdr:nvSpPr>
        <xdr:cNvPr id="628" name="円/楕円 627"/>
        <xdr:cNvSpPr/>
      </xdr:nvSpPr>
      <xdr:spPr>
        <a:xfrm>
          <a:off x="16268700" y="1247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155998</xdr:rowOff>
    </xdr:from>
    <xdr:ext cx="534377" cy="259045"/>
    <xdr:sp macro="" textlink="">
      <xdr:nvSpPr>
        <xdr:cNvPr id="629" name="公債費該当値テキスト"/>
        <xdr:cNvSpPr txBox="1"/>
      </xdr:nvSpPr>
      <xdr:spPr>
        <a:xfrm>
          <a:off x="16370300" y="1232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83,518</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13005</xdr:rowOff>
    </xdr:from>
    <xdr:to>
      <xdr:col>22</xdr:col>
      <xdr:colOff>415925</xdr:colOff>
      <xdr:row>73</xdr:row>
      <xdr:rowOff>114605</xdr:rowOff>
    </xdr:to>
    <xdr:sp macro="" textlink="">
      <xdr:nvSpPr>
        <xdr:cNvPr id="630" name="円/楕円 629"/>
        <xdr:cNvSpPr/>
      </xdr:nvSpPr>
      <xdr:spPr>
        <a:xfrm>
          <a:off x="15430500" y="1252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131132</xdr:rowOff>
    </xdr:from>
    <xdr:ext cx="534377" cy="259045"/>
    <xdr:sp macro="" textlink="">
      <xdr:nvSpPr>
        <xdr:cNvPr id="631" name="テキスト ボックス 630"/>
        <xdr:cNvSpPr txBox="1"/>
      </xdr:nvSpPr>
      <xdr:spPr>
        <a:xfrm>
          <a:off x="15214111" y="1230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79,476</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10719</xdr:rowOff>
    </xdr:from>
    <xdr:to>
      <xdr:col>21</xdr:col>
      <xdr:colOff>212725</xdr:colOff>
      <xdr:row>73</xdr:row>
      <xdr:rowOff>112319</xdr:rowOff>
    </xdr:to>
    <xdr:sp macro="" textlink="">
      <xdr:nvSpPr>
        <xdr:cNvPr id="632" name="円/楕円 631"/>
        <xdr:cNvSpPr/>
      </xdr:nvSpPr>
      <xdr:spPr>
        <a:xfrm>
          <a:off x="14541500" y="1252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128846</xdr:rowOff>
    </xdr:from>
    <xdr:ext cx="534377" cy="259045"/>
    <xdr:sp macro="" textlink="">
      <xdr:nvSpPr>
        <xdr:cNvPr id="633" name="テキスト ボックス 632"/>
        <xdr:cNvSpPr txBox="1"/>
      </xdr:nvSpPr>
      <xdr:spPr>
        <a:xfrm>
          <a:off x="14325111" y="1230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79,656</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10464</xdr:rowOff>
    </xdr:from>
    <xdr:to>
      <xdr:col>20</xdr:col>
      <xdr:colOff>9525</xdr:colOff>
      <xdr:row>73</xdr:row>
      <xdr:rowOff>112064</xdr:rowOff>
    </xdr:to>
    <xdr:sp macro="" textlink="">
      <xdr:nvSpPr>
        <xdr:cNvPr id="634" name="円/楕円 633"/>
        <xdr:cNvSpPr/>
      </xdr:nvSpPr>
      <xdr:spPr>
        <a:xfrm>
          <a:off x="13652500" y="125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128591</xdr:rowOff>
    </xdr:from>
    <xdr:ext cx="534377" cy="259045"/>
    <xdr:sp macro="" textlink="">
      <xdr:nvSpPr>
        <xdr:cNvPr id="635" name="テキスト ボックス 634"/>
        <xdr:cNvSpPr txBox="1"/>
      </xdr:nvSpPr>
      <xdr:spPr>
        <a:xfrm>
          <a:off x="13436111" y="1230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79,676</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16091</xdr:rowOff>
    </xdr:from>
    <xdr:to>
      <xdr:col>18</xdr:col>
      <xdr:colOff>492125</xdr:colOff>
      <xdr:row>73</xdr:row>
      <xdr:rowOff>117691</xdr:rowOff>
    </xdr:to>
    <xdr:sp macro="" textlink="">
      <xdr:nvSpPr>
        <xdr:cNvPr id="636" name="円/楕円 635"/>
        <xdr:cNvSpPr/>
      </xdr:nvSpPr>
      <xdr:spPr>
        <a:xfrm>
          <a:off x="12763500" y="125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134218</xdr:rowOff>
    </xdr:from>
    <xdr:ext cx="534377" cy="259045"/>
    <xdr:sp macro="" textlink="">
      <xdr:nvSpPr>
        <xdr:cNvPr id="637" name="テキスト ボックス 636"/>
        <xdr:cNvSpPr txBox="1"/>
      </xdr:nvSpPr>
      <xdr:spPr>
        <a:xfrm>
          <a:off x="12547111" y="1230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159093</xdr:rowOff>
    </xdr:from>
    <xdr:to>
      <xdr:col>23</xdr:col>
      <xdr:colOff>517525</xdr:colOff>
      <xdr:row>98</xdr:row>
      <xdr:rowOff>87185</xdr:rowOff>
    </xdr:to>
    <xdr:cxnSp macro="">
      <xdr:nvCxnSpPr>
        <xdr:cNvPr id="666" name="直線コネクタ 665"/>
        <xdr:cNvCxnSpPr/>
      </xdr:nvCxnSpPr>
      <xdr:spPr>
        <a:xfrm flipV="1">
          <a:off x="15481300" y="16789743"/>
          <a:ext cx="838200" cy="9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120769</xdr:rowOff>
    </xdr:from>
    <xdr:ext cx="534377" cy="259045"/>
    <xdr:sp macro="" textlink="">
      <xdr:nvSpPr>
        <xdr:cNvPr id="667" name="積立金平均値テキスト"/>
        <xdr:cNvSpPr txBox="1"/>
      </xdr:nvSpPr>
      <xdr:spPr>
        <a:xfrm>
          <a:off x="16370300" y="1675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160286</xdr:rowOff>
    </xdr:from>
    <xdr:to>
      <xdr:col>22</xdr:col>
      <xdr:colOff>365125</xdr:colOff>
      <xdr:row>98</xdr:row>
      <xdr:rowOff>87185</xdr:rowOff>
    </xdr:to>
    <xdr:cxnSp macro="">
      <xdr:nvCxnSpPr>
        <xdr:cNvPr id="669" name="直線コネクタ 668"/>
        <xdr:cNvCxnSpPr/>
      </xdr:nvCxnSpPr>
      <xdr:spPr>
        <a:xfrm>
          <a:off x="14592300" y="16619486"/>
          <a:ext cx="889000" cy="26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1" name="テキスト ボックス 670"/>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160286</xdr:rowOff>
    </xdr:from>
    <xdr:to>
      <xdr:col>21</xdr:col>
      <xdr:colOff>161925</xdr:colOff>
      <xdr:row>97</xdr:row>
      <xdr:rowOff>163068</xdr:rowOff>
    </xdr:to>
    <xdr:cxnSp macro="">
      <xdr:nvCxnSpPr>
        <xdr:cNvPr id="672" name="直線コネクタ 671"/>
        <xdr:cNvCxnSpPr/>
      </xdr:nvCxnSpPr>
      <xdr:spPr>
        <a:xfrm flipV="1">
          <a:off x="13703300" y="16619486"/>
          <a:ext cx="889000" cy="17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38383</xdr:rowOff>
    </xdr:from>
    <xdr:ext cx="534377" cy="259045"/>
    <xdr:sp macro="" textlink="">
      <xdr:nvSpPr>
        <xdr:cNvPr id="674" name="テキスト ボックス 673"/>
        <xdr:cNvSpPr txBox="1"/>
      </xdr:nvSpPr>
      <xdr:spPr>
        <a:xfrm>
          <a:off x="14325111" y="16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141363</xdr:rowOff>
    </xdr:from>
    <xdr:to>
      <xdr:col>19</xdr:col>
      <xdr:colOff>644525</xdr:colOff>
      <xdr:row>97</xdr:row>
      <xdr:rowOff>163068</xdr:rowOff>
    </xdr:to>
    <xdr:cxnSp macro="">
      <xdr:nvCxnSpPr>
        <xdr:cNvPr id="675" name="直線コネクタ 674"/>
        <xdr:cNvCxnSpPr/>
      </xdr:nvCxnSpPr>
      <xdr:spPr>
        <a:xfrm>
          <a:off x="12814300" y="16772013"/>
          <a:ext cx="889000" cy="2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7" name="テキスト ボックス 676"/>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108293</xdr:rowOff>
    </xdr:from>
    <xdr:to>
      <xdr:col>23</xdr:col>
      <xdr:colOff>568325</xdr:colOff>
      <xdr:row>98</xdr:row>
      <xdr:rowOff>38443</xdr:rowOff>
    </xdr:to>
    <xdr:sp macro="" textlink="">
      <xdr:nvSpPr>
        <xdr:cNvPr id="685" name="円/楕円 684"/>
        <xdr:cNvSpPr/>
      </xdr:nvSpPr>
      <xdr:spPr>
        <a:xfrm>
          <a:off x="16268700" y="1673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131170</xdr:rowOff>
    </xdr:from>
    <xdr:ext cx="534377" cy="259045"/>
    <xdr:sp macro="" textlink="">
      <xdr:nvSpPr>
        <xdr:cNvPr id="686" name="積立金該当値テキスト"/>
        <xdr:cNvSpPr txBox="1"/>
      </xdr:nvSpPr>
      <xdr:spPr>
        <a:xfrm>
          <a:off x="16370300" y="1659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17,973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36385</xdr:rowOff>
    </xdr:from>
    <xdr:to>
      <xdr:col>22</xdr:col>
      <xdr:colOff>415925</xdr:colOff>
      <xdr:row>98</xdr:row>
      <xdr:rowOff>137985</xdr:rowOff>
    </xdr:to>
    <xdr:sp macro="" textlink="">
      <xdr:nvSpPr>
        <xdr:cNvPr id="687" name="円/楕円 686"/>
        <xdr:cNvSpPr/>
      </xdr:nvSpPr>
      <xdr:spPr>
        <a:xfrm>
          <a:off x="15430500" y="1683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129112</xdr:rowOff>
    </xdr:from>
    <xdr:ext cx="534377" cy="259045"/>
    <xdr:sp macro="" textlink="">
      <xdr:nvSpPr>
        <xdr:cNvPr id="688" name="テキスト ボックス 687"/>
        <xdr:cNvSpPr txBox="1"/>
      </xdr:nvSpPr>
      <xdr:spPr>
        <a:xfrm>
          <a:off x="15214111" y="1693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109486</xdr:rowOff>
    </xdr:from>
    <xdr:to>
      <xdr:col>21</xdr:col>
      <xdr:colOff>212725</xdr:colOff>
      <xdr:row>97</xdr:row>
      <xdr:rowOff>39636</xdr:rowOff>
    </xdr:to>
    <xdr:sp macro="" textlink="">
      <xdr:nvSpPr>
        <xdr:cNvPr id="689" name="円/楕円 688"/>
        <xdr:cNvSpPr/>
      </xdr:nvSpPr>
      <xdr:spPr>
        <a:xfrm>
          <a:off x="14541500" y="1656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56163</xdr:rowOff>
    </xdr:from>
    <xdr:ext cx="534377" cy="259045"/>
    <xdr:sp macro="" textlink="">
      <xdr:nvSpPr>
        <xdr:cNvPr id="690" name="テキスト ボックス 689"/>
        <xdr:cNvSpPr txBox="1"/>
      </xdr:nvSpPr>
      <xdr:spPr>
        <a:xfrm>
          <a:off x="14325111" y="1634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112268</xdr:rowOff>
    </xdr:from>
    <xdr:to>
      <xdr:col>20</xdr:col>
      <xdr:colOff>9525</xdr:colOff>
      <xdr:row>98</xdr:row>
      <xdr:rowOff>42418</xdr:rowOff>
    </xdr:to>
    <xdr:sp macro="" textlink="">
      <xdr:nvSpPr>
        <xdr:cNvPr id="691" name="円/楕円 690"/>
        <xdr:cNvSpPr/>
      </xdr:nvSpPr>
      <xdr:spPr>
        <a:xfrm>
          <a:off x="13652500" y="1674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33545</xdr:rowOff>
    </xdr:from>
    <xdr:ext cx="534377" cy="259045"/>
    <xdr:sp macro="" textlink="">
      <xdr:nvSpPr>
        <xdr:cNvPr id="692" name="テキスト ボックス 691"/>
        <xdr:cNvSpPr txBox="1"/>
      </xdr:nvSpPr>
      <xdr:spPr>
        <a:xfrm>
          <a:off x="13436111" y="1683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90563</xdr:rowOff>
    </xdr:from>
    <xdr:to>
      <xdr:col>18</xdr:col>
      <xdr:colOff>492125</xdr:colOff>
      <xdr:row>98</xdr:row>
      <xdr:rowOff>20713</xdr:rowOff>
    </xdr:to>
    <xdr:sp macro="" textlink="">
      <xdr:nvSpPr>
        <xdr:cNvPr id="693" name="円/楕円 692"/>
        <xdr:cNvSpPr/>
      </xdr:nvSpPr>
      <xdr:spPr>
        <a:xfrm>
          <a:off x="12763500" y="167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11840</xdr:rowOff>
    </xdr:from>
    <xdr:ext cx="534377" cy="259045"/>
    <xdr:sp macro="" textlink="">
      <xdr:nvSpPr>
        <xdr:cNvPr id="694" name="テキスト ボックス 693"/>
        <xdr:cNvSpPr txBox="1"/>
      </xdr:nvSpPr>
      <xdr:spPr>
        <a:xfrm>
          <a:off x="12547111" y="1681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40894</xdr:rowOff>
    </xdr:from>
    <xdr:to>
      <xdr:col>32</xdr:col>
      <xdr:colOff>187325</xdr:colOff>
      <xdr:row>39</xdr:row>
      <xdr:rowOff>41402</xdr:rowOff>
    </xdr:to>
    <xdr:cxnSp macro="">
      <xdr:nvCxnSpPr>
        <xdr:cNvPr id="723" name="直線コネクタ 722"/>
        <xdr:cNvCxnSpPr/>
      </xdr:nvCxnSpPr>
      <xdr:spPr>
        <a:xfrm>
          <a:off x="21323300" y="6727444"/>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36957</xdr:rowOff>
    </xdr:from>
    <xdr:to>
      <xdr:col>31</xdr:col>
      <xdr:colOff>34925</xdr:colOff>
      <xdr:row>39</xdr:row>
      <xdr:rowOff>40894</xdr:rowOff>
    </xdr:to>
    <xdr:cxnSp macro="">
      <xdr:nvCxnSpPr>
        <xdr:cNvPr id="726" name="直線コネクタ 725"/>
        <xdr:cNvCxnSpPr/>
      </xdr:nvCxnSpPr>
      <xdr:spPr>
        <a:xfrm>
          <a:off x="20434300" y="6723507"/>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87630</xdr:rowOff>
    </xdr:from>
    <xdr:to>
      <xdr:col>29</xdr:col>
      <xdr:colOff>517525</xdr:colOff>
      <xdr:row>39</xdr:row>
      <xdr:rowOff>36957</xdr:rowOff>
    </xdr:to>
    <xdr:cxnSp macro="">
      <xdr:nvCxnSpPr>
        <xdr:cNvPr id="729" name="直線コネクタ 728"/>
        <xdr:cNvCxnSpPr/>
      </xdr:nvCxnSpPr>
      <xdr:spPr>
        <a:xfrm>
          <a:off x="19545300" y="6431280"/>
          <a:ext cx="889000" cy="29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87630</xdr:rowOff>
    </xdr:from>
    <xdr:to>
      <xdr:col>28</xdr:col>
      <xdr:colOff>314325</xdr:colOff>
      <xdr:row>37</xdr:row>
      <xdr:rowOff>120396</xdr:rowOff>
    </xdr:to>
    <xdr:cxnSp macro="">
      <xdr:nvCxnSpPr>
        <xdr:cNvPr id="732" name="直線コネクタ 731"/>
        <xdr:cNvCxnSpPr/>
      </xdr:nvCxnSpPr>
      <xdr:spPr>
        <a:xfrm flipV="1">
          <a:off x="18656300" y="6431280"/>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43832</xdr:rowOff>
    </xdr:from>
    <xdr:ext cx="469744" cy="259045"/>
    <xdr:sp macro="" textlink="">
      <xdr:nvSpPr>
        <xdr:cNvPr id="734" name="テキスト ボックス 733"/>
        <xdr:cNvSpPr txBox="1"/>
      </xdr:nvSpPr>
      <xdr:spPr>
        <a:xfrm>
          <a:off x="19310427"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69740</xdr:rowOff>
    </xdr:from>
    <xdr:ext cx="469744" cy="259045"/>
    <xdr:sp macro="" textlink="">
      <xdr:nvSpPr>
        <xdr:cNvPr id="736" name="テキスト ボックス 735"/>
        <xdr:cNvSpPr txBox="1"/>
      </xdr:nvSpPr>
      <xdr:spPr>
        <a:xfrm>
          <a:off x="18421427" y="65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162052</xdr:rowOff>
    </xdr:from>
    <xdr:to>
      <xdr:col>32</xdr:col>
      <xdr:colOff>238125</xdr:colOff>
      <xdr:row>39</xdr:row>
      <xdr:rowOff>92202</xdr:rowOff>
    </xdr:to>
    <xdr:sp macro="" textlink="">
      <xdr:nvSpPr>
        <xdr:cNvPr id="742" name="円/楕円 741"/>
        <xdr:cNvSpPr/>
      </xdr:nvSpPr>
      <xdr:spPr>
        <a:xfrm>
          <a:off x="221107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76979</xdr:rowOff>
    </xdr:from>
    <xdr:ext cx="313932" cy="259045"/>
    <xdr:sp macro="" textlink="">
      <xdr:nvSpPr>
        <xdr:cNvPr id="743" name="投資及び出資金該当値テキスト"/>
        <xdr:cNvSpPr txBox="1"/>
      </xdr:nvSpPr>
      <xdr:spPr>
        <a:xfrm>
          <a:off x="22212300" y="6592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161544</xdr:rowOff>
    </xdr:from>
    <xdr:to>
      <xdr:col>31</xdr:col>
      <xdr:colOff>85725</xdr:colOff>
      <xdr:row>39</xdr:row>
      <xdr:rowOff>91694</xdr:rowOff>
    </xdr:to>
    <xdr:sp macro="" textlink="">
      <xdr:nvSpPr>
        <xdr:cNvPr id="744" name="円/楕円 743"/>
        <xdr:cNvSpPr/>
      </xdr:nvSpPr>
      <xdr:spPr>
        <a:xfrm>
          <a:off x="21272500" y="667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82821</xdr:rowOff>
    </xdr:from>
    <xdr:ext cx="313932" cy="259045"/>
    <xdr:sp macro="" textlink="">
      <xdr:nvSpPr>
        <xdr:cNvPr id="745" name="テキスト ボックス 744"/>
        <xdr:cNvSpPr txBox="1"/>
      </xdr:nvSpPr>
      <xdr:spPr>
        <a:xfrm>
          <a:off x="21166333" y="67693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157607</xdr:rowOff>
    </xdr:from>
    <xdr:to>
      <xdr:col>29</xdr:col>
      <xdr:colOff>568325</xdr:colOff>
      <xdr:row>39</xdr:row>
      <xdr:rowOff>87757</xdr:rowOff>
    </xdr:to>
    <xdr:sp macro="" textlink="">
      <xdr:nvSpPr>
        <xdr:cNvPr id="746" name="円/楕円 745"/>
        <xdr:cNvSpPr/>
      </xdr:nvSpPr>
      <xdr:spPr>
        <a:xfrm>
          <a:off x="20383500" y="66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78884</xdr:rowOff>
    </xdr:from>
    <xdr:ext cx="313932" cy="259045"/>
    <xdr:sp macro="" textlink="">
      <xdr:nvSpPr>
        <xdr:cNvPr id="747" name="テキスト ボックス 746"/>
        <xdr:cNvSpPr txBox="1"/>
      </xdr:nvSpPr>
      <xdr:spPr>
        <a:xfrm>
          <a:off x="20277333" y="67654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36830</xdr:rowOff>
    </xdr:from>
    <xdr:to>
      <xdr:col>28</xdr:col>
      <xdr:colOff>365125</xdr:colOff>
      <xdr:row>37</xdr:row>
      <xdr:rowOff>138430</xdr:rowOff>
    </xdr:to>
    <xdr:sp macro="" textlink="">
      <xdr:nvSpPr>
        <xdr:cNvPr id="748" name="円/楕円 747"/>
        <xdr:cNvSpPr/>
      </xdr:nvSpPr>
      <xdr:spPr>
        <a:xfrm>
          <a:off x="19494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154957</xdr:rowOff>
    </xdr:from>
    <xdr:ext cx="469744" cy="259045"/>
    <xdr:sp macro="" textlink="">
      <xdr:nvSpPr>
        <xdr:cNvPr id="749" name="テキスト ボックス 748"/>
        <xdr:cNvSpPr txBox="1"/>
      </xdr:nvSpPr>
      <xdr:spPr>
        <a:xfrm>
          <a:off x="19310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69596</xdr:rowOff>
    </xdr:from>
    <xdr:to>
      <xdr:col>27</xdr:col>
      <xdr:colOff>161925</xdr:colOff>
      <xdr:row>37</xdr:row>
      <xdr:rowOff>171196</xdr:rowOff>
    </xdr:to>
    <xdr:sp macro="" textlink="">
      <xdr:nvSpPr>
        <xdr:cNvPr id="750" name="円/楕円 749"/>
        <xdr:cNvSpPr/>
      </xdr:nvSpPr>
      <xdr:spPr>
        <a:xfrm>
          <a:off x="18605500" y="641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16273</xdr:rowOff>
    </xdr:from>
    <xdr:ext cx="469744" cy="259045"/>
    <xdr:sp macro="" textlink="">
      <xdr:nvSpPr>
        <xdr:cNvPr id="751" name="テキスト ボックス 750"/>
        <xdr:cNvSpPr txBox="1"/>
      </xdr:nvSpPr>
      <xdr:spPr>
        <a:xfrm>
          <a:off x="18421427" y="618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124726</xdr:rowOff>
    </xdr:from>
    <xdr:to>
      <xdr:col>32</xdr:col>
      <xdr:colOff>187325</xdr:colOff>
      <xdr:row>58</xdr:row>
      <xdr:rowOff>170561</xdr:rowOff>
    </xdr:to>
    <xdr:cxnSp macro="">
      <xdr:nvCxnSpPr>
        <xdr:cNvPr id="780" name="直線コネクタ 779"/>
        <xdr:cNvCxnSpPr/>
      </xdr:nvCxnSpPr>
      <xdr:spPr>
        <a:xfrm>
          <a:off x="21323300" y="10068826"/>
          <a:ext cx="8382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124726</xdr:rowOff>
    </xdr:from>
    <xdr:to>
      <xdr:col>31</xdr:col>
      <xdr:colOff>34925</xdr:colOff>
      <xdr:row>58</xdr:row>
      <xdr:rowOff>167780</xdr:rowOff>
    </xdr:to>
    <xdr:cxnSp macro="">
      <xdr:nvCxnSpPr>
        <xdr:cNvPr id="783" name="直線コネクタ 782"/>
        <xdr:cNvCxnSpPr/>
      </xdr:nvCxnSpPr>
      <xdr:spPr>
        <a:xfrm flipV="1">
          <a:off x="20434300" y="10068826"/>
          <a:ext cx="889000" cy="4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5" name="テキスト ボックス 784"/>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166408</xdr:rowOff>
    </xdr:from>
    <xdr:to>
      <xdr:col>29</xdr:col>
      <xdr:colOff>517525</xdr:colOff>
      <xdr:row>58</xdr:row>
      <xdr:rowOff>167780</xdr:rowOff>
    </xdr:to>
    <xdr:cxnSp macro="">
      <xdr:nvCxnSpPr>
        <xdr:cNvPr id="786" name="直線コネクタ 785"/>
        <xdr:cNvCxnSpPr/>
      </xdr:nvCxnSpPr>
      <xdr:spPr>
        <a:xfrm>
          <a:off x="19545300" y="1011050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8" name="テキスト ボックス 787"/>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143091</xdr:rowOff>
    </xdr:from>
    <xdr:to>
      <xdr:col>28</xdr:col>
      <xdr:colOff>314325</xdr:colOff>
      <xdr:row>58</xdr:row>
      <xdr:rowOff>166408</xdr:rowOff>
    </xdr:to>
    <xdr:cxnSp macro="">
      <xdr:nvCxnSpPr>
        <xdr:cNvPr id="789" name="直線コネクタ 788"/>
        <xdr:cNvCxnSpPr/>
      </xdr:nvCxnSpPr>
      <xdr:spPr>
        <a:xfrm>
          <a:off x="18656300" y="10087191"/>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1" name="テキスト ボックス 790"/>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3" name="テキスト ボックス 792"/>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119761</xdr:rowOff>
    </xdr:from>
    <xdr:to>
      <xdr:col>32</xdr:col>
      <xdr:colOff>238125</xdr:colOff>
      <xdr:row>59</xdr:row>
      <xdr:rowOff>49911</xdr:rowOff>
    </xdr:to>
    <xdr:sp macro="" textlink="">
      <xdr:nvSpPr>
        <xdr:cNvPr id="799" name="円/楕円 798"/>
        <xdr:cNvSpPr/>
      </xdr:nvSpPr>
      <xdr:spPr>
        <a:xfrm>
          <a:off x="22110700" y="1006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34688</xdr:rowOff>
    </xdr:from>
    <xdr:ext cx="469744" cy="259045"/>
    <xdr:sp macro="" textlink="">
      <xdr:nvSpPr>
        <xdr:cNvPr id="800" name="貸付金該当値テキスト"/>
        <xdr:cNvSpPr txBox="1"/>
      </xdr:nvSpPr>
      <xdr:spPr>
        <a:xfrm>
          <a:off x="22212300" y="997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73926</xdr:rowOff>
    </xdr:from>
    <xdr:to>
      <xdr:col>31</xdr:col>
      <xdr:colOff>85725</xdr:colOff>
      <xdr:row>59</xdr:row>
      <xdr:rowOff>4076</xdr:rowOff>
    </xdr:to>
    <xdr:sp macro="" textlink="">
      <xdr:nvSpPr>
        <xdr:cNvPr id="801" name="円/楕円 800"/>
        <xdr:cNvSpPr/>
      </xdr:nvSpPr>
      <xdr:spPr>
        <a:xfrm>
          <a:off x="21272500" y="1001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166653</xdr:rowOff>
    </xdr:from>
    <xdr:ext cx="469744" cy="259045"/>
    <xdr:sp macro="" textlink="">
      <xdr:nvSpPr>
        <xdr:cNvPr id="802" name="テキスト ボックス 801"/>
        <xdr:cNvSpPr txBox="1"/>
      </xdr:nvSpPr>
      <xdr:spPr>
        <a:xfrm>
          <a:off x="21088427" y="1011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116980</xdr:rowOff>
    </xdr:from>
    <xdr:to>
      <xdr:col>29</xdr:col>
      <xdr:colOff>568325</xdr:colOff>
      <xdr:row>59</xdr:row>
      <xdr:rowOff>47130</xdr:rowOff>
    </xdr:to>
    <xdr:sp macro="" textlink="">
      <xdr:nvSpPr>
        <xdr:cNvPr id="803" name="円/楕円 802"/>
        <xdr:cNvSpPr/>
      </xdr:nvSpPr>
      <xdr:spPr>
        <a:xfrm>
          <a:off x="20383500" y="1006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38257</xdr:rowOff>
    </xdr:from>
    <xdr:ext cx="469744" cy="259045"/>
    <xdr:sp macro="" textlink="">
      <xdr:nvSpPr>
        <xdr:cNvPr id="804" name="テキスト ボックス 803"/>
        <xdr:cNvSpPr txBox="1"/>
      </xdr:nvSpPr>
      <xdr:spPr>
        <a:xfrm>
          <a:off x="20199427" y="1015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115608</xdr:rowOff>
    </xdr:from>
    <xdr:to>
      <xdr:col>28</xdr:col>
      <xdr:colOff>365125</xdr:colOff>
      <xdr:row>59</xdr:row>
      <xdr:rowOff>45758</xdr:rowOff>
    </xdr:to>
    <xdr:sp macro="" textlink="">
      <xdr:nvSpPr>
        <xdr:cNvPr id="805" name="円/楕円 804"/>
        <xdr:cNvSpPr/>
      </xdr:nvSpPr>
      <xdr:spPr>
        <a:xfrm>
          <a:off x="19494500" y="100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36885</xdr:rowOff>
    </xdr:from>
    <xdr:ext cx="469744" cy="259045"/>
    <xdr:sp macro="" textlink="">
      <xdr:nvSpPr>
        <xdr:cNvPr id="806" name="テキスト ボックス 805"/>
        <xdr:cNvSpPr txBox="1"/>
      </xdr:nvSpPr>
      <xdr:spPr>
        <a:xfrm>
          <a:off x="19310427" y="101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92291</xdr:rowOff>
    </xdr:from>
    <xdr:to>
      <xdr:col>27</xdr:col>
      <xdr:colOff>161925</xdr:colOff>
      <xdr:row>59</xdr:row>
      <xdr:rowOff>22441</xdr:rowOff>
    </xdr:to>
    <xdr:sp macro="" textlink="">
      <xdr:nvSpPr>
        <xdr:cNvPr id="807" name="円/楕円 806"/>
        <xdr:cNvSpPr/>
      </xdr:nvSpPr>
      <xdr:spPr>
        <a:xfrm>
          <a:off x="18605500" y="1003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13568</xdr:rowOff>
    </xdr:from>
    <xdr:ext cx="469744" cy="259045"/>
    <xdr:sp macro="" textlink="">
      <xdr:nvSpPr>
        <xdr:cNvPr id="808" name="テキスト ボックス 807"/>
        <xdr:cNvSpPr txBox="1"/>
      </xdr:nvSpPr>
      <xdr:spPr>
        <a:xfrm>
          <a:off x="18421427" y="1012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131146</xdr:rowOff>
    </xdr:from>
    <xdr:to>
      <xdr:col>32</xdr:col>
      <xdr:colOff>187325</xdr:colOff>
      <xdr:row>73</xdr:row>
      <xdr:rowOff>137071</xdr:rowOff>
    </xdr:to>
    <xdr:cxnSp macro="">
      <xdr:nvCxnSpPr>
        <xdr:cNvPr id="838" name="直線コネクタ 837"/>
        <xdr:cNvCxnSpPr/>
      </xdr:nvCxnSpPr>
      <xdr:spPr>
        <a:xfrm>
          <a:off x="21323300" y="12475546"/>
          <a:ext cx="838200" cy="17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73156</xdr:rowOff>
    </xdr:from>
    <xdr:ext cx="534377" cy="259045"/>
    <xdr:sp macro="" textlink="">
      <xdr:nvSpPr>
        <xdr:cNvPr id="839" name="繰出金平均値テキスト"/>
        <xdr:cNvSpPr txBox="1"/>
      </xdr:nvSpPr>
      <xdr:spPr>
        <a:xfrm>
          <a:off x="22212300" y="1293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131146</xdr:rowOff>
    </xdr:from>
    <xdr:to>
      <xdr:col>31</xdr:col>
      <xdr:colOff>34925</xdr:colOff>
      <xdr:row>72</xdr:row>
      <xdr:rowOff>171190</xdr:rowOff>
    </xdr:to>
    <xdr:cxnSp macro="">
      <xdr:nvCxnSpPr>
        <xdr:cNvPr id="841" name="直線コネクタ 840"/>
        <xdr:cNvCxnSpPr/>
      </xdr:nvCxnSpPr>
      <xdr:spPr>
        <a:xfrm flipV="1">
          <a:off x="20434300" y="12475546"/>
          <a:ext cx="889000" cy="4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43" name="テキスト ボックス 842"/>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145015</xdr:rowOff>
    </xdr:from>
    <xdr:to>
      <xdr:col>29</xdr:col>
      <xdr:colOff>517525</xdr:colOff>
      <xdr:row>72</xdr:row>
      <xdr:rowOff>171190</xdr:rowOff>
    </xdr:to>
    <xdr:cxnSp macro="">
      <xdr:nvCxnSpPr>
        <xdr:cNvPr id="844" name="直線コネクタ 843"/>
        <xdr:cNvCxnSpPr/>
      </xdr:nvCxnSpPr>
      <xdr:spPr>
        <a:xfrm>
          <a:off x="19545300" y="12489415"/>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6" name="テキスト ボックス 845"/>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145015</xdr:rowOff>
    </xdr:from>
    <xdr:to>
      <xdr:col>28</xdr:col>
      <xdr:colOff>314325</xdr:colOff>
      <xdr:row>72</xdr:row>
      <xdr:rowOff>164199</xdr:rowOff>
    </xdr:to>
    <xdr:cxnSp macro="">
      <xdr:nvCxnSpPr>
        <xdr:cNvPr id="847" name="直線コネクタ 846"/>
        <xdr:cNvCxnSpPr/>
      </xdr:nvCxnSpPr>
      <xdr:spPr>
        <a:xfrm flipV="1">
          <a:off x="18656300" y="12489415"/>
          <a:ext cx="889000" cy="1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9" name="テキスト ボックス 848"/>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1" name="テキスト ボックス 850"/>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86271</xdr:rowOff>
    </xdr:from>
    <xdr:to>
      <xdr:col>32</xdr:col>
      <xdr:colOff>238125</xdr:colOff>
      <xdr:row>74</xdr:row>
      <xdr:rowOff>16421</xdr:rowOff>
    </xdr:to>
    <xdr:sp macro="" textlink="">
      <xdr:nvSpPr>
        <xdr:cNvPr id="857" name="円/楕円 856"/>
        <xdr:cNvSpPr/>
      </xdr:nvSpPr>
      <xdr:spPr>
        <a:xfrm>
          <a:off x="22110700" y="1260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109148</xdr:rowOff>
    </xdr:from>
    <xdr:ext cx="534377" cy="259045"/>
    <xdr:sp macro="" textlink="">
      <xdr:nvSpPr>
        <xdr:cNvPr id="858" name="繰出金該当値テキスト"/>
        <xdr:cNvSpPr txBox="1"/>
      </xdr:nvSpPr>
      <xdr:spPr>
        <a:xfrm>
          <a:off x="22212300" y="1245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69,138</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80346</xdr:rowOff>
    </xdr:from>
    <xdr:to>
      <xdr:col>31</xdr:col>
      <xdr:colOff>85725</xdr:colOff>
      <xdr:row>73</xdr:row>
      <xdr:rowOff>10496</xdr:rowOff>
    </xdr:to>
    <xdr:sp macro="" textlink="">
      <xdr:nvSpPr>
        <xdr:cNvPr id="859" name="円/楕円 858"/>
        <xdr:cNvSpPr/>
      </xdr:nvSpPr>
      <xdr:spPr>
        <a:xfrm>
          <a:off x="21272500" y="1242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27023</xdr:rowOff>
    </xdr:from>
    <xdr:ext cx="534377" cy="259045"/>
    <xdr:sp macro="" textlink="">
      <xdr:nvSpPr>
        <xdr:cNvPr id="860" name="テキスト ボックス 859"/>
        <xdr:cNvSpPr txBox="1"/>
      </xdr:nvSpPr>
      <xdr:spPr>
        <a:xfrm>
          <a:off x="21056111" y="1219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78,449</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120390</xdr:rowOff>
    </xdr:from>
    <xdr:to>
      <xdr:col>29</xdr:col>
      <xdr:colOff>568325</xdr:colOff>
      <xdr:row>73</xdr:row>
      <xdr:rowOff>50540</xdr:rowOff>
    </xdr:to>
    <xdr:sp macro="" textlink="">
      <xdr:nvSpPr>
        <xdr:cNvPr id="861" name="円/楕円 860"/>
        <xdr:cNvSpPr/>
      </xdr:nvSpPr>
      <xdr:spPr>
        <a:xfrm>
          <a:off x="20383500" y="1246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67067</xdr:rowOff>
    </xdr:from>
    <xdr:ext cx="534377" cy="259045"/>
    <xdr:sp macro="" textlink="">
      <xdr:nvSpPr>
        <xdr:cNvPr id="862" name="テキスト ボックス 861"/>
        <xdr:cNvSpPr txBox="1"/>
      </xdr:nvSpPr>
      <xdr:spPr>
        <a:xfrm>
          <a:off x="20167111" y="1224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76,347</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94215</xdr:rowOff>
    </xdr:from>
    <xdr:to>
      <xdr:col>28</xdr:col>
      <xdr:colOff>365125</xdr:colOff>
      <xdr:row>73</xdr:row>
      <xdr:rowOff>24365</xdr:rowOff>
    </xdr:to>
    <xdr:sp macro="" textlink="">
      <xdr:nvSpPr>
        <xdr:cNvPr id="863" name="円/楕円 862"/>
        <xdr:cNvSpPr/>
      </xdr:nvSpPr>
      <xdr:spPr>
        <a:xfrm>
          <a:off x="19494500" y="1243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40892</xdr:rowOff>
    </xdr:from>
    <xdr:ext cx="534377" cy="259045"/>
    <xdr:sp macro="" textlink="">
      <xdr:nvSpPr>
        <xdr:cNvPr id="864" name="テキスト ボックス 863"/>
        <xdr:cNvSpPr txBox="1"/>
      </xdr:nvSpPr>
      <xdr:spPr>
        <a:xfrm>
          <a:off x="19278111" y="1221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77,721</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113399</xdr:rowOff>
    </xdr:from>
    <xdr:to>
      <xdr:col>27</xdr:col>
      <xdr:colOff>161925</xdr:colOff>
      <xdr:row>73</xdr:row>
      <xdr:rowOff>43549</xdr:rowOff>
    </xdr:to>
    <xdr:sp macro="" textlink="">
      <xdr:nvSpPr>
        <xdr:cNvPr id="865" name="円/楕円 864"/>
        <xdr:cNvSpPr/>
      </xdr:nvSpPr>
      <xdr:spPr>
        <a:xfrm>
          <a:off x="18605500" y="1245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60076</xdr:rowOff>
    </xdr:from>
    <xdr:ext cx="534377" cy="259045"/>
    <xdr:sp macro="" textlink="">
      <xdr:nvSpPr>
        <xdr:cNvPr id="866" name="テキスト ボックス 865"/>
        <xdr:cNvSpPr txBox="1"/>
      </xdr:nvSpPr>
      <xdr:spPr>
        <a:xfrm>
          <a:off x="18389111" y="122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76,714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特に、義務的経費である人件費、扶助費、公債費が類似団体と比較して高い水準で推移している。このほか、その他の経費に分類される補助費等、繰出金も類似団体を大きく上回っている。</a:t>
          </a:r>
        </a:p>
        <a:p>
          <a:r>
            <a:rPr kumimoji="1" lang="ja-JP" altLang="en-US" sz="1300">
              <a:latin typeface="ＭＳ Ｐゴシック"/>
            </a:rPr>
            <a:t>　これは、本市が合併により広大な市域となり、加えて集落が点在する地形にあることから、効率的な住民サービスの提供や事務事業の実施が困難な状況であり、急速な人口の減少、高齢化の進行なども影響している。</a:t>
          </a:r>
        </a:p>
        <a:p>
          <a:r>
            <a:rPr kumimoji="1" lang="ja-JP" altLang="en-US" sz="1300">
              <a:latin typeface="ＭＳ Ｐゴシック"/>
            </a:rPr>
            <a:t>　今後、合併算定替期間終了に伴う普通交付税の段階的縮減が予測され、財政運営はより一層厳しくなると見込まれるため、行財政改革大綱や職員の定員適正化計画に基づき、徹底した事務事業の見直しと組織の効率化を図り、持続可能な財政運営基盤の確立に努め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熊本県天草市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84,067
83,852
683.86
56,578,213
53,674,183
2,531,583
33,213,329
51,281,262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20.4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77978</xdr:rowOff>
    </xdr:from>
    <xdr:to>
      <xdr:col>6</xdr:col>
      <xdr:colOff>511175</xdr:colOff>
      <xdr:row>35</xdr:row>
      <xdr:rowOff>162103</xdr:rowOff>
    </xdr:to>
    <xdr:cxnSp macro="">
      <xdr:nvCxnSpPr>
        <xdr:cNvPr id="59" name="直線コネクタ 58"/>
        <xdr:cNvCxnSpPr/>
      </xdr:nvCxnSpPr>
      <xdr:spPr>
        <a:xfrm>
          <a:off x="3797300" y="6078728"/>
          <a:ext cx="8382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109034</xdr:rowOff>
    </xdr:from>
    <xdr:ext cx="469744" cy="259045"/>
    <xdr:sp macro="" textlink="">
      <xdr:nvSpPr>
        <xdr:cNvPr id="60" name="議会費平均値テキスト"/>
        <xdr:cNvSpPr txBox="1"/>
      </xdr:nvSpPr>
      <xdr:spPr>
        <a:xfrm>
          <a:off x="4686300" y="5766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77978</xdr:rowOff>
    </xdr:from>
    <xdr:to>
      <xdr:col>5</xdr:col>
      <xdr:colOff>358775</xdr:colOff>
      <xdr:row>35</xdr:row>
      <xdr:rowOff>143358</xdr:rowOff>
    </xdr:to>
    <xdr:cxnSp macro="">
      <xdr:nvCxnSpPr>
        <xdr:cNvPr id="62" name="直線コネクタ 61"/>
        <xdr:cNvCxnSpPr/>
      </xdr:nvCxnSpPr>
      <xdr:spPr>
        <a:xfrm flipV="1">
          <a:off x="2908300" y="6078728"/>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42316</xdr:rowOff>
    </xdr:from>
    <xdr:to>
      <xdr:col>4</xdr:col>
      <xdr:colOff>155575</xdr:colOff>
      <xdr:row>35</xdr:row>
      <xdr:rowOff>143358</xdr:rowOff>
    </xdr:to>
    <xdr:cxnSp macro="">
      <xdr:nvCxnSpPr>
        <xdr:cNvPr id="65" name="直線コネクタ 64"/>
        <xdr:cNvCxnSpPr/>
      </xdr:nvCxnSpPr>
      <xdr:spPr>
        <a:xfrm>
          <a:off x="2019300" y="6043066"/>
          <a:ext cx="889000" cy="10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152044</xdr:rowOff>
    </xdr:from>
    <xdr:to>
      <xdr:col>2</xdr:col>
      <xdr:colOff>638175</xdr:colOff>
      <xdr:row>35</xdr:row>
      <xdr:rowOff>42316</xdr:rowOff>
    </xdr:to>
    <xdr:cxnSp macro="">
      <xdr:nvCxnSpPr>
        <xdr:cNvPr id="68" name="直線コネクタ 67"/>
        <xdr:cNvCxnSpPr/>
      </xdr:nvCxnSpPr>
      <xdr:spPr>
        <a:xfrm>
          <a:off x="1130300" y="598134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111303</xdr:rowOff>
    </xdr:from>
    <xdr:to>
      <xdr:col>6</xdr:col>
      <xdr:colOff>561975</xdr:colOff>
      <xdr:row>36</xdr:row>
      <xdr:rowOff>41453</xdr:rowOff>
    </xdr:to>
    <xdr:sp macro="" textlink="">
      <xdr:nvSpPr>
        <xdr:cNvPr id="78" name="円/楕円 77"/>
        <xdr:cNvSpPr/>
      </xdr:nvSpPr>
      <xdr:spPr>
        <a:xfrm>
          <a:off x="4584700" y="61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89730</xdr:rowOff>
    </xdr:from>
    <xdr:ext cx="469744" cy="259045"/>
    <xdr:sp macro="" textlink="">
      <xdr:nvSpPr>
        <xdr:cNvPr id="79" name="議会費該当値テキスト"/>
        <xdr:cNvSpPr txBox="1"/>
      </xdr:nvSpPr>
      <xdr:spPr>
        <a:xfrm>
          <a:off x="4686300" y="609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27178</xdr:rowOff>
    </xdr:from>
    <xdr:to>
      <xdr:col>5</xdr:col>
      <xdr:colOff>409575</xdr:colOff>
      <xdr:row>35</xdr:row>
      <xdr:rowOff>128778</xdr:rowOff>
    </xdr:to>
    <xdr:sp macro="" textlink="">
      <xdr:nvSpPr>
        <xdr:cNvPr id="80" name="円/楕円 79"/>
        <xdr:cNvSpPr/>
      </xdr:nvSpPr>
      <xdr:spPr>
        <a:xfrm>
          <a:off x="37465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119905</xdr:rowOff>
    </xdr:from>
    <xdr:ext cx="469744" cy="259045"/>
    <xdr:sp macro="" textlink="">
      <xdr:nvSpPr>
        <xdr:cNvPr id="81" name="テキスト ボックス 80"/>
        <xdr:cNvSpPr txBox="1"/>
      </xdr:nvSpPr>
      <xdr:spPr>
        <a:xfrm>
          <a:off x="3562427" y="612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92558</xdr:rowOff>
    </xdr:from>
    <xdr:to>
      <xdr:col>4</xdr:col>
      <xdr:colOff>206375</xdr:colOff>
      <xdr:row>36</xdr:row>
      <xdr:rowOff>22708</xdr:rowOff>
    </xdr:to>
    <xdr:sp macro="" textlink="">
      <xdr:nvSpPr>
        <xdr:cNvPr id="82" name="円/楕円 81"/>
        <xdr:cNvSpPr/>
      </xdr:nvSpPr>
      <xdr:spPr>
        <a:xfrm>
          <a:off x="2857500" y="609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13835</xdr:rowOff>
    </xdr:from>
    <xdr:ext cx="469744" cy="259045"/>
    <xdr:sp macro="" textlink="">
      <xdr:nvSpPr>
        <xdr:cNvPr id="83" name="テキスト ボックス 82"/>
        <xdr:cNvSpPr txBox="1"/>
      </xdr:nvSpPr>
      <xdr:spPr>
        <a:xfrm>
          <a:off x="2673427" y="61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162966</xdr:rowOff>
    </xdr:from>
    <xdr:to>
      <xdr:col>3</xdr:col>
      <xdr:colOff>3175</xdr:colOff>
      <xdr:row>35</xdr:row>
      <xdr:rowOff>93116</xdr:rowOff>
    </xdr:to>
    <xdr:sp macro="" textlink="">
      <xdr:nvSpPr>
        <xdr:cNvPr id="84" name="円/楕円 83"/>
        <xdr:cNvSpPr/>
      </xdr:nvSpPr>
      <xdr:spPr>
        <a:xfrm>
          <a:off x="1968500" y="59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84243</xdr:rowOff>
    </xdr:from>
    <xdr:ext cx="469744" cy="259045"/>
    <xdr:sp macro="" textlink="">
      <xdr:nvSpPr>
        <xdr:cNvPr id="85" name="テキスト ボックス 84"/>
        <xdr:cNvSpPr txBox="1"/>
      </xdr:nvSpPr>
      <xdr:spPr>
        <a:xfrm>
          <a:off x="1784427" y="608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101244</xdr:rowOff>
    </xdr:from>
    <xdr:to>
      <xdr:col>1</xdr:col>
      <xdr:colOff>485775</xdr:colOff>
      <xdr:row>35</xdr:row>
      <xdr:rowOff>31394</xdr:rowOff>
    </xdr:to>
    <xdr:sp macro="" textlink="">
      <xdr:nvSpPr>
        <xdr:cNvPr id="86" name="円/楕円 85"/>
        <xdr:cNvSpPr/>
      </xdr:nvSpPr>
      <xdr:spPr>
        <a:xfrm>
          <a:off x="1079500" y="593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22521</xdr:rowOff>
    </xdr:from>
    <xdr:ext cx="469744" cy="259045"/>
    <xdr:sp macro="" textlink="">
      <xdr:nvSpPr>
        <xdr:cNvPr id="87" name="テキスト ボックス 86"/>
        <xdr:cNvSpPr txBox="1"/>
      </xdr:nvSpPr>
      <xdr:spPr>
        <a:xfrm>
          <a:off x="895427" y="602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61,765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1298</xdr:rowOff>
    </xdr:from>
    <xdr:to>
      <xdr:col>6</xdr:col>
      <xdr:colOff>511175</xdr:colOff>
      <xdr:row>54</xdr:row>
      <xdr:rowOff>114638</xdr:rowOff>
    </xdr:to>
    <xdr:cxnSp macro="">
      <xdr:nvCxnSpPr>
        <xdr:cNvPr id="116" name="直線コネクタ 115"/>
        <xdr:cNvCxnSpPr/>
      </xdr:nvCxnSpPr>
      <xdr:spPr>
        <a:xfrm>
          <a:off x="3797300" y="9259598"/>
          <a:ext cx="838200" cy="11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143603</xdr:rowOff>
    </xdr:from>
    <xdr:ext cx="534377" cy="259045"/>
    <xdr:sp macro="" textlink="">
      <xdr:nvSpPr>
        <xdr:cNvPr id="117" name="総務費平均値テキスト"/>
        <xdr:cNvSpPr txBox="1"/>
      </xdr:nvSpPr>
      <xdr:spPr>
        <a:xfrm>
          <a:off x="4686300" y="957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1298</xdr:rowOff>
    </xdr:from>
    <xdr:to>
      <xdr:col>5</xdr:col>
      <xdr:colOff>358775</xdr:colOff>
      <xdr:row>54</xdr:row>
      <xdr:rowOff>52626</xdr:rowOff>
    </xdr:to>
    <xdr:cxnSp macro="">
      <xdr:nvCxnSpPr>
        <xdr:cNvPr id="119" name="直線コネクタ 118"/>
        <xdr:cNvCxnSpPr/>
      </xdr:nvCxnSpPr>
      <xdr:spPr>
        <a:xfrm flipV="1">
          <a:off x="2908300" y="9259598"/>
          <a:ext cx="889000" cy="5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46128</xdr:rowOff>
    </xdr:from>
    <xdr:ext cx="534377" cy="259045"/>
    <xdr:sp macro="" textlink="">
      <xdr:nvSpPr>
        <xdr:cNvPr id="121" name="テキスト ボックス 120"/>
        <xdr:cNvSpPr txBox="1"/>
      </xdr:nvSpPr>
      <xdr:spPr>
        <a:xfrm>
          <a:off x="3530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52626</xdr:rowOff>
    </xdr:from>
    <xdr:to>
      <xdr:col>4</xdr:col>
      <xdr:colOff>155575</xdr:colOff>
      <xdr:row>55</xdr:row>
      <xdr:rowOff>60475</xdr:rowOff>
    </xdr:to>
    <xdr:cxnSp macro="">
      <xdr:nvCxnSpPr>
        <xdr:cNvPr id="122" name="直線コネクタ 121"/>
        <xdr:cNvCxnSpPr/>
      </xdr:nvCxnSpPr>
      <xdr:spPr>
        <a:xfrm flipV="1">
          <a:off x="2019300" y="9310926"/>
          <a:ext cx="889000" cy="17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60475</xdr:rowOff>
    </xdr:from>
    <xdr:to>
      <xdr:col>2</xdr:col>
      <xdr:colOff>638175</xdr:colOff>
      <xdr:row>55</xdr:row>
      <xdr:rowOff>75440</xdr:rowOff>
    </xdr:to>
    <xdr:cxnSp macro="">
      <xdr:nvCxnSpPr>
        <xdr:cNvPr id="125" name="直線コネクタ 124"/>
        <xdr:cNvCxnSpPr/>
      </xdr:nvCxnSpPr>
      <xdr:spPr>
        <a:xfrm flipV="1">
          <a:off x="1130300" y="9490225"/>
          <a:ext cx="889000" cy="1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78688</xdr:rowOff>
    </xdr:from>
    <xdr:ext cx="534377" cy="259045"/>
    <xdr:sp macro="" textlink="">
      <xdr:nvSpPr>
        <xdr:cNvPr id="129" name="テキスト ボックス 128"/>
        <xdr:cNvSpPr txBox="1"/>
      </xdr:nvSpPr>
      <xdr:spPr>
        <a:xfrm>
          <a:off x="863111" y="96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63838</xdr:rowOff>
    </xdr:from>
    <xdr:to>
      <xdr:col>6</xdr:col>
      <xdr:colOff>561975</xdr:colOff>
      <xdr:row>54</xdr:row>
      <xdr:rowOff>165438</xdr:rowOff>
    </xdr:to>
    <xdr:sp macro="" textlink="">
      <xdr:nvSpPr>
        <xdr:cNvPr id="135" name="円/楕円 134"/>
        <xdr:cNvSpPr/>
      </xdr:nvSpPr>
      <xdr:spPr>
        <a:xfrm>
          <a:off x="4584700" y="93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86715</xdr:rowOff>
    </xdr:from>
    <xdr:ext cx="599010" cy="259045"/>
    <xdr:sp macro="" textlink="">
      <xdr:nvSpPr>
        <xdr:cNvPr id="136" name="総務費該当値テキスト"/>
        <xdr:cNvSpPr txBox="1"/>
      </xdr:nvSpPr>
      <xdr:spPr>
        <a:xfrm>
          <a:off x="4686300" y="917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103,289</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121948</xdr:rowOff>
    </xdr:from>
    <xdr:to>
      <xdr:col>5</xdr:col>
      <xdr:colOff>409575</xdr:colOff>
      <xdr:row>54</xdr:row>
      <xdr:rowOff>52098</xdr:rowOff>
    </xdr:to>
    <xdr:sp macro="" textlink="">
      <xdr:nvSpPr>
        <xdr:cNvPr id="137" name="円/楕円 136"/>
        <xdr:cNvSpPr/>
      </xdr:nvSpPr>
      <xdr:spPr>
        <a:xfrm>
          <a:off x="3746500" y="92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68625</xdr:rowOff>
    </xdr:from>
    <xdr:ext cx="599010" cy="259045"/>
    <xdr:sp macro="" textlink="">
      <xdr:nvSpPr>
        <xdr:cNvPr id="138" name="テキスト ボックス 137"/>
        <xdr:cNvSpPr txBox="1"/>
      </xdr:nvSpPr>
      <xdr:spPr>
        <a:xfrm>
          <a:off x="3497794" y="89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118,163</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1826</xdr:rowOff>
    </xdr:from>
    <xdr:to>
      <xdr:col>4</xdr:col>
      <xdr:colOff>206375</xdr:colOff>
      <xdr:row>54</xdr:row>
      <xdr:rowOff>103426</xdr:rowOff>
    </xdr:to>
    <xdr:sp macro="" textlink="">
      <xdr:nvSpPr>
        <xdr:cNvPr id="139" name="円/楕円 138"/>
        <xdr:cNvSpPr/>
      </xdr:nvSpPr>
      <xdr:spPr>
        <a:xfrm>
          <a:off x="2857500" y="926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119953</xdr:rowOff>
    </xdr:from>
    <xdr:ext cx="599010" cy="259045"/>
    <xdr:sp macro="" textlink="">
      <xdr:nvSpPr>
        <xdr:cNvPr id="140" name="テキスト ボックス 139"/>
        <xdr:cNvSpPr txBox="1"/>
      </xdr:nvSpPr>
      <xdr:spPr>
        <a:xfrm>
          <a:off x="2608794" y="90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111,427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9675</xdr:rowOff>
    </xdr:from>
    <xdr:to>
      <xdr:col>3</xdr:col>
      <xdr:colOff>3175</xdr:colOff>
      <xdr:row>55</xdr:row>
      <xdr:rowOff>111275</xdr:rowOff>
    </xdr:to>
    <xdr:sp macro="" textlink="">
      <xdr:nvSpPr>
        <xdr:cNvPr id="141" name="円/楕円 140"/>
        <xdr:cNvSpPr/>
      </xdr:nvSpPr>
      <xdr:spPr>
        <a:xfrm>
          <a:off x="1968500" y="943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127802</xdr:rowOff>
    </xdr:from>
    <xdr:ext cx="534377" cy="259045"/>
    <xdr:sp macro="" textlink="">
      <xdr:nvSpPr>
        <xdr:cNvPr id="142" name="テキスト ボックス 141"/>
        <xdr:cNvSpPr txBox="1"/>
      </xdr:nvSpPr>
      <xdr:spPr>
        <a:xfrm>
          <a:off x="1752111" y="921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87,897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24640</xdr:rowOff>
    </xdr:from>
    <xdr:to>
      <xdr:col>1</xdr:col>
      <xdr:colOff>485775</xdr:colOff>
      <xdr:row>55</xdr:row>
      <xdr:rowOff>126240</xdr:rowOff>
    </xdr:to>
    <xdr:sp macro="" textlink="">
      <xdr:nvSpPr>
        <xdr:cNvPr id="143" name="円/楕円 142"/>
        <xdr:cNvSpPr/>
      </xdr:nvSpPr>
      <xdr:spPr>
        <a:xfrm>
          <a:off x="1079500" y="945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142767</xdr:rowOff>
    </xdr:from>
    <xdr:ext cx="534377" cy="259045"/>
    <xdr:sp macro="" textlink="">
      <xdr:nvSpPr>
        <xdr:cNvPr id="144" name="テキスト ボックス 143"/>
        <xdr:cNvSpPr txBox="1"/>
      </xdr:nvSpPr>
      <xdr:spPr>
        <a:xfrm>
          <a:off x="863111" y="922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132550</xdr:rowOff>
    </xdr:from>
    <xdr:to>
      <xdr:col>6</xdr:col>
      <xdr:colOff>511175</xdr:colOff>
      <xdr:row>73</xdr:row>
      <xdr:rowOff>125488</xdr:rowOff>
    </xdr:to>
    <xdr:cxnSp macro="">
      <xdr:nvCxnSpPr>
        <xdr:cNvPr id="174" name="直線コネクタ 173"/>
        <xdr:cNvCxnSpPr/>
      </xdr:nvCxnSpPr>
      <xdr:spPr>
        <a:xfrm flipV="1">
          <a:off x="3797300" y="12476950"/>
          <a:ext cx="838200" cy="16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125488</xdr:rowOff>
    </xdr:from>
    <xdr:to>
      <xdr:col>5</xdr:col>
      <xdr:colOff>358775</xdr:colOff>
      <xdr:row>73</xdr:row>
      <xdr:rowOff>150292</xdr:rowOff>
    </xdr:to>
    <xdr:cxnSp macro="">
      <xdr:nvCxnSpPr>
        <xdr:cNvPr id="177" name="直線コネクタ 176"/>
        <xdr:cNvCxnSpPr/>
      </xdr:nvCxnSpPr>
      <xdr:spPr>
        <a:xfrm flipV="1">
          <a:off x="2908300" y="12641338"/>
          <a:ext cx="889000" cy="2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161929</xdr:rowOff>
    </xdr:from>
    <xdr:ext cx="599010" cy="259045"/>
    <xdr:sp macro="" textlink="">
      <xdr:nvSpPr>
        <xdr:cNvPr id="179" name="テキスト ボックス 178"/>
        <xdr:cNvSpPr txBox="1"/>
      </xdr:nvSpPr>
      <xdr:spPr>
        <a:xfrm>
          <a:off x="3497794"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150292</xdr:rowOff>
    </xdr:from>
    <xdr:to>
      <xdr:col>4</xdr:col>
      <xdr:colOff>155575</xdr:colOff>
      <xdr:row>74</xdr:row>
      <xdr:rowOff>50127</xdr:rowOff>
    </xdr:to>
    <xdr:cxnSp macro="">
      <xdr:nvCxnSpPr>
        <xdr:cNvPr id="180" name="直線コネクタ 179"/>
        <xdr:cNvCxnSpPr/>
      </xdr:nvCxnSpPr>
      <xdr:spPr>
        <a:xfrm flipV="1">
          <a:off x="2019300" y="12666142"/>
          <a:ext cx="889000" cy="7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50127</xdr:rowOff>
    </xdr:from>
    <xdr:to>
      <xdr:col>2</xdr:col>
      <xdr:colOff>638175</xdr:colOff>
      <xdr:row>74</xdr:row>
      <xdr:rowOff>131064</xdr:rowOff>
    </xdr:to>
    <xdr:cxnSp macro="">
      <xdr:nvCxnSpPr>
        <xdr:cNvPr id="183" name="直線コネクタ 182"/>
        <xdr:cNvCxnSpPr/>
      </xdr:nvCxnSpPr>
      <xdr:spPr>
        <a:xfrm flipV="1">
          <a:off x="1130300" y="12737427"/>
          <a:ext cx="889000" cy="8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81750</xdr:rowOff>
    </xdr:from>
    <xdr:to>
      <xdr:col>6</xdr:col>
      <xdr:colOff>561975</xdr:colOff>
      <xdr:row>73</xdr:row>
      <xdr:rowOff>11900</xdr:rowOff>
    </xdr:to>
    <xdr:sp macro="" textlink="">
      <xdr:nvSpPr>
        <xdr:cNvPr id="193" name="円/楕円 192"/>
        <xdr:cNvSpPr/>
      </xdr:nvSpPr>
      <xdr:spPr>
        <a:xfrm>
          <a:off x="4584700" y="124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104627</xdr:rowOff>
    </xdr:from>
    <xdr:ext cx="599010" cy="259045"/>
    <xdr:sp macro="" textlink="">
      <xdr:nvSpPr>
        <xdr:cNvPr id="194" name="民生費該当値テキスト"/>
        <xdr:cNvSpPr txBox="1"/>
      </xdr:nvSpPr>
      <xdr:spPr>
        <a:xfrm>
          <a:off x="4686300" y="1227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207,563</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74688</xdr:rowOff>
    </xdr:from>
    <xdr:to>
      <xdr:col>5</xdr:col>
      <xdr:colOff>409575</xdr:colOff>
      <xdr:row>74</xdr:row>
      <xdr:rowOff>4838</xdr:rowOff>
    </xdr:to>
    <xdr:sp macro="" textlink="">
      <xdr:nvSpPr>
        <xdr:cNvPr id="195" name="円/楕円 194"/>
        <xdr:cNvSpPr/>
      </xdr:nvSpPr>
      <xdr:spPr>
        <a:xfrm>
          <a:off x="3746500" y="1259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21365</xdr:rowOff>
    </xdr:from>
    <xdr:ext cx="599010" cy="259045"/>
    <xdr:sp macro="" textlink="">
      <xdr:nvSpPr>
        <xdr:cNvPr id="196" name="テキスト ボックス 195"/>
        <xdr:cNvSpPr txBox="1"/>
      </xdr:nvSpPr>
      <xdr:spPr>
        <a:xfrm>
          <a:off x="3497794" y="1236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194,619</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99492</xdr:rowOff>
    </xdr:from>
    <xdr:to>
      <xdr:col>4</xdr:col>
      <xdr:colOff>206375</xdr:colOff>
      <xdr:row>74</xdr:row>
      <xdr:rowOff>29642</xdr:rowOff>
    </xdr:to>
    <xdr:sp macro="" textlink="">
      <xdr:nvSpPr>
        <xdr:cNvPr id="197" name="円/楕円 196"/>
        <xdr:cNvSpPr/>
      </xdr:nvSpPr>
      <xdr:spPr>
        <a:xfrm>
          <a:off x="2857500" y="1261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46169</xdr:rowOff>
    </xdr:from>
    <xdr:ext cx="599010" cy="259045"/>
    <xdr:sp macro="" textlink="">
      <xdr:nvSpPr>
        <xdr:cNvPr id="198" name="テキスト ボックス 197"/>
        <xdr:cNvSpPr txBox="1"/>
      </xdr:nvSpPr>
      <xdr:spPr>
        <a:xfrm>
          <a:off x="2608794" y="1239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192,666</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170777</xdr:rowOff>
    </xdr:from>
    <xdr:to>
      <xdr:col>3</xdr:col>
      <xdr:colOff>3175</xdr:colOff>
      <xdr:row>74</xdr:row>
      <xdr:rowOff>100927</xdr:rowOff>
    </xdr:to>
    <xdr:sp macro="" textlink="">
      <xdr:nvSpPr>
        <xdr:cNvPr id="199" name="円/楕円 198"/>
        <xdr:cNvSpPr/>
      </xdr:nvSpPr>
      <xdr:spPr>
        <a:xfrm>
          <a:off x="1968500" y="126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117454</xdr:rowOff>
    </xdr:from>
    <xdr:ext cx="599010" cy="259045"/>
    <xdr:sp macro="" textlink="">
      <xdr:nvSpPr>
        <xdr:cNvPr id="200" name="テキスト ボックス 199"/>
        <xdr:cNvSpPr txBox="1"/>
      </xdr:nvSpPr>
      <xdr:spPr>
        <a:xfrm>
          <a:off x="1719794" y="1246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187,053</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80264</xdr:rowOff>
    </xdr:from>
    <xdr:to>
      <xdr:col>1</xdr:col>
      <xdr:colOff>485775</xdr:colOff>
      <xdr:row>75</xdr:row>
      <xdr:rowOff>10414</xdr:rowOff>
    </xdr:to>
    <xdr:sp macro="" textlink="">
      <xdr:nvSpPr>
        <xdr:cNvPr id="201" name="円/楕円 200"/>
        <xdr:cNvSpPr/>
      </xdr:nvSpPr>
      <xdr:spPr>
        <a:xfrm>
          <a:off x="1079500" y="1276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26941</xdr:rowOff>
    </xdr:from>
    <xdr:ext cx="599010" cy="259045"/>
    <xdr:sp macro="" textlink="">
      <xdr:nvSpPr>
        <xdr:cNvPr id="202" name="テキスト ボックス 201"/>
        <xdr:cNvSpPr txBox="1"/>
      </xdr:nvSpPr>
      <xdr:spPr>
        <a:xfrm>
          <a:off x="830794" y="1254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72,953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10083</xdr:rowOff>
    </xdr:from>
    <xdr:to>
      <xdr:col>6</xdr:col>
      <xdr:colOff>511175</xdr:colOff>
      <xdr:row>93</xdr:row>
      <xdr:rowOff>160693</xdr:rowOff>
    </xdr:to>
    <xdr:cxnSp macro="">
      <xdr:nvCxnSpPr>
        <xdr:cNvPr id="232" name="直線コネクタ 231"/>
        <xdr:cNvCxnSpPr/>
      </xdr:nvCxnSpPr>
      <xdr:spPr>
        <a:xfrm flipV="1">
          <a:off x="3797300" y="15954933"/>
          <a:ext cx="838200" cy="15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121544</xdr:rowOff>
    </xdr:from>
    <xdr:ext cx="534377" cy="259045"/>
    <xdr:sp macro="" textlink="">
      <xdr:nvSpPr>
        <xdr:cNvPr id="233" name="衛生費平均値テキスト"/>
        <xdr:cNvSpPr txBox="1"/>
      </xdr:nvSpPr>
      <xdr:spPr>
        <a:xfrm>
          <a:off x="4686300" y="1658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160693</xdr:rowOff>
    </xdr:from>
    <xdr:to>
      <xdr:col>5</xdr:col>
      <xdr:colOff>358775</xdr:colOff>
      <xdr:row>94</xdr:row>
      <xdr:rowOff>128194</xdr:rowOff>
    </xdr:to>
    <xdr:cxnSp macro="">
      <xdr:nvCxnSpPr>
        <xdr:cNvPr id="235" name="直線コネクタ 234"/>
        <xdr:cNvCxnSpPr/>
      </xdr:nvCxnSpPr>
      <xdr:spPr>
        <a:xfrm flipV="1">
          <a:off x="2908300" y="16105543"/>
          <a:ext cx="889000" cy="13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6977</xdr:rowOff>
    </xdr:from>
    <xdr:ext cx="534377" cy="259045"/>
    <xdr:sp macro="" textlink="">
      <xdr:nvSpPr>
        <xdr:cNvPr id="237" name="テキスト ボックス 236"/>
        <xdr:cNvSpPr txBox="1"/>
      </xdr:nvSpPr>
      <xdr:spPr>
        <a:xfrm>
          <a:off x="3530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160483</xdr:rowOff>
    </xdr:from>
    <xdr:to>
      <xdr:col>4</xdr:col>
      <xdr:colOff>155575</xdr:colOff>
      <xdr:row>94</xdr:row>
      <xdr:rowOff>128194</xdr:rowOff>
    </xdr:to>
    <xdr:cxnSp macro="">
      <xdr:nvCxnSpPr>
        <xdr:cNvPr id="238" name="直線コネクタ 237"/>
        <xdr:cNvCxnSpPr/>
      </xdr:nvCxnSpPr>
      <xdr:spPr>
        <a:xfrm>
          <a:off x="2019300" y="16105333"/>
          <a:ext cx="889000" cy="13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160483</xdr:rowOff>
    </xdr:from>
    <xdr:to>
      <xdr:col>2</xdr:col>
      <xdr:colOff>638175</xdr:colOff>
      <xdr:row>94</xdr:row>
      <xdr:rowOff>48413</xdr:rowOff>
    </xdr:to>
    <xdr:cxnSp macro="">
      <xdr:nvCxnSpPr>
        <xdr:cNvPr id="241" name="直線コネクタ 240"/>
        <xdr:cNvCxnSpPr/>
      </xdr:nvCxnSpPr>
      <xdr:spPr>
        <a:xfrm flipV="1">
          <a:off x="1130300" y="16105333"/>
          <a:ext cx="889000" cy="5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130733</xdr:rowOff>
    </xdr:from>
    <xdr:to>
      <xdr:col>6</xdr:col>
      <xdr:colOff>561975</xdr:colOff>
      <xdr:row>93</xdr:row>
      <xdr:rowOff>60883</xdr:rowOff>
    </xdr:to>
    <xdr:sp macro="" textlink="">
      <xdr:nvSpPr>
        <xdr:cNvPr id="251" name="円/楕円 250"/>
        <xdr:cNvSpPr/>
      </xdr:nvSpPr>
      <xdr:spPr>
        <a:xfrm>
          <a:off x="4584700" y="1590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153610</xdr:rowOff>
    </xdr:from>
    <xdr:ext cx="534377" cy="259045"/>
    <xdr:sp macro="" textlink="">
      <xdr:nvSpPr>
        <xdr:cNvPr id="252" name="衛生費該当値テキスト"/>
        <xdr:cNvSpPr txBox="1"/>
      </xdr:nvSpPr>
      <xdr:spPr>
        <a:xfrm>
          <a:off x="4686300" y="157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75,804</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109893</xdr:rowOff>
    </xdr:from>
    <xdr:to>
      <xdr:col>5</xdr:col>
      <xdr:colOff>409575</xdr:colOff>
      <xdr:row>94</xdr:row>
      <xdr:rowOff>40043</xdr:rowOff>
    </xdr:to>
    <xdr:sp macro="" textlink="">
      <xdr:nvSpPr>
        <xdr:cNvPr id="253" name="円/楕円 252"/>
        <xdr:cNvSpPr/>
      </xdr:nvSpPr>
      <xdr:spPr>
        <a:xfrm>
          <a:off x="3746500" y="1605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56570</xdr:rowOff>
    </xdr:from>
    <xdr:ext cx="534377" cy="259045"/>
    <xdr:sp macro="" textlink="">
      <xdr:nvSpPr>
        <xdr:cNvPr id="254" name="テキスト ボックス 253"/>
        <xdr:cNvSpPr txBox="1"/>
      </xdr:nvSpPr>
      <xdr:spPr>
        <a:xfrm>
          <a:off x="3530111" y="1582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67,898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77394</xdr:rowOff>
    </xdr:from>
    <xdr:to>
      <xdr:col>4</xdr:col>
      <xdr:colOff>206375</xdr:colOff>
      <xdr:row>95</xdr:row>
      <xdr:rowOff>7544</xdr:rowOff>
    </xdr:to>
    <xdr:sp macro="" textlink="">
      <xdr:nvSpPr>
        <xdr:cNvPr id="255" name="円/楕円 254"/>
        <xdr:cNvSpPr/>
      </xdr:nvSpPr>
      <xdr:spPr>
        <a:xfrm>
          <a:off x="2857500" y="161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24071</xdr:rowOff>
    </xdr:from>
    <xdr:ext cx="534377" cy="259045"/>
    <xdr:sp macro="" textlink="">
      <xdr:nvSpPr>
        <xdr:cNvPr id="256" name="テキスト ボックス 255"/>
        <xdr:cNvSpPr txBox="1"/>
      </xdr:nvSpPr>
      <xdr:spPr>
        <a:xfrm>
          <a:off x="2641111" y="159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60,604</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109683</xdr:rowOff>
    </xdr:from>
    <xdr:to>
      <xdr:col>3</xdr:col>
      <xdr:colOff>3175</xdr:colOff>
      <xdr:row>94</xdr:row>
      <xdr:rowOff>39833</xdr:rowOff>
    </xdr:to>
    <xdr:sp macro="" textlink="">
      <xdr:nvSpPr>
        <xdr:cNvPr id="257" name="円/楕円 256"/>
        <xdr:cNvSpPr/>
      </xdr:nvSpPr>
      <xdr:spPr>
        <a:xfrm>
          <a:off x="1968500" y="1605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56360</xdr:rowOff>
    </xdr:from>
    <xdr:ext cx="534377" cy="259045"/>
    <xdr:sp macro="" textlink="">
      <xdr:nvSpPr>
        <xdr:cNvPr id="258" name="テキスト ボックス 257"/>
        <xdr:cNvSpPr txBox="1"/>
      </xdr:nvSpPr>
      <xdr:spPr>
        <a:xfrm>
          <a:off x="1752111" y="1582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67,909</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169063</xdr:rowOff>
    </xdr:from>
    <xdr:to>
      <xdr:col>1</xdr:col>
      <xdr:colOff>485775</xdr:colOff>
      <xdr:row>94</xdr:row>
      <xdr:rowOff>99213</xdr:rowOff>
    </xdr:to>
    <xdr:sp macro="" textlink="">
      <xdr:nvSpPr>
        <xdr:cNvPr id="259" name="円/楕円 258"/>
        <xdr:cNvSpPr/>
      </xdr:nvSpPr>
      <xdr:spPr>
        <a:xfrm>
          <a:off x="1079500" y="1611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115740</xdr:rowOff>
    </xdr:from>
    <xdr:ext cx="534377" cy="259045"/>
    <xdr:sp macro="" textlink="">
      <xdr:nvSpPr>
        <xdr:cNvPr id="260" name="テキスト ボックス 259"/>
        <xdr:cNvSpPr txBox="1"/>
      </xdr:nvSpPr>
      <xdr:spPr>
        <a:xfrm>
          <a:off x="863111" y="1588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136271</xdr:rowOff>
    </xdr:from>
    <xdr:to>
      <xdr:col>15</xdr:col>
      <xdr:colOff>180975</xdr:colOff>
      <xdr:row>38</xdr:row>
      <xdr:rowOff>139700</xdr:rowOff>
    </xdr:to>
    <xdr:cxnSp macro="">
      <xdr:nvCxnSpPr>
        <xdr:cNvPr id="287" name="直線コネクタ 286"/>
        <xdr:cNvCxnSpPr/>
      </xdr:nvCxnSpPr>
      <xdr:spPr>
        <a:xfrm>
          <a:off x="9639300" y="665137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40716</xdr:rowOff>
    </xdr:from>
    <xdr:to>
      <xdr:col>14</xdr:col>
      <xdr:colOff>28575</xdr:colOff>
      <xdr:row>38</xdr:row>
      <xdr:rowOff>136271</xdr:rowOff>
    </xdr:to>
    <xdr:cxnSp macro="">
      <xdr:nvCxnSpPr>
        <xdr:cNvPr id="290" name="直線コネクタ 289"/>
        <xdr:cNvCxnSpPr/>
      </xdr:nvCxnSpPr>
      <xdr:spPr>
        <a:xfrm>
          <a:off x="8750300" y="6212916"/>
          <a:ext cx="889000" cy="43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12141</xdr:rowOff>
    </xdr:from>
    <xdr:to>
      <xdr:col>12</xdr:col>
      <xdr:colOff>511175</xdr:colOff>
      <xdr:row>36</xdr:row>
      <xdr:rowOff>40716</xdr:rowOff>
    </xdr:to>
    <xdr:cxnSp macro="">
      <xdr:nvCxnSpPr>
        <xdr:cNvPr id="293" name="直線コネクタ 292"/>
        <xdr:cNvCxnSpPr/>
      </xdr:nvCxnSpPr>
      <xdr:spPr>
        <a:xfrm>
          <a:off x="7861300" y="618434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70070</xdr:rowOff>
    </xdr:from>
    <xdr:ext cx="469744" cy="259045"/>
    <xdr:sp macro="" textlink="">
      <xdr:nvSpPr>
        <xdr:cNvPr id="295" name="テキスト ボックス 294"/>
        <xdr:cNvSpPr txBox="1"/>
      </xdr:nvSpPr>
      <xdr:spPr>
        <a:xfrm>
          <a:off x="8515427" y="64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12141</xdr:rowOff>
    </xdr:from>
    <xdr:to>
      <xdr:col>11</xdr:col>
      <xdr:colOff>307975</xdr:colOff>
      <xdr:row>36</xdr:row>
      <xdr:rowOff>156845</xdr:rowOff>
    </xdr:to>
    <xdr:cxnSp macro="">
      <xdr:nvCxnSpPr>
        <xdr:cNvPr id="296" name="直線コネクタ 295"/>
        <xdr:cNvCxnSpPr/>
      </xdr:nvCxnSpPr>
      <xdr:spPr>
        <a:xfrm flipV="1">
          <a:off x="6972300" y="6184341"/>
          <a:ext cx="889000" cy="1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169511</xdr:rowOff>
    </xdr:from>
    <xdr:ext cx="469744" cy="259045"/>
    <xdr:sp macro="" textlink="">
      <xdr:nvSpPr>
        <xdr:cNvPr id="298" name="テキスト ボックス 297"/>
        <xdr:cNvSpPr txBox="1"/>
      </xdr:nvSpPr>
      <xdr:spPr>
        <a:xfrm>
          <a:off x="7626427" y="634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0" name="テキスト ボックス 299"/>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6" name="円/楕円 305"/>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07"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85471</xdr:rowOff>
    </xdr:from>
    <xdr:to>
      <xdr:col>14</xdr:col>
      <xdr:colOff>79375</xdr:colOff>
      <xdr:row>39</xdr:row>
      <xdr:rowOff>15621</xdr:rowOff>
    </xdr:to>
    <xdr:sp macro="" textlink="">
      <xdr:nvSpPr>
        <xdr:cNvPr id="308" name="円/楕円 307"/>
        <xdr:cNvSpPr/>
      </xdr:nvSpPr>
      <xdr:spPr>
        <a:xfrm>
          <a:off x="9588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6748</xdr:rowOff>
    </xdr:from>
    <xdr:ext cx="313932" cy="259045"/>
    <xdr:sp macro="" textlink="">
      <xdr:nvSpPr>
        <xdr:cNvPr id="309" name="テキスト ボックス 308"/>
        <xdr:cNvSpPr txBox="1"/>
      </xdr:nvSpPr>
      <xdr:spPr>
        <a:xfrm>
          <a:off x="9482333" y="6693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161366</xdr:rowOff>
    </xdr:from>
    <xdr:to>
      <xdr:col>12</xdr:col>
      <xdr:colOff>561975</xdr:colOff>
      <xdr:row>36</xdr:row>
      <xdr:rowOff>91516</xdr:rowOff>
    </xdr:to>
    <xdr:sp macro="" textlink="">
      <xdr:nvSpPr>
        <xdr:cNvPr id="310" name="円/楕円 309"/>
        <xdr:cNvSpPr/>
      </xdr:nvSpPr>
      <xdr:spPr>
        <a:xfrm>
          <a:off x="8699500" y="61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108043</xdr:rowOff>
    </xdr:from>
    <xdr:ext cx="469744" cy="259045"/>
    <xdr:sp macro="" textlink="">
      <xdr:nvSpPr>
        <xdr:cNvPr id="311" name="テキスト ボックス 310"/>
        <xdr:cNvSpPr txBox="1"/>
      </xdr:nvSpPr>
      <xdr:spPr>
        <a:xfrm>
          <a:off x="8515427" y="593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132791</xdr:rowOff>
    </xdr:from>
    <xdr:to>
      <xdr:col>11</xdr:col>
      <xdr:colOff>358775</xdr:colOff>
      <xdr:row>36</xdr:row>
      <xdr:rowOff>62941</xdr:rowOff>
    </xdr:to>
    <xdr:sp macro="" textlink="">
      <xdr:nvSpPr>
        <xdr:cNvPr id="312" name="円/楕円 311"/>
        <xdr:cNvSpPr/>
      </xdr:nvSpPr>
      <xdr:spPr>
        <a:xfrm>
          <a:off x="7810500" y="61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79468</xdr:rowOff>
    </xdr:from>
    <xdr:ext cx="469744" cy="259045"/>
    <xdr:sp macro="" textlink="">
      <xdr:nvSpPr>
        <xdr:cNvPr id="313" name="テキスト ボックス 312"/>
        <xdr:cNvSpPr txBox="1"/>
      </xdr:nvSpPr>
      <xdr:spPr>
        <a:xfrm>
          <a:off x="7626427" y="59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106045</xdr:rowOff>
    </xdr:from>
    <xdr:to>
      <xdr:col>10</xdr:col>
      <xdr:colOff>155575</xdr:colOff>
      <xdr:row>37</xdr:row>
      <xdr:rowOff>36195</xdr:rowOff>
    </xdr:to>
    <xdr:sp macro="" textlink="">
      <xdr:nvSpPr>
        <xdr:cNvPr id="314" name="円/楕円 313"/>
        <xdr:cNvSpPr/>
      </xdr:nvSpPr>
      <xdr:spPr>
        <a:xfrm>
          <a:off x="6921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27322</xdr:rowOff>
    </xdr:from>
    <xdr:ext cx="469744" cy="259045"/>
    <xdr:sp macro="" textlink="">
      <xdr:nvSpPr>
        <xdr:cNvPr id="315" name="テキスト ボックス 314"/>
        <xdr:cNvSpPr txBox="1"/>
      </xdr:nvSpPr>
      <xdr:spPr>
        <a:xfrm>
          <a:off x="6737427" y="637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25,461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87399</xdr:rowOff>
    </xdr:from>
    <xdr:to>
      <xdr:col>15</xdr:col>
      <xdr:colOff>180975</xdr:colOff>
      <xdr:row>56</xdr:row>
      <xdr:rowOff>94078</xdr:rowOff>
    </xdr:to>
    <xdr:cxnSp macro="">
      <xdr:nvCxnSpPr>
        <xdr:cNvPr id="346" name="直線コネクタ 345"/>
        <xdr:cNvCxnSpPr/>
      </xdr:nvCxnSpPr>
      <xdr:spPr>
        <a:xfrm flipV="1">
          <a:off x="9639300" y="9688599"/>
          <a:ext cx="838200" cy="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170001</xdr:rowOff>
    </xdr:from>
    <xdr:ext cx="534377" cy="259045"/>
    <xdr:sp macro="" textlink="">
      <xdr:nvSpPr>
        <xdr:cNvPr id="347" name="農林水産業費平均値テキスト"/>
        <xdr:cNvSpPr txBox="1"/>
      </xdr:nvSpPr>
      <xdr:spPr>
        <a:xfrm>
          <a:off x="10528300" y="977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17775</xdr:rowOff>
    </xdr:from>
    <xdr:to>
      <xdr:col>14</xdr:col>
      <xdr:colOff>28575</xdr:colOff>
      <xdr:row>56</xdr:row>
      <xdr:rowOff>94078</xdr:rowOff>
    </xdr:to>
    <xdr:cxnSp macro="">
      <xdr:nvCxnSpPr>
        <xdr:cNvPr id="349" name="直線コネクタ 348"/>
        <xdr:cNvCxnSpPr/>
      </xdr:nvCxnSpPr>
      <xdr:spPr>
        <a:xfrm>
          <a:off x="8750300" y="9618975"/>
          <a:ext cx="889000" cy="7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20055</xdr:rowOff>
    </xdr:from>
    <xdr:ext cx="534377" cy="259045"/>
    <xdr:sp macro="" textlink="">
      <xdr:nvSpPr>
        <xdr:cNvPr id="351" name="テキスト ボックス 350"/>
        <xdr:cNvSpPr txBox="1"/>
      </xdr:nvSpPr>
      <xdr:spPr>
        <a:xfrm>
          <a:off x="9372111" y="97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153449</xdr:rowOff>
    </xdr:from>
    <xdr:to>
      <xdr:col>12</xdr:col>
      <xdr:colOff>511175</xdr:colOff>
      <xdr:row>56</xdr:row>
      <xdr:rowOff>17775</xdr:rowOff>
    </xdr:to>
    <xdr:cxnSp macro="">
      <xdr:nvCxnSpPr>
        <xdr:cNvPr id="352" name="直線コネクタ 351"/>
        <xdr:cNvCxnSpPr/>
      </xdr:nvCxnSpPr>
      <xdr:spPr>
        <a:xfrm>
          <a:off x="7861300" y="9583199"/>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4" name="テキスト ボックス 353"/>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152844</xdr:rowOff>
    </xdr:from>
    <xdr:to>
      <xdr:col>11</xdr:col>
      <xdr:colOff>307975</xdr:colOff>
      <xdr:row>55</xdr:row>
      <xdr:rowOff>153449</xdr:rowOff>
    </xdr:to>
    <xdr:cxnSp macro="">
      <xdr:nvCxnSpPr>
        <xdr:cNvPr id="355" name="直線コネクタ 354"/>
        <xdr:cNvCxnSpPr/>
      </xdr:nvCxnSpPr>
      <xdr:spPr>
        <a:xfrm>
          <a:off x="6972300" y="9582594"/>
          <a:ext cx="8890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7" name="テキスト ボックス 356"/>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36599</xdr:rowOff>
    </xdr:from>
    <xdr:to>
      <xdr:col>15</xdr:col>
      <xdr:colOff>231775</xdr:colOff>
      <xdr:row>56</xdr:row>
      <xdr:rowOff>138199</xdr:rowOff>
    </xdr:to>
    <xdr:sp macro="" textlink="">
      <xdr:nvSpPr>
        <xdr:cNvPr id="365" name="円/楕円 364"/>
        <xdr:cNvSpPr/>
      </xdr:nvSpPr>
      <xdr:spPr>
        <a:xfrm>
          <a:off x="10426700" y="963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59476</xdr:rowOff>
    </xdr:from>
    <xdr:ext cx="534377" cy="259045"/>
    <xdr:sp macro="" textlink="">
      <xdr:nvSpPr>
        <xdr:cNvPr id="366" name="農林水産業費該当値テキスト"/>
        <xdr:cNvSpPr txBox="1"/>
      </xdr:nvSpPr>
      <xdr:spPr>
        <a:xfrm>
          <a:off x="10528300" y="948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32,203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43278</xdr:rowOff>
    </xdr:from>
    <xdr:to>
      <xdr:col>14</xdr:col>
      <xdr:colOff>79375</xdr:colOff>
      <xdr:row>56</xdr:row>
      <xdr:rowOff>144878</xdr:rowOff>
    </xdr:to>
    <xdr:sp macro="" textlink="">
      <xdr:nvSpPr>
        <xdr:cNvPr id="367" name="円/楕円 366"/>
        <xdr:cNvSpPr/>
      </xdr:nvSpPr>
      <xdr:spPr>
        <a:xfrm>
          <a:off x="9588500" y="964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161405</xdr:rowOff>
    </xdr:from>
    <xdr:ext cx="534377" cy="259045"/>
    <xdr:sp macro="" textlink="">
      <xdr:nvSpPr>
        <xdr:cNvPr id="368" name="テキスト ボックス 367"/>
        <xdr:cNvSpPr txBox="1"/>
      </xdr:nvSpPr>
      <xdr:spPr>
        <a:xfrm>
          <a:off x="9372111" y="941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138425</xdr:rowOff>
    </xdr:from>
    <xdr:to>
      <xdr:col>12</xdr:col>
      <xdr:colOff>561975</xdr:colOff>
      <xdr:row>56</xdr:row>
      <xdr:rowOff>68575</xdr:rowOff>
    </xdr:to>
    <xdr:sp macro="" textlink="">
      <xdr:nvSpPr>
        <xdr:cNvPr id="369" name="円/楕円 368"/>
        <xdr:cNvSpPr/>
      </xdr:nvSpPr>
      <xdr:spPr>
        <a:xfrm>
          <a:off x="8699500" y="956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85102</xdr:rowOff>
    </xdr:from>
    <xdr:ext cx="534377" cy="259045"/>
    <xdr:sp macro="" textlink="">
      <xdr:nvSpPr>
        <xdr:cNvPr id="370" name="テキスト ボックス 369"/>
        <xdr:cNvSpPr txBox="1"/>
      </xdr:nvSpPr>
      <xdr:spPr>
        <a:xfrm>
          <a:off x="8483111" y="93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36,467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102649</xdr:rowOff>
    </xdr:from>
    <xdr:to>
      <xdr:col>11</xdr:col>
      <xdr:colOff>358775</xdr:colOff>
      <xdr:row>56</xdr:row>
      <xdr:rowOff>32799</xdr:rowOff>
    </xdr:to>
    <xdr:sp macro="" textlink="">
      <xdr:nvSpPr>
        <xdr:cNvPr id="371" name="円/楕円 370"/>
        <xdr:cNvSpPr/>
      </xdr:nvSpPr>
      <xdr:spPr>
        <a:xfrm>
          <a:off x="7810500" y="95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49326</xdr:rowOff>
    </xdr:from>
    <xdr:ext cx="534377" cy="259045"/>
    <xdr:sp macro="" textlink="">
      <xdr:nvSpPr>
        <xdr:cNvPr id="372" name="テキスト ボックス 371"/>
        <xdr:cNvSpPr txBox="1"/>
      </xdr:nvSpPr>
      <xdr:spPr>
        <a:xfrm>
          <a:off x="7594111" y="930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102044</xdr:rowOff>
    </xdr:from>
    <xdr:to>
      <xdr:col>10</xdr:col>
      <xdr:colOff>155575</xdr:colOff>
      <xdr:row>56</xdr:row>
      <xdr:rowOff>32194</xdr:rowOff>
    </xdr:to>
    <xdr:sp macro="" textlink="">
      <xdr:nvSpPr>
        <xdr:cNvPr id="373" name="円/楕円 372"/>
        <xdr:cNvSpPr/>
      </xdr:nvSpPr>
      <xdr:spPr>
        <a:xfrm>
          <a:off x="6921500" y="953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48721</xdr:rowOff>
    </xdr:from>
    <xdr:ext cx="534377" cy="259045"/>
    <xdr:sp macro="" textlink="">
      <xdr:nvSpPr>
        <xdr:cNvPr id="374" name="テキスト ボックス 373"/>
        <xdr:cNvSpPr txBox="1"/>
      </xdr:nvSpPr>
      <xdr:spPr>
        <a:xfrm>
          <a:off x="6705111" y="93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99433</xdr:rowOff>
    </xdr:from>
    <xdr:to>
      <xdr:col>15</xdr:col>
      <xdr:colOff>180975</xdr:colOff>
      <xdr:row>76</xdr:row>
      <xdr:rowOff>69095</xdr:rowOff>
    </xdr:to>
    <xdr:cxnSp macro="">
      <xdr:nvCxnSpPr>
        <xdr:cNvPr id="405" name="直線コネクタ 404"/>
        <xdr:cNvCxnSpPr/>
      </xdr:nvCxnSpPr>
      <xdr:spPr>
        <a:xfrm>
          <a:off x="9639300" y="12958183"/>
          <a:ext cx="838200" cy="14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126829</xdr:rowOff>
    </xdr:from>
    <xdr:ext cx="534377" cy="259045"/>
    <xdr:sp macro="" textlink="">
      <xdr:nvSpPr>
        <xdr:cNvPr id="406" name="商工費平均値テキスト"/>
        <xdr:cNvSpPr txBox="1"/>
      </xdr:nvSpPr>
      <xdr:spPr>
        <a:xfrm>
          <a:off x="10528300" y="1315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99433</xdr:rowOff>
    </xdr:from>
    <xdr:to>
      <xdr:col>14</xdr:col>
      <xdr:colOff>28575</xdr:colOff>
      <xdr:row>77</xdr:row>
      <xdr:rowOff>4434</xdr:rowOff>
    </xdr:to>
    <xdr:cxnSp macro="">
      <xdr:nvCxnSpPr>
        <xdr:cNvPr id="408" name="直線コネクタ 407"/>
        <xdr:cNvCxnSpPr/>
      </xdr:nvCxnSpPr>
      <xdr:spPr>
        <a:xfrm flipV="1">
          <a:off x="8750300" y="12958183"/>
          <a:ext cx="889000" cy="24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34115</xdr:rowOff>
    </xdr:from>
    <xdr:ext cx="534377" cy="259045"/>
    <xdr:sp macro="" textlink="">
      <xdr:nvSpPr>
        <xdr:cNvPr id="410" name="テキスト ボックス 409"/>
        <xdr:cNvSpPr txBox="1"/>
      </xdr:nvSpPr>
      <xdr:spPr>
        <a:xfrm>
          <a:off x="9372111" y="1323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4434</xdr:rowOff>
    </xdr:from>
    <xdr:to>
      <xdr:col>12</xdr:col>
      <xdr:colOff>511175</xdr:colOff>
      <xdr:row>77</xdr:row>
      <xdr:rowOff>96690</xdr:rowOff>
    </xdr:to>
    <xdr:cxnSp macro="">
      <xdr:nvCxnSpPr>
        <xdr:cNvPr id="411" name="直線コネクタ 410"/>
        <xdr:cNvCxnSpPr/>
      </xdr:nvCxnSpPr>
      <xdr:spPr>
        <a:xfrm flipV="1">
          <a:off x="7861300" y="13206084"/>
          <a:ext cx="889000" cy="9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17263</xdr:rowOff>
    </xdr:from>
    <xdr:ext cx="469744" cy="259045"/>
    <xdr:sp macro="" textlink="">
      <xdr:nvSpPr>
        <xdr:cNvPr id="413" name="テキスト ボックス 412"/>
        <xdr:cNvSpPr txBox="1"/>
      </xdr:nvSpPr>
      <xdr:spPr>
        <a:xfrm>
          <a:off x="8515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96690</xdr:rowOff>
    </xdr:from>
    <xdr:to>
      <xdr:col>11</xdr:col>
      <xdr:colOff>307975</xdr:colOff>
      <xdr:row>77</xdr:row>
      <xdr:rowOff>162461</xdr:rowOff>
    </xdr:to>
    <xdr:cxnSp macro="">
      <xdr:nvCxnSpPr>
        <xdr:cNvPr id="414" name="直線コネクタ 413"/>
        <xdr:cNvCxnSpPr/>
      </xdr:nvCxnSpPr>
      <xdr:spPr>
        <a:xfrm flipV="1">
          <a:off x="6972300" y="13298340"/>
          <a:ext cx="889000" cy="6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30653</xdr:rowOff>
    </xdr:from>
    <xdr:ext cx="469744" cy="259045"/>
    <xdr:sp macro="" textlink="">
      <xdr:nvSpPr>
        <xdr:cNvPr id="416" name="テキスト ボックス 415"/>
        <xdr:cNvSpPr txBox="1"/>
      </xdr:nvSpPr>
      <xdr:spPr>
        <a:xfrm>
          <a:off x="7626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44141</xdr:rowOff>
    </xdr:from>
    <xdr:ext cx="469744" cy="259045"/>
    <xdr:sp macro="" textlink="">
      <xdr:nvSpPr>
        <xdr:cNvPr id="418" name="テキスト ボックス 417"/>
        <xdr:cNvSpPr txBox="1"/>
      </xdr:nvSpPr>
      <xdr:spPr>
        <a:xfrm>
          <a:off x="6737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18295</xdr:rowOff>
    </xdr:from>
    <xdr:to>
      <xdr:col>15</xdr:col>
      <xdr:colOff>231775</xdr:colOff>
      <xdr:row>76</xdr:row>
      <xdr:rowOff>119895</xdr:rowOff>
    </xdr:to>
    <xdr:sp macro="" textlink="">
      <xdr:nvSpPr>
        <xdr:cNvPr id="424" name="円/楕円 423"/>
        <xdr:cNvSpPr/>
      </xdr:nvSpPr>
      <xdr:spPr>
        <a:xfrm>
          <a:off x="10426700" y="1304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41172</xdr:rowOff>
    </xdr:from>
    <xdr:ext cx="534377" cy="259045"/>
    <xdr:sp macro="" textlink="">
      <xdr:nvSpPr>
        <xdr:cNvPr id="425" name="商工費該当値テキスト"/>
        <xdr:cNvSpPr txBox="1"/>
      </xdr:nvSpPr>
      <xdr:spPr>
        <a:xfrm>
          <a:off x="10528300" y="1289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16,662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48633</xdr:rowOff>
    </xdr:from>
    <xdr:to>
      <xdr:col>14</xdr:col>
      <xdr:colOff>79375</xdr:colOff>
      <xdr:row>75</xdr:row>
      <xdr:rowOff>150233</xdr:rowOff>
    </xdr:to>
    <xdr:sp macro="" textlink="">
      <xdr:nvSpPr>
        <xdr:cNvPr id="426" name="円/楕円 425"/>
        <xdr:cNvSpPr/>
      </xdr:nvSpPr>
      <xdr:spPr>
        <a:xfrm>
          <a:off x="9588500" y="1290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166760</xdr:rowOff>
    </xdr:from>
    <xdr:ext cx="534377" cy="259045"/>
    <xdr:sp macro="" textlink="">
      <xdr:nvSpPr>
        <xdr:cNvPr id="427" name="テキスト ボックス 426"/>
        <xdr:cNvSpPr txBox="1"/>
      </xdr:nvSpPr>
      <xdr:spPr>
        <a:xfrm>
          <a:off x="9372111" y="1268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125084</xdr:rowOff>
    </xdr:from>
    <xdr:to>
      <xdr:col>12</xdr:col>
      <xdr:colOff>561975</xdr:colOff>
      <xdr:row>77</xdr:row>
      <xdr:rowOff>55234</xdr:rowOff>
    </xdr:to>
    <xdr:sp macro="" textlink="">
      <xdr:nvSpPr>
        <xdr:cNvPr id="428" name="円/楕円 427"/>
        <xdr:cNvSpPr/>
      </xdr:nvSpPr>
      <xdr:spPr>
        <a:xfrm>
          <a:off x="8699500" y="131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71761</xdr:rowOff>
    </xdr:from>
    <xdr:ext cx="534377" cy="259045"/>
    <xdr:sp macro="" textlink="">
      <xdr:nvSpPr>
        <xdr:cNvPr id="429" name="テキスト ボックス 428"/>
        <xdr:cNvSpPr txBox="1"/>
      </xdr:nvSpPr>
      <xdr:spPr>
        <a:xfrm>
          <a:off x="8483111" y="1293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45890</xdr:rowOff>
    </xdr:from>
    <xdr:to>
      <xdr:col>11</xdr:col>
      <xdr:colOff>358775</xdr:colOff>
      <xdr:row>77</xdr:row>
      <xdr:rowOff>147490</xdr:rowOff>
    </xdr:to>
    <xdr:sp macro="" textlink="">
      <xdr:nvSpPr>
        <xdr:cNvPr id="430" name="円/楕円 429"/>
        <xdr:cNvSpPr/>
      </xdr:nvSpPr>
      <xdr:spPr>
        <a:xfrm>
          <a:off x="7810500" y="132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164017</xdr:rowOff>
    </xdr:from>
    <xdr:ext cx="534377" cy="259045"/>
    <xdr:sp macro="" textlink="">
      <xdr:nvSpPr>
        <xdr:cNvPr id="431" name="テキスト ボックス 430"/>
        <xdr:cNvSpPr txBox="1"/>
      </xdr:nvSpPr>
      <xdr:spPr>
        <a:xfrm>
          <a:off x="7594111" y="1302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111661</xdr:rowOff>
    </xdr:from>
    <xdr:to>
      <xdr:col>10</xdr:col>
      <xdr:colOff>155575</xdr:colOff>
      <xdr:row>78</xdr:row>
      <xdr:rowOff>41811</xdr:rowOff>
    </xdr:to>
    <xdr:sp macro="" textlink="">
      <xdr:nvSpPr>
        <xdr:cNvPr id="432" name="円/楕円 431"/>
        <xdr:cNvSpPr/>
      </xdr:nvSpPr>
      <xdr:spPr>
        <a:xfrm>
          <a:off x="6921500" y="1331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58338</xdr:rowOff>
    </xdr:from>
    <xdr:ext cx="469744" cy="259045"/>
    <xdr:sp macro="" textlink="">
      <xdr:nvSpPr>
        <xdr:cNvPr id="433" name="テキスト ボックス 432"/>
        <xdr:cNvSpPr txBox="1"/>
      </xdr:nvSpPr>
      <xdr:spPr>
        <a:xfrm>
          <a:off x="6737427" y="1308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154533</xdr:rowOff>
    </xdr:from>
    <xdr:to>
      <xdr:col>15</xdr:col>
      <xdr:colOff>180975</xdr:colOff>
      <xdr:row>97</xdr:row>
      <xdr:rowOff>7710</xdr:rowOff>
    </xdr:to>
    <xdr:cxnSp macro="">
      <xdr:nvCxnSpPr>
        <xdr:cNvPr id="462" name="直線コネクタ 461"/>
        <xdr:cNvCxnSpPr/>
      </xdr:nvCxnSpPr>
      <xdr:spPr>
        <a:xfrm flipV="1">
          <a:off x="9639300" y="16613733"/>
          <a:ext cx="838200" cy="2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7710</xdr:rowOff>
    </xdr:from>
    <xdr:to>
      <xdr:col>14</xdr:col>
      <xdr:colOff>28575</xdr:colOff>
      <xdr:row>97</xdr:row>
      <xdr:rowOff>10795</xdr:rowOff>
    </xdr:to>
    <xdr:cxnSp macro="">
      <xdr:nvCxnSpPr>
        <xdr:cNvPr id="465" name="直線コネクタ 464"/>
        <xdr:cNvCxnSpPr/>
      </xdr:nvCxnSpPr>
      <xdr:spPr>
        <a:xfrm flipV="1">
          <a:off x="8750300" y="16638360"/>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103975</xdr:rowOff>
    </xdr:from>
    <xdr:to>
      <xdr:col>12</xdr:col>
      <xdr:colOff>511175</xdr:colOff>
      <xdr:row>97</xdr:row>
      <xdr:rowOff>10795</xdr:rowOff>
    </xdr:to>
    <xdr:cxnSp macro="">
      <xdr:nvCxnSpPr>
        <xdr:cNvPr id="468" name="直線コネクタ 467"/>
        <xdr:cNvCxnSpPr/>
      </xdr:nvCxnSpPr>
      <xdr:spPr>
        <a:xfrm>
          <a:off x="7861300" y="16563175"/>
          <a:ext cx="889000" cy="7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70" name="テキスト ボックス 469"/>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103975</xdr:rowOff>
    </xdr:from>
    <xdr:to>
      <xdr:col>11</xdr:col>
      <xdr:colOff>307975</xdr:colOff>
      <xdr:row>97</xdr:row>
      <xdr:rowOff>4051</xdr:rowOff>
    </xdr:to>
    <xdr:cxnSp macro="">
      <xdr:nvCxnSpPr>
        <xdr:cNvPr id="471" name="直線コネクタ 470"/>
        <xdr:cNvCxnSpPr/>
      </xdr:nvCxnSpPr>
      <xdr:spPr>
        <a:xfrm flipV="1">
          <a:off x="6972300" y="16563175"/>
          <a:ext cx="889000" cy="7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3" name="テキスト ボックス 472"/>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95584</xdr:rowOff>
    </xdr:from>
    <xdr:ext cx="534377" cy="259045"/>
    <xdr:sp macro="" textlink="">
      <xdr:nvSpPr>
        <xdr:cNvPr id="475" name="テキスト ボックス 474"/>
        <xdr:cNvSpPr txBox="1"/>
      </xdr:nvSpPr>
      <xdr:spPr>
        <a:xfrm>
          <a:off x="6705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103733</xdr:rowOff>
    </xdr:from>
    <xdr:to>
      <xdr:col>15</xdr:col>
      <xdr:colOff>231775</xdr:colOff>
      <xdr:row>97</xdr:row>
      <xdr:rowOff>33883</xdr:rowOff>
    </xdr:to>
    <xdr:sp macro="" textlink="">
      <xdr:nvSpPr>
        <xdr:cNvPr id="481" name="円/楕円 480"/>
        <xdr:cNvSpPr/>
      </xdr:nvSpPr>
      <xdr:spPr>
        <a:xfrm>
          <a:off x="10426700" y="1656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82160</xdr:rowOff>
    </xdr:from>
    <xdr:ext cx="534377" cy="259045"/>
    <xdr:sp macro="" textlink="">
      <xdr:nvSpPr>
        <xdr:cNvPr id="482" name="土木費該当値テキスト"/>
        <xdr:cNvSpPr txBox="1"/>
      </xdr:nvSpPr>
      <xdr:spPr>
        <a:xfrm>
          <a:off x="10528300" y="1654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31,832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128360</xdr:rowOff>
    </xdr:from>
    <xdr:to>
      <xdr:col>14</xdr:col>
      <xdr:colOff>79375</xdr:colOff>
      <xdr:row>97</xdr:row>
      <xdr:rowOff>58510</xdr:rowOff>
    </xdr:to>
    <xdr:sp macro="" textlink="">
      <xdr:nvSpPr>
        <xdr:cNvPr id="483" name="円/楕円 482"/>
        <xdr:cNvSpPr/>
      </xdr:nvSpPr>
      <xdr:spPr>
        <a:xfrm>
          <a:off x="9588500" y="165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49637</xdr:rowOff>
    </xdr:from>
    <xdr:ext cx="534377" cy="259045"/>
    <xdr:sp macro="" textlink="">
      <xdr:nvSpPr>
        <xdr:cNvPr id="484" name="テキスト ボックス 483"/>
        <xdr:cNvSpPr txBox="1"/>
      </xdr:nvSpPr>
      <xdr:spPr>
        <a:xfrm>
          <a:off x="9372111" y="1668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29,893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131445</xdr:rowOff>
    </xdr:from>
    <xdr:to>
      <xdr:col>12</xdr:col>
      <xdr:colOff>561975</xdr:colOff>
      <xdr:row>97</xdr:row>
      <xdr:rowOff>61595</xdr:rowOff>
    </xdr:to>
    <xdr:sp macro="" textlink="">
      <xdr:nvSpPr>
        <xdr:cNvPr id="485" name="円/楕円 484"/>
        <xdr:cNvSpPr/>
      </xdr:nvSpPr>
      <xdr:spPr>
        <a:xfrm>
          <a:off x="8699500" y="165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52722</xdr:rowOff>
    </xdr:from>
    <xdr:ext cx="534377" cy="259045"/>
    <xdr:sp macro="" textlink="">
      <xdr:nvSpPr>
        <xdr:cNvPr id="486" name="テキスト ボックス 485"/>
        <xdr:cNvSpPr txBox="1"/>
      </xdr:nvSpPr>
      <xdr:spPr>
        <a:xfrm>
          <a:off x="8483111" y="166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53175</xdr:rowOff>
    </xdr:from>
    <xdr:to>
      <xdr:col>11</xdr:col>
      <xdr:colOff>358775</xdr:colOff>
      <xdr:row>96</xdr:row>
      <xdr:rowOff>154775</xdr:rowOff>
    </xdr:to>
    <xdr:sp macro="" textlink="">
      <xdr:nvSpPr>
        <xdr:cNvPr id="487" name="円/楕円 486"/>
        <xdr:cNvSpPr/>
      </xdr:nvSpPr>
      <xdr:spPr>
        <a:xfrm>
          <a:off x="7810500" y="165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145902</xdr:rowOff>
    </xdr:from>
    <xdr:ext cx="534377" cy="259045"/>
    <xdr:sp macro="" textlink="">
      <xdr:nvSpPr>
        <xdr:cNvPr id="488" name="テキスト ボックス 487"/>
        <xdr:cNvSpPr txBox="1"/>
      </xdr:nvSpPr>
      <xdr:spPr>
        <a:xfrm>
          <a:off x="7594111" y="1660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35,813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124701</xdr:rowOff>
    </xdr:from>
    <xdr:to>
      <xdr:col>10</xdr:col>
      <xdr:colOff>155575</xdr:colOff>
      <xdr:row>97</xdr:row>
      <xdr:rowOff>54851</xdr:rowOff>
    </xdr:to>
    <xdr:sp macro="" textlink="">
      <xdr:nvSpPr>
        <xdr:cNvPr id="489" name="円/楕円 488"/>
        <xdr:cNvSpPr/>
      </xdr:nvSpPr>
      <xdr:spPr>
        <a:xfrm>
          <a:off x="6921500" y="1658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45978</xdr:rowOff>
    </xdr:from>
    <xdr:ext cx="534377" cy="259045"/>
    <xdr:sp macro="" textlink="">
      <xdr:nvSpPr>
        <xdr:cNvPr id="490" name="テキスト ボックス 489"/>
        <xdr:cNvSpPr txBox="1"/>
      </xdr:nvSpPr>
      <xdr:spPr>
        <a:xfrm>
          <a:off x="6705111" y="1667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108336</xdr:rowOff>
    </xdr:from>
    <xdr:to>
      <xdr:col>23</xdr:col>
      <xdr:colOff>517525</xdr:colOff>
      <xdr:row>34</xdr:row>
      <xdr:rowOff>43734</xdr:rowOff>
    </xdr:to>
    <xdr:cxnSp macro="">
      <xdr:nvCxnSpPr>
        <xdr:cNvPr id="518" name="直線コネクタ 517"/>
        <xdr:cNvCxnSpPr/>
      </xdr:nvCxnSpPr>
      <xdr:spPr>
        <a:xfrm flipV="1">
          <a:off x="15481300" y="5766186"/>
          <a:ext cx="838200" cy="10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26133</xdr:rowOff>
    </xdr:from>
    <xdr:ext cx="534377" cy="259045"/>
    <xdr:sp macro="" textlink="">
      <xdr:nvSpPr>
        <xdr:cNvPr id="519" name="消防費平均値テキスト"/>
        <xdr:cNvSpPr txBox="1"/>
      </xdr:nvSpPr>
      <xdr:spPr>
        <a:xfrm>
          <a:off x="16370300" y="619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43734</xdr:rowOff>
    </xdr:from>
    <xdr:to>
      <xdr:col>22</xdr:col>
      <xdr:colOff>365125</xdr:colOff>
      <xdr:row>34</xdr:row>
      <xdr:rowOff>116932</xdr:rowOff>
    </xdr:to>
    <xdr:cxnSp macro="">
      <xdr:nvCxnSpPr>
        <xdr:cNvPr id="521" name="直線コネクタ 520"/>
        <xdr:cNvCxnSpPr/>
      </xdr:nvCxnSpPr>
      <xdr:spPr>
        <a:xfrm flipV="1">
          <a:off x="14592300" y="5873034"/>
          <a:ext cx="889000" cy="7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69064</xdr:rowOff>
    </xdr:from>
    <xdr:ext cx="534377" cy="259045"/>
    <xdr:sp macro="" textlink="">
      <xdr:nvSpPr>
        <xdr:cNvPr id="523" name="テキスト ボックス 522"/>
        <xdr:cNvSpPr txBox="1"/>
      </xdr:nvSpPr>
      <xdr:spPr>
        <a:xfrm>
          <a:off x="15214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159268</xdr:rowOff>
    </xdr:from>
    <xdr:to>
      <xdr:col>21</xdr:col>
      <xdr:colOff>161925</xdr:colOff>
      <xdr:row>34</xdr:row>
      <xdr:rowOff>116932</xdr:rowOff>
    </xdr:to>
    <xdr:cxnSp macro="">
      <xdr:nvCxnSpPr>
        <xdr:cNvPr id="524" name="直線コネクタ 523"/>
        <xdr:cNvCxnSpPr/>
      </xdr:nvCxnSpPr>
      <xdr:spPr>
        <a:xfrm>
          <a:off x="13703300" y="5645668"/>
          <a:ext cx="889000" cy="30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6" name="テキスト ボックス 525"/>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159268</xdr:rowOff>
    </xdr:from>
    <xdr:to>
      <xdr:col>19</xdr:col>
      <xdr:colOff>644525</xdr:colOff>
      <xdr:row>35</xdr:row>
      <xdr:rowOff>93843</xdr:rowOff>
    </xdr:to>
    <xdr:cxnSp macro="">
      <xdr:nvCxnSpPr>
        <xdr:cNvPr id="527" name="直線コネクタ 526"/>
        <xdr:cNvCxnSpPr/>
      </xdr:nvCxnSpPr>
      <xdr:spPr>
        <a:xfrm flipV="1">
          <a:off x="12814300" y="5645668"/>
          <a:ext cx="889000" cy="44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9" name="テキスト ボックス 528"/>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1" name="テキスト ボックス 530"/>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57536</xdr:rowOff>
    </xdr:from>
    <xdr:to>
      <xdr:col>23</xdr:col>
      <xdr:colOff>568325</xdr:colOff>
      <xdr:row>33</xdr:row>
      <xdr:rowOff>159136</xdr:rowOff>
    </xdr:to>
    <xdr:sp macro="" textlink="">
      <xdr:nvSpPr>
        <xdr:cNvPr id="537" name="円/楕円 536"/>
        <xdr:cNvSpPr/>
      </xdr:nvSpPr>
      <xdr:spPr>
        <a:xfrm>
          <a:off x="16268700" y="571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80413</xdr:rowOff>
    </xdr:from>
    <xdr:ext cx="534377" cy="259045"/>
    <xdr:sp macro="" textlink="">
      <xdr:nvSpPr>
        <xdr:cNvPr id="538" name="消防費該当値テキスト"/>
        <xdr:cNvSpPr txBox="1"/>
      </xdr:nvSpPr>
      <xdr:spPr>
        <a:xfrm>
          <a:off x="16370300" y="556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29,436</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164384</xdr:rowOff>
    </xdr:from>
    <xdr:to>
      <xdr:col>22</xdr:col>
      <xdr:colOff>415925</xdr:colOff>
      <xdr:row>34</xdr:row>
      <xdr:rowOff>94534</xdr:rowOff>
    </xdr:to>
    <xdr:sp macro="" textlink="">
      <xdr:nvSpPr>
        <xdr:cNvPr id="539" name="円/楕円 538"/>
        <xdr:cNvSpPr/>
      </xdr:nvSpPr>
      <xdr:spPr>
        <a:xfrm>
          <a:off x="15430500" y="582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111061</xdr:rowOff>
    </xdr:from>
    <xdr:ext cx="534377" cy="259045"/>
    <xdr:sp macro="" textlink="">
      <xdr:nvSpPr>
        <xdr:cNvPr id="540" name="テキスト ボックス 539"/>
        <xdr:cNvSpPr txBox="1"/>
      </xdr:nvSpPr>
      <xdr:spPr>
        <a:xfrm>
          <a:off x="15214111" y="559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27,099</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66132</xdr:rowOff>
    </xdr:from>
    <xdr:to>
      <xdr:col>21</xdr:col>
      <xdr:colOff>212725</xdr:colOff>
      <xdr:row>34</xdr:row>
      <xdr:rowOff>167732</xdr:rowOff>
    </xdr:to>
    <xdr:sp macro="" textlink="">
      <xdr:nvSpPr>
        <xdr:cNvPr id="541" name="円/楕円 540"/>
        <xdr:cNvSpPr/>
      </xdr:nvSpPr>
      <xdr:spPr>
        <a:xfrm>
          <a:off x="14541500" y="589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12809</xdr:rowOff>
    </xdr:from>
    <xdr:ext cx="534377" cy="259045"/>
    <xdr:sp macro="" textlink="">
      <xdr:nvSpPr>
        <xdr:cNvPr id="542" name="テキスト ボックス 541"/>
        <xdr:cNvSpPr txBox="1"/>
      </xdr:nvSpPr>
      <xdr:spPr>
        <a:xfrm>
          <a:off x="14325111" y="567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25,498</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108468</xdr:rowOff>
    </xdr:from>
    <xdr:to>
      <xdr:col>20</xdr:col>
      <xdr:colOff>9525</xdr:colOff>
      <xdr:row>33</xdr:row>
      <xdr:rowOff>38618</xdr:rowOff>
    </xdr:to>
    <xdr:sp macro="" textlink="">
      <xdr:nvSpPr>
        <xdr:cNvPr id="543" name="円/楕円 542"/>
        <xdr:cNvSpPr/>
      </xdr:nvSpPr>
      <xdr:spPr>
        <a:xfrm>
          <a:off x="13652500" y="559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55145</xdr:rowOff>
    </xdr:from>
    <xdr:ext cx="534377" cy="259045"/>
    <xdr:sp macro="" textlink="">
      <xdr:nvSpPr>
        <xdr:cNvPr id="544" name="テキスト ボックス 543"/>
        <xdr:cNvSpPr txBox="1"/>
      </xdr:nvSpPr>
      <xdr:spPr>
        <a:xfrm>
          <a:off x="13436111" y="53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32,072</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43043</xdr:rowOff>
    </xdr:from>
    <xdr:to>
      <xdr:col>18</xdr:col>
      <xdr:colOff>492125</xdr:colOff>
      <xdr:row>35</xdr:row>
      <xdr:rowOff>144643</xdr:rowOff>
    </xdr:to>
    <xdr:sp macro="" textlink="">
      <xdr:nvSpPr>
        <xdr:cNvPr id="545" name="円/楕円 544"/>
        <xdr:cNvSpPr/>
      </xdr:nvSpPr>
      <xdr:spPr>
        <a:xfrm>
          <a:off x="12763500" y="60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161170</xdr:rowOff>
    </xdr:from>
    <xdr:ext cx="534377" cy="259045"/>
    <xdr:sp macro="" textlink="">
      <xdr:nvSpPr>
        <xdr:cNvPr id="546" name="テキスト ボックス 545"/>
        <xdr:cNvSpPr txBox="1"/>
      </xdr:nvSpPr>
      <xdr:spPr>
        <a:xfrm>
          <a:off x="12547111" y="581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87332</xdr:rowOff>
    </xdr:from>
    <xdr:to>
      <xdr:col>23</xdr:col>
      <xdr:colOff>517525</xdr:colOff>
      <xdr:row>56</xdr:row>
      <xdr:rowOff>118764</xdr:rowOff>
    </xdr:to>
    <xdr:cxnSp macro="">
      <xdr:nvCxnSpPr>
        <xdr:cNvPr id="576" name="直線コネクタ 575"/>
        <xdr:cNvCxnSpPr/>
      </xdr:nvCxnSpPr>
      <xdr:spPr>
        <a:xfrm flipV="1">
          <a:off x="15481300" y="9688532"/>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7"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118764</xdr:rowOff>
    </xdr:from>
    <xdr:to>
      <xdr:col>22</xdr:col>
      <xdr:colOff>365125</xdr:colOff>
      <xdr:row>56</xdr:row>
      <xdr:rowOff>137795</xdr:rowOff>
    </xdr:to>
    <xdr:cxnSp macro="">
      <xdr:nvCxnSpPr>
        <xdr:cNvPr id="579" name="直線コネクタ 578"/>
        <xdr:cNvCxnSpPr/>
      </xdr:nvCxnSpPr>
      <xdr:spPr>
        <a:xfrm flipV="1">
          <a:off x="14592300" y="9719964"/>
          <a:ext cx="889000" cy="1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36110</xdr:rowOff>
    </xdr:from>
    <xdr:ext cx="534377" cy="259045"/>
    <xdr:sp macro="" textlink="">
      <xdr:nvSpPr>
        <xdr:cNvPr id="581" name="テキスト ボックス 580"/>
        <xdr:cNvSpPr txBox="1"/>
      </xdr:nvSpPr>
      <xdr:spPr>
        <a:xfrm>
          <a:off x="15214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32086</xdr:rowOff>
    </xdr:from>
    <xdr:to>
      <xdr:col>21</xdr:col>
      <xdr:colOff>161925</xdr:colOff>
      <xdr:row>56</xdr:row>
      <xdr:rowOff>137795</xdr:rowOff>
    </xdr:to>
    <xdr:cxnSp macro="">
      <xdr:nvCxnSpPr>
        <xdr:cNvPr id="582" name="直線コネクタ 581"/>
        <xdr:cNvCxnSpPr/>
      </xdr:nvCxnSpPr>
      <xdr:spPr>
        <a:xfrm>
          <a:off x="13703300" y="8947486"/>
          <a:ext cx="889000" cy="79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121817</xdr:rowOff>
    </xdr:from>
    <xdr:ext cx="534377" cy="259045"/>
    <xdr:sp macro="" textlink="">
      <xdr:nvSpPr>
        <xdr:cNvPr id="584" name="テキスト ボックス 583"/>
        <xdr:cNvSpPr txBox="1"/>
      </xdr:nvSpPr>
      <xdr:spPr>
        <a:xfrm>
          <a:off x="14325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32086</xdr:rowOff>
    </xdr:from>
    <xdr:to>
      <xdr:col>19</xdr:col>
      <xdr:colOff>644525</xdr:colOff>
      <xdr:row>53</xdr:row>
      <xdr:rowOff>161989</xdr:rowOff>
    </xdr:to>
    <xdr:cxnSp macro="">
      <xdr:nvCxnSpPr>
        <xdr:cNvPr id="585" name="直線コネクタ 584"/>
        <xdr:cNvCxnSpPr/>
      </xdr:nvCxnSpPr>
      <xdr:spPr>
        <a:xfrm flipV="1">
          <a:off x="12814300" y="8947486"/>
          <a:ext cx="889000" cy="30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7" name="テキスト ボックス 586"/>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89" name="テキスト ボックス 588"/>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36532</xdr:rowOff>
    </xdr:from>
    <xdr:to>
      <xdr:col>23</xdr:col>
      <xdr:colOff>568325</xdr:colOff>
      <xdr:row>56</xdr:row>
      <xdr:rowOff>138132</xdr:rowOff>
    </xdr:to>
    <xdr:sp macro="" textlink="">
      <xdr:nvSpPr>
        <xdr:cNvPr id="595" name="円/楕円 594"/>
        <xdr:cNvSpPr/>
      </xdr:nvSpPr>
      <xdr:spPr>
        <a:xfrm>
          <a:off x="16268700" y="96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14959</xdr:rowOff>
    </xdr:from>
    <xdr:ext cx="534377" cy="259045"/>
    <xdr:sp macro="" textlink="">
      <xdr:nvSpPr>
        <xdr:cNvPr id="596" name="教育費該当値テキスト"/>
        <xdr:cNvSpPr txBox="1"/>
      </xdr:nvSpPr>
      <xdr:spPr>
        <a:xfrm>
          <a:off x="16370300" y="96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44,749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67964</xdr:rowOff>
    </xdr:from>
    <xdr:to>
      <xdr:col>22</xdr:col>
      <xdr:colOff>415925</xdr:colOff>
      <xdr:row>56</xdr:row>
      <xdr:rowOff>169564</xdr:rowOff>
    </xdr:to>
    <xdr:sp macro="" textlink="">
      <xdr:nvSpPr>
        <xdr:cNvPr id="597" name="円/楕円 596"/>
        <xdr:cNvSpPr/>
      </xdr:nvSpPr>
      <xdr:spPr>
        <a:xfrm>
          <a:off x="15430500" y="96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160691</xdr:rowOff>
    </xdr:from>
    <xdr:ext cx="534377" cy="259045"/>
    <xdr:sp macro="" textlink="">
      <xdr:nvSpPr>
        <xdr:cNvPr id="598" name="テキスト ボックス 597"/>
        <xdr:cNvSpPr txBox="1"/>
      </xdr:nvSpPr>
      <xdr:spPr>
        <a:xfrm>
          <a:off x="15214111" y="976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86995</xdr:rowOff>
    </xdr:from>
    <xdr:to>
      <xdr:col>21</xdr:col>
      <xdr:colOff>212725</xdr:colOff>
      <xdr:row>57</xdr:row>
      <xdr:rowOff>17145</xdr:rowOff>
    </xdr:to>
    <xdr:sp macro="" textlink="">
      <xdr:nvSpPr>
        <xdr:cNvPr id="599" name="円/楕円 598"/>
        <xdr:cNvSpPr/>
      </xdr:nvSpPr>
      <xdr:spPr>
        <a:xfrm>
          <a:off x="14541500" y="968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8272</xdr:rowOff>
    </xdr:from>
    <xdr:ext cx="534377" cy="259045"/>
    <xdr:sp macro="" textlink="">
      <xdr:nvSpPr>
        <xdr:cNvPr id="600" name="テキスト ボックス 599"/>
        <xdr:cNvSpPr txBox="1"/>
      </xdr:nvSpPr>
      <xdr:spPr>
        <a:xfrm>
          <a:off x="14325111" y="97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42,100</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152736</xdr:rowOff>
    </xdr:from>
    <xdr:to>
      <xdr:col>20</xdr:col>
      <xdr:colOff>9525</xdr:colOff>
      <xdr:row>52</xdr:row>
      <xdr:rowOff>82886</xdr:rowOff>
    </xdr:to>
    <xdr:sp macro="" textlink="">
      <xdr:nvSpPr>
        <xdr:cNvPr id="601" name="円/楕円 600"/>
        <xdr:cNvSpPr/>
      </xdr:nvSpPr>
      <xdr:spPr>
        <a:xfrm>
          <a:off x="13652500" y="88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50</xdr:row>
      <xdr:rowOff>99413</xdr:rowOff>
    </xdr:from>
    <xdr:ext cx="534377" cy="259045"/>
    <xdr:sp macro="" textlink="">
      <xdr:nvSpPr>
        <xdr:cNvPr id="602" name="テキスト ボックス 601"/>
        <xdr:cNvSpPr txBox="1"/>
      </xdr:nvSpPr>
      <xdr:spPr>
        <a:xfrm>
          <a:off x="13436111" y="86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83,649</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111189</xdr:rowOff>
    </xdr:from>
    <xdr:to>
      <xdr:col>18</xdr:col>
      <xdr:colOff>492125</xdr:colOff>
      <xdr:row>54</xdr:row>
      <xdr:rowOff>41339</xdr:rowOff>
    </xdr:to>
    <xdr:sp macro="" textlink="">
      <xdr:nvSpPr>
        <xdr:cNvPr id="603" name="円/楕円 602"/>
        <xdr:cNvSpPr/>
      </xdr:nvSpPr>
      <xdr:spPr>
        <a:xfrm>
          <a:off x="12763500" y="91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57866</xdr:rowOff>
    </xdr:from>
    <xdr:ext cx="534377" cy="259045"/>
    <xdr:sp macro="" textlink="">
      <xdr:nvSpPr>
        <xdr:cNvPr id="604" name="テキスト ボックス 603"/>
        <xdr:cNvSpPr txBox="1"/>
      </xdr:nvSpPr>
      <xdr:spPr>
        <a:xfrm>
          <a:off x="12547111" y="897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67,830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55643</xdr:rowOff>
    </xdr:from>
    <xdr:to>
      <xdr:col>23</xdr:col>
      <xdr:colOff>517525</xdr:colOff>
      <xdr:row>77</xdr:row>
      <xdr:rowOff>74847</xdr:rowOff>
    </xdr:to>
    <xdr:cxnSp macro="">
      <xdr:nvCxnSpPr>
        <xdr:cNvPr id="631" name="直線コネクタ 630"/>
        <xdr:cNvCxnSpPr/>
      </xdr:nvCxnSpPr>
      <xdr:spPr>
        <a:xfrm>
          <a:off x="15481300" y="13257293"/>
          <a:ext cx="838200" cy="1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9628</xdr:rowOff>
    </xdr:from>
    <xdr:ext cx="469744" cy="259045"/>
    <xdr:sp macro="" textlink="">
      <xdr:nvSpPr>
        <xdr:cNvPr id="632" name="災害復旧費平均値テキスト"/>
        <xdr:cNvSpPr txBox="1"/>
      </xdr:nvSpPr>
      <xdr:spPr>
        <a:xfrm>
          <a:off x="16370300" y="13382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55643</xdr:rowOff>
    </xdr:from>
    <xdr:to>
      <xdr:col>22</xdr:col>
      <xdr:colOff>365125</xdr:colOff>
      <xdr:row>78</xdr:row>
      <xdr:rowOff>23662</xdr:rowOff>
    </xdr:to>
    <xdr:cxnSp macro="">
      <xdr:nvCxnSpPr>
        <xdr:cNvPr id="634" name="直線コネクタ 633"/>
        <xdr:cNvCxnSpPr/>
      </xdr:nvCxnSpPr>
      <xdr:spPr>
        <a:xfrm flipV="1">
          <a:off x="14592300" y="13257293"/>
          <a:ext cx="889000" cy="13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40901</xdr:rowOff>
    </xdr:from>
    <xdr:ext cx="469744" cy="259045"/>
    <xdr:sp macro="" textlink="">
      <xdr:nvSpPr>
        <xdr:cNvPr id="636" name="テキスト ボックス 635"/>
        <xdr:cNvSpPr txBox="1"/>
      </xdr:nvSpPr>
      <xdr:spPr>
        <a:xfrm>
          <a:off x="15246427" y="134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23662</xdr:rowOff>
    </xdr:from>
    <xdr:to>
      <xdr:col>21</xdr:col>
      <xdr:colOff>161925</xdr:colOff>
      <xdr:row>78</xdr:row>
      <xdr:rowOff>124910</xdr:rowOff>
    </xdr:to>
    <xdr:cxnSp macro="">
      <xdr:nvCxnSpPr>
        <xdr:cNvPr id="637" name="直線コネクタ 636"/>
        <xdr:cNvCxnSpPr/>
      </xdr:nvCxnSpPr>
      <xdr:spPr>
        <a:xfrm flipV="1">
          <a:off x="13703300" y="13396762"/>
          <a:ext cx="889000" cy="10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92587</xdr:rowOff>
    </xdr:from>
    <xdr:ext cx="469744" cy="259045"/>
    <xdr:sp macro="" textlink="">
      <xdr:nvSpPr>
        <xdr:cNvPr id="639" name="テキスト ボックス 638"/>
        <xdr:cNvSpPr txBox="1"/>
      </xdr:nvSpPr>
      <xdr:spPr>
        <a:xfrm>
          <a:off x="14357427" y="134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49861</xdr:rowOff>
    </xdr:from>
    <xdr:to>
      <xdr:col>19</xdr:col>
      <xdr:colOff>644525</xdr:colOff>
      <xdr:row>78</xdr:row>
      <xdr:rowOff>124910</xdr:rowOff>
    </xdr:to>
    <xdr:cxnSp macro="">
      <xdr:nvCxnSpPr>
        <xdr:cNvPr id="640" name="直線コネクタ 639"/>
        <xdr:cNvCxnSpPr/>
      </xdr:nvCxnSpPr>
      <xdr:spPr>
        <a:xfrm>
          <a:off x="12814300" y="13422961"/>
          <a:ext cx="889000" cy="7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2" name="テキスト ボックス 641"/>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4" name="テキスト ボックス 643"/>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24047</xdr:rowOff>
    </xdr:from>
    <xdr:to>
      <xdr:col>23</xdr:col>
      <xdr:colOff>568325</xdr:colOff>
      <xdr:row>77</xdr:row>
      <xdr:rowOff>125647</xdr:rowOff>
    </xdr:to>
    <xdr:sp macro="" textlink="">
      <xdr:nvSpPr>
        <xdr:cNvPr id="650" name="円/楕円 649"/>
        <xdr:cNvSpPr/>
      </xdr:nvSpPr>
      <xdr:spPr>
        <a:xfrm>
          <a:off x="16268700" y="1322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46924</xdr:rowOff>
    </xdr:from>
    <xdr:ext cx="534377" cy="259045"/>
    <xdr:sp macro="" textlink="">
      <xdr:nvSpPr>
        <xdr:cNvPr id="651" name="災害復旧費該当値テキスト"/>
        <xdr:cNvSpPr txBox="1"/>
      </xdr:nvSpPr>
      <xdr:spPr>
        <a:xfrm>
          <a:off x="16370300" y="1307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10,337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4843</xdr:rowOff>
    </xdr:from>
    <xdr:to>
      <xdr:col>22</xdr:col>
      <xdr:colOff>415925</xdr:colOff>
      <xdr:row>77</xdr:row>
      <xdr:rowOff>106443</xdr:rowOff>
    </xdr:to>
    <xdr:sp macro="" textlink="">
      <xdr:nvSpPr>
        <xdr:cNvPr id="652" name="円/楕円 651"/>
        <xdr:cNvSpPr/>
      </xdr:nvSpPr>
      <xdr:spPr>
        <a:xfrm>
          <a:off x="15430500" y="1320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122970</xdr:rowOff>
    </xdr:from>
    <xdr:ext cx="534377" cy="259045"/>
    <xdr:sp macro="" textlink="">
      <xdr:nvSpPr>
        <xdr:cNvPr id="653" name="テキスト ボックス 652"/>
        <xdr:cNvSpPr txBox="1"/>
      </xdr:nvSpPr>
      <xdr:spPr>
        <a:xfrm>
          <a:off x="15214111" y="1298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144312</xdr:rowOff>
    </xdr:from>
    <xdr:to>
      <xdr:col>21</xdr:col>
      <xdr:colOff>212725</xdr:colOff>
      <xdr:row>78</xdr:row>
      <xdr:rowOff>74462</xdr:rowOff>
    </xdr:to>
    <xdr:sp macro="" textlink="">
      <xdr:nvSpPr>
        <xdr:cNvPr id="654" name="円/楕円 653"/>
        <xdr:cNvSpPr/>
      </xdr:nvSpPr>
      <xdr:spPr>
        <a:xfrm>
          <a:off x="14541500" y="133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90989</xdr:rowOff>
    </xdr:from>
    <xdr:ext cx="469744" cy="259045"/>
    <xdr:sp macro="" textlink="">
      <xdr:nvSpPr>
        <xdr:cNvPr id="655" name="テキスト ボックス 654"/>
        <xdr:cNvSpPr txBox="1"/>
      </xdr:nvSpPr>
      <xdr:spPr>
        <a:xfrm>
          <a:off x="14357427" y="1312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74110</xdr:rowOff>
    </xdr:from>
    <xdr:to>
      <xdr:col>20</xdr:col>
      <xdr:colOff>9525</xdr:colOff>
      <xdr:row>79</xdr:row>
      <xdr:rowOff>4260</xdr:rowOff>
    </xdr:to>
    <xdr:sp macro="" textlink="">
      <xdr:nvSpPr>
        <xdr:cNvPr id="656" name="円/楕円 655"/>
        <xdr:cNvSpPr/>
      </xdr:nvSpPr>
      <xdr:spPr>
        <a:xfrm>
          <a:off x="13652500" y="134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166837</xdr:rowOff>
    </xdr:from>
    <xdr:ext cx="378565" cy="259045"/>
    <xdr:sp macro="" textlink="">
      <xdr:nvSpPr>
        <xdr:cNvPr id="657" name="テキスト ボックス 656"/>
        <xdr:cNvSpPr txBox="1"/>
      </xdr:nvSpPr>
      <xdr:spPr>
        <a:xfrm>
          <a:off x="13514017" y="13539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170511</xdr:rowOff>
    </xdr:from>
    <xdr:to>
      <xdr:col>18</xdr:col>
      <xdr:colOff>492125</xdr:colOff>
      <xdr:row>78</xdr:row>
      <xdr:rowOff>100661</xdr:rowOff>
    </xdr:to>
    <xdr:sp macro="" textlink="">
      <xdr:nvSpPr>
        <xdr:cNvPr id="658" name="円/楕円 657"/>
        <xdr:cNvSpPr/>
      </xdr:nvSpPr>
      <xdr:spPr>
        <a:xfrm>
          <a:off x="12763500" y="133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91788</xdr:rowOff>
    </xdr:from>
    <xdr:ext cx="469744" cy="259045"/>
    <xdr:sp macro="" textlink="">
      <xdr:nvSpPr>
        <xdr:cNvPr id="659" name="テキスト ボックス 658"/>
        <xdr:cNvSpPr txBox="1"/>
      </xdr:nvSpPr>
      <xdr:spPr>
        <a:xfrm>
          <a:off x="12579427" y="1346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12472</xdr:rowOff>
    </xdr:from>
    <xdr:to>
      <xdr:col>23</xdr:col>
      <xdr:colOff>517525</xdr:colOff>
      <xdr:row>93</xdr:row>
      <xdr:rowOff>63805</xdr:rowOff>
    </xdr:to>
    <xdr:cxnSp macro="">
      <xdr:nvCxnSpPr>
        <xdr:cNvPr id="688" name="直線コネクタ 687"/>
        <xdr:cNvCxnSpPr/>
      </xdr:nvCxnSpPr>
      <xdr:spPr>
        <a:xfrm flipV="1">
          <a:off x="15481300" y="15957322"/>
          <a:ext cx="838200" cy="5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125861</xdr:rowOff>
    </xdr:from>
    <xdr:ext cx="534377" cy="259045"/>
    <xdr:sp macro="" textlink="">
      <xdr:nvSpPr>
        <xdr:cNvPr id="689" name="公債費平均値テキスト"/>
        <xdr:cNvSpPr txBox="1"/>
      </xdr:nvSpPr>
      <xdr:spPr>
        <a:xfrm>
          <a:off x="16370300" y="1624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61519</xdr:rowOff>
    </xdr:from>
    <xdr:to>
      <xdr:col>22</xdr:col>
      <xdr:colOff>365125</xdr:colOff>
      <xdr:row>93</xdr:row>
      <xdr:rowOff>63805</xdr:rowOff>
    </xdr:to>
    <xdr:cxnSp macro="">
      <xdr:nvCxnSpPr>
        <xdr:cNvPr id="691" name="直線コネクタ 690"/>
        <xdr:cNvCxnSpPr/>
      </xdr:nvCxnSpPr>
      <xdr:spPr>
        <a:xfrm>
          <a:off x="14592300" y="1600636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3" name="テキスト ボックス 692"/>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61264</xdr:rowOff>
    </xdr:from>
    <xdr:to>
      <xdr:col>21</xdr:col>
      <xdr:colOff>161925</xdr:colOff>
      <xdr:row>93</xdr:row>
      <xdr:rowOff>61519</xdr:rowOff>
    </xdr:to>
    <xdr:cxnSp macro="">
      <xdr:nvCxnSpPr>
        <xdr:cNvPr id="694" name="直線コネクタ 693"/>
        <xdr:cNvCxnSpPr/>
      </xdr:nvCxnSpPr>
      <xdr:spPr>
        <a:xfrm>
          <a:off x="13703300" y="16006114"/>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6" name="テキスト ボックス 695"/>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61264</xdr:rowOff>
    </xdr:from>
    <xdr:to>
      <xdr:col>19</xdr:col>
      <xdr:colOff>644525</xdr:colOff>
      <xdr:row>93</xdr:row>
      <xdr:rowOff>66890</xdr:rowOff>
    </xdr:to>
    <xdr:cxnSp macro="">
      <xdr:nvCxnSpPr>
        <xdr:cNvPr id="697" name="直線コネクタ 696"/>
        <xdr:cNvCxnSpPr/>
      </xdr:nvCxnSpPr>
      <xdr:spPr>
        <a:xfrm flipV="1">
          <a:off x="12814300" y="16006114"/>
          <a:ext cx="889000" cy="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699" name="テキスト ボックス 698"/>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1" name="テキスト ボックス 700"/>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133122</xdr:rowOff>
    </xdr:from>
    <xdr:to>
      <xdr:col>23</xdr:col>
      <xdr:colOff>568325</xdr:colOff>
      <xdr:row>93</xdr:row>
      <xdr:rowOff>63272</xdr:rowOff>
    </xdr:to>
    <xdr:sp macro="" textlink="">
      <xdr:nvSpPr>
        <xdr:cNvPr id="707" name="円/楕円 706"/>
        <xdr:cNvSpPr/>
      </xdr:nvSpPr>
      <xdr:spPr>
        <a:xfrm>
          <a:off x="16268700" y="1590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155999</xdr:rowOff>
    </xdr:from>
    <xdr:ext cx="534377" cy="259045"/>
    <xdr:sp macro="" textlink="">
      <xdr:nvSpPr>
        <xdr:cNvPr id="708" name="公債費該当値テキスト"/>
        <xdr:cNvSpPr txBox="1"/>
      </xdr:nvSpPr>
      <xdr:spPr>
        <a:xfrm>
          <a:off x="16370300" y="1575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83,518</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13005</xdr:rowOff>
    </xdr:from>
    <xdr:to>
      <xdr:col>22</xdr:col>
      <xdr:colOff>415925</xdr:colOff>
      <xdr:row>93</xdr:row>
      <xdr:rowOff>114605</xdr:rowOff>
    </xdr:to>
    <xdr:sp macro="" textlink="">
      <xdr:nvSpPr>
        <xdr:cNvPr id="709" name="円/楕円 708"/>
        <xdr:cNvSpPr/>
      </xdr:nvSpPr>
      <xdr:spPr>
        <a:xfrm>
          <a:off x="15430500" y="159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131132</xdr:rowOff>
    </xdr:from>
    <xdr:ext cx="534377" cy="259045"/>
    <xdr:sp macro="" textlink="">
      <xdr:nvSpPr>
        <xdr:cNvPr id="710" name="テキスト ボックス 709"/>
        <xdr:cNvSpPr txBox="1"/>
      </xdr:nvSpPr>
      <xdr:spPr>
        <a:xfrm>
          <a:off x="15214111" y="1573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79,476</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10719</xdr:rowOff>
    </xdr:from>
    <xdr:to>
      <xdr:col>21</xdr:col>
      <xdr:colOff>212725</xdr:colOff>
      <xdr:row>93</xdr:row>
      <xdr:rowOff>112319</xdr:rowOff>
    </xdr:to>
    <xdr:sp macro="" textlink="">
      <xdr:nvSpPr>
        <xdr:cNvPr id="711" name="円/楕円 710"/>
        <xdr:cNvSpPr/>
      </xdr:nvSpPr>
      <xdr:spPr>
        <a:xfrm>
          <a:off x="14541500" y="1595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128846</xdr:rowOff>
    </xdr:from>
    <xdr:ext cx="534377" cy="259045"/>
    <xdr:sp macro="" textlink="">
      <xdr:nvSpPr>
        <xdr:cNvPr id="712" name="テキスト ボックス 711"/>
        <xdr:cNvSpPr txBox="1"/>
      </xdr:nvSpPr>
      <xdr:spPr>
        <a:xfrm>
          <a:off x="14325111" y="157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79,656</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10464</xdr:rowOff>
    </xdr:from>
    <xdr:to>
      <xdr:col>20</xdr:col>
      <xdr:colOff>9525</xdr:colOff>
      <xdr:row>93</xdr:row>
      <xdr:rowOff>112064</xdr:rowOff>
    </xdr:to>
    <xdr:sp macro="" textlink="">
      <xdr:nvSpPr>
        <xdr:cNvPr id="713" name="円/楕円 712"/>
        <xdr:cNvSpPr/>
      </xdr:nvSpPr>
      <xdr:spPr>
        <a:xfrm>
          <a:off x="13652500" y="1595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128591</xdr:rowOff>
    </xdr:from>
    <xdr:ext cx="534377" cy="259045"/>
    <xdr:sp macro="" textlink="">
      <xdr:nvSpPr>
        <xdr:cNvPr id="714" name="テキスト ボックス 713"/>
        <xdr:cNvSpPr txBox="1"/>
      </xdr:nvSpPr>
      <xdr:spPr>
        <a:xfrm>
          <a:off x="13436111" y="1573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79,676</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16090</xdr:rowOff>
    </xdr:from>
    <xdr:to>
      <xdr:col>18</xdr:col>
      <xdr:colOff>492125</xdr:colOff>
      <xdr:row>93</xdr:row>
      <xdr:rowOff>117690</xdr:rowOff>
    </xdr:to>
    <xdr:sp macro="" textlink="">
      <xdr:nvSpPr>
        <xdr:cNvPr id="715" name="円/楕円 714"/>
        <xdr:cNvSpPr/>
      </xdr:nvSpPr>
      <xdr:spPr>
        <a:xfrm>
          <a:off x="12763500" y="159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134217</xdr:rowOff>
    </xdr:from>
    <xdr:ext cx="534377" cy="259045"/>
    <xdr:sp macro="" textlink="">
      <xdr:nvSpPr>
        <xdr:cNvPr id="716" name="テキスト ボックス 715"/>
        <xdr:cNvSpPr txBox="1"/>
      </xdr:nvSpPr>
      <xdr:spPr>
        <a:xfrm>
          <a:off x="12547111" y="157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0" name="テキスト ボックス 749"/>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消防費について</a:t>
          </a:r>
          <a:r>
            <a:rPr kumimoji="1" lang="ja-JP" altLang="ja-JP" sz="1300">
              <a:solidFill>
                <a:schemeClr val="dk1"/>
              </a:solidFill>
              <a:effectLst/>
              <a:latin typeface="+mn-lt"/>
              <a:ea typeface="+mn-ea"/>
              <a:cs typeface="+mn-cs"/>
            </a:rPr>
            <a:t>は、</a:t>
          </a:r>
          <a:r>
            <a:rPr kumimoji="1" lang="ja-JP" altLang="en-US" sz="1300">
              <a:solidFill>
                <a:schemeClr val="dk1"/>
              </a:solidFill>
              <a:effectLst/>
              <a:latin typeface="+mn-ea"/>
              <a:ea typeface="+mn-ea"/>
              <a:cs typeface="+mn-cs"/>
            </a:rPr>
            <a:t>広大な面積及び集落の点在性等の地理的要因により、消防職員（団員）数が類似団体と比べて多く、また多くの消防施設・機材も保有しており</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防災行政無線整備事業（</a:t>
          </a:r>
          <a:r>
            <a:rPr kumimoji="1" lang="en-US" altLang="ja-JP" sz="1300">
              <a:solidFill>
                <a:schemeClr val="dk1"/>
              </a:solidFill>
              <a:effectLst/>
              <a:latin typeface="+mn-ea"/>
              <a:ea typeface="+mn-ea"/>
              <a:cs typeface="+mn-cs"/>
            </a:rPr>
            <a:t>560,181</a:t>
          </a:r>
          <a:r>
            <a:rPr kumimoji="1" lang="ja-JP" altLang="en-US" sz="1300">
              <a:solidFill>
                <a:schemeClr val="dk1"/>
              </a:solidFill>
              <a:effectLst/>
              <a:latin typeface="+mn-ea"/>
              <a:ea typeface="+mn-ea"/>
              <a:cs typeface="+mn-cs"/>
            </a:rPr>
            <a:t>千円）や消防</a:t>
          </a:r>
          <a:r>
            <a:rPr kumimoji="1" lang="ja-JP" altLang="ja-JP" sz="1300">
              <a:solidFill>
                <a:schemeClr val="dk1"/>
              </a:solidFill>
              <a:effectLst/>
              <a:latin typeface="+mn-ea"/>
              <a:ea typeface="+mn-ea"/>
              <a:cs typeface="+mn-cs"/>
            </a:rPr>
            <a:t>費に係る広域連合負担金</a:t>
          </a:r>
          <a:r>
            <a:rPr kumimoji="1" lang="ja-JP" altLang="en-US"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1,302,483</a:t>
          </a:r>
          <a:r>
            <a:rPr kumimoji="1" lang="ja-JP" altLang="ja-JP" sz="1300">
              <a:solidFill>
                <a:schemeClr val="dk1"/>
              </a:solidFill>
              <a:effectLst/>
              <a:latin typeface="+mn-ea"/>
              <a:ea typeface="+mn-ea"/>
              <a:cs typeface="+mn-cs"/>
            </a:rPr>
            <a:t>千円</a:t>
          </a:r>
          <a:r>
            <a:rPr kumimoji="1" lang="ja-JP" altLang="en-US" sz="1300">
              <a:solidFill>
                <a:schemeClr val="dk1"/>
              </a:solidFill>
              <a:effectLst/>
              <a:latin typeface="+mn-ea"/>
              <a:ea typeface="+mn-ea"/>
              <a:cs typeface="+mn-cs"/>
            </a:rPr>
            <a:t>）等</a:t>
          </a:r>
          <a:r>
            <a:rPr kumimoji="1" lang="ja-JP" altLang="ja-JP" sz="1300">
              <a:solidFill>
                <a:schemeClr val="dk1"/>
              </a:solidFill>
              <a:effectLst/>
              <a:latin typeface="+mn-ea"/>
              <a:ea typeface="+mn-ea"/>
              <a:cs typeface="+mn-cs"/>
            </a:rPr>
            <a:t>が</a:t>
          </a:r>
          <a:r>
            <a:rPr kumimoji="1" lang="ja-JP" altLang="en-US" sz="1300">
              <a:solidFill>
                <a:schemeClr val="dk1"/>
              </a:solidFill>
              <a:effectLst/>
              <a:latin typeface="+mn-ea"/>
              <a:ea typeface="+mn-ea"/>
              <a:cs typeface="+mn-cs"/>
            </a:rPr>
            <a:t>比較的高い水準となっている。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総務費</a:t>
          </a:r>
          <a:r>
            <a:rPr kumimoji="1" lang="ja-JP" altLang="ja-JP" sz="1300">
              <a:solidFill>
                <a:schemeClr val="dk1"/>
              </a:solidFill>
              <a:effectLst/>
              <a:latin typeface="+mn-lt"/>
              <a:ea typeface="+mn-ea"/>
              <a:cs typeface="+mn-cs"/>
            </a:rPr>
            <a:t>が類似団体平均と比べて高い要因としては、</a:t>
          </a:r>
          <a:r>
            <a:rPr kumimoji="1" lang="ja-JP" altLang="en-US" sz="1300">
              <a:solidFill>
                <a:schemeClr val="dk1"/>
              </a:solidFill>
              <a:effectLst/>
              <a:latin typeface="+mn-lt"/>
              <a:ea typeface="+mn-ea"/>
              <a:cs typeface="+mn-cs"/>
            </a:rPr>
            <a:t>多くの支所を抱えていることにより</a:t>
          </a:r>
          <a:r>
            <a:rPr kumimoji="1" lang="ja-JP" altLang="en-US" sz="1300">
              <a:solidFill>
                <a:schemeClr val="dk1"/>
              </a:solidFill>
              <a:effectLst/>
              <a:latin typeface="+mn-ea"/>
              <a:ea typeface="+mn-ea"/>
              <a:cs typeface="+mn-cs"/>
            </a:rPr>
            <a:t>人口</a:t>
          </a:r>
          <a:r>
            <a:rPr kumimoji="1" lang="en-US" altLang="ja-JP" sz="1300">
              <a:solidFill>
                <a:schemeClr val="dk1"/>
              </a:solidFill>
              <a:effectLst/>
              <a:latin typeface="+mn-ea"/>
              <a:ea typeface="+mn-ea"/>
              <a:cs typeface="+mn-cs"/>
            </a:rPr>
            <a:t>1</a:t>
          </a:r>
          <a:r>
            <a:rPr kumimoji="1" lang="ja-JP" altLang="en-US" sz="1300">
              <a:solidFill>
                <a:schemeClr val="dk1"/>
              </a:solidFill>
              <a:effectLst/>
              <a:latin typeface="+mn-ea"/>
              <a:ea typeface="+mn-ea"/>
              <a:cs typeface="+mn-cs"/>
            </a:rPr>
            <a:t>人当たり決算額における人件費が高い水準で推移していることやコミュニティセンター管理運営事業（</a:t>
          </a:r>
          <a:r>
            <a:rPr kumimoji="1" lang="en-US" altLang="ja-JP" sz="1300">
              <a:solidFill>
                <a:schemeClr val="dk1"/>
              </a:solidFill>
              <a:effectLst/>
              <a:latin typeface="+mn-ea"/>
              <a:ea typeface="+mn-ea"/>
              <a:cs typeface="+mn-cs"/>
            </a:rPr>
            <a:t>216,250</a:t>
          </a:r>
          <a:r>
            <a:rPr kumimoji="1" lang="ja-JP" altLang="en-US" sz="1300">
              <a:solidFill>
                <a:schemeClr val="dk1"/>
              </a:solidFill>
              <a:effectLst/>
              <a:latin typeface="+mn-ea"/>
              <a:ea typeface="+mn-ea"/>
              <a:cs typeface="+mn-cs"/>
            </a:rPr>
            <a:t>千円）、天草市庁舎建設事業（</a:t>
          </a:r>
          <a:r>
            <a:rPr kumimoji="1" lang="en-US" altLang="ja-JP" sz="1300">
              <a:solidFill>
                <a:schemeClr val="dk1"/>
              </a:solidFill>
              <a:effectLst/>
              <a:latin typeface="+mn-ea"/>
              <a:ea typeface="+mn-ea"/>
              <a:cs typeface="+mn-cs"/>
            </a:rPr>
            <a:t>90,593</a:t>
          </a:r>
          <a:r>
            <a:rPr kumimoji="1" lang="ja-JP" altLang="en-US" sz="1300">
              <a:solidFill>
                <a:schemeClr val="dk1"/>
              </a:solidFill>
              <a:effectLst/>
              <a:latin typeface="+mn-ea"/>
              <a:ea typeface="+mn-ea"/>
              <a:cs typeface="+mn-cs"/>
            </a:rPr>
            <a:t>千円）</a:t>
          </a:r>
          <a:r>
            <a:rPr kumimoji="1" lang="ja-JP" altLang="ja-JP" sz="1300">
              <a:solidFill>
                <a:schemeClr val="dk1"/>
              </a:solidFill>
              <a:effectLst/>
              <a:latin typeface="+mn-ea"/>
              <a:ea typeface="+mn-ea"/>
              <a:cs typeface="+mn-cs"/>
            </a:rPr>
            <a:t>等が影響している。</a:t>
          </a:r>
          <a:endParaRPr kumimoji="1" lang="en-US" altLang="ja-JP" sz="1300">
            <a:latin typeface="+mn-ea"/>
            <a:ea typeface="+mn-ea"/>
          </a:endParaRPr>
        </a:p>
        <a:p>
          <a:r>
            <a:rPr kumimoji="1" lang="ja-JP" altLang="en-US" sz="1300">
              <a:latin typeface="ＭＳ Ｐゴシック"/>
            </a:rPr>
            <a:t>　民生費の増加の要因としては、臨時福祉給付金事業（</a:t>
          </a:r>
          <a:r>
            <a:rPr kumimoji="1" lang="en-US" altLang="ja-JP" sz="1300">
              <a:latin typeface="ＭＳ Ｐゴシック"/>
            </a:rPr>
            <a:t>422,838</a:t>
          </a:r>
          <a:r>
            <a:rPr kumimoji="1" lang="ja-JP" altLang="en-US" sz="1300">
              <a:latin typeface="ＭＳ Ｐゴシック"/>
            </a:rPr>
            <a:t>千円）や公的介護施設等整備補助金（</a:t>
          </a:r>
          <a:r>
            <a:rPr kumimoji="1" lang="en-US" altLang="ja-JP" sz="1300">
              <a:latin typeface="ＭＳ Ｐゴシック"/>
            </a:rPr>
            <a:t>147,678</a:t>
          </a:r>
          <a:r>
            <a:rPr kumimoji="1" lang="ja-JP" altLang="en-US" sz="1300">
              <a:latin typeface="ＭＳ Ｐゴシック"/>
            </a:rPr>
            <a:t>千円）等が影響している。	</a:t>
          </a:r>
        </a:p>
        <a:p>
          <a:r>
            <a:rPr kumimoji="1" lang="ja-JP" altLang="en-US" sz="1300">
              <a:latin typeface="ＭＳ Ｐゴシック"/>
            </a:rPr>
            <a:t>　衛生費が類似団体平均と比べて高い要因としては、病院事業会計への繰出金（</a:t>
          </a:r>
          <a:r>
            <a:rPr kumimoji="1" lang="en-US" altLang="ja-JP" sz="1300">
              <a:latin typeface="ＭＳ Ｐゴシック"/>
            </a:rPr>
            <a:t>818,795</a:t>
          </a:r>
          <a:r>
            <a:rPr kumimoji="1" lang="ja-JP" altLang="en-US" sz="1300">
              <a:latin typeface="ＭＳ Ｐゴシック"/>
            </a:rPr>
            <a:t>千円）や汚泥再生処理センター整備事業（</a:t>
          </a:r>
          <a:r>
            <a:rPr kumimoji="1" lang="en-US" altLang="ja-JP" sz="1300">
              <a:latin typeface="ＭＳ Ｐゴシック"/>
            </a:rPr>
            <a:t>413,258</a:t>
          </a:r>
          <a:r>
            <a:rPr kumimoji="1" lang="ja-JP" altLang="en-US" sz="1300">
              <a:latin typeface="ＭＳ Ｐゴシック"/>
            </a:rPr>
            <a:t>千円）、地理的要因による多くの保健センターの設置や保健師の配置等が影響している。</a:t>
          </a:r>
        </a:p>
        <a:p>
          <a:r>
            <a:rPr kumimoji="1" lang="ja-JP" altLang="en-US" sz="1300">
              <a:latin typeface="ＭＳ Ｐゴシック"/>
            </a:rPr>
            <a:t>　公債費については、これまで同水準を推移していたが、市債借入額の増加及び償還方法の見直しにより元利償還金が増加し、また人口減少の影響もあり、平成</a:t>
          </a:r>
          <a:r>
            <a:rPr kumimoji="1" lang="en-US" altLang="ja-JP" sz="1300">
              <a:latin typeface="ＭＳ Ｐゴシック"/>
            </a:rPr>
            <a:t>28</a:t>
          </a:r>
          <a:r>
            <a:rPr kumimoji="1" lang="ja-JP" altLang="en-US" sz="1300">
              <a:latin typeface="ＭＳ Ｐゴシック"/>
            </a:rPr>
            <a:t>年度の住民一人当たりのコストは増加となった。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財政調整基金については、中期的な見通しのもとに、決算剰余金を中心に積立てており、平成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年度は歳出の精査と財源の有効活用により、残高は前年度に比べ増加し、実質収支についても行財政改革の着実な推進により、黒字を確保している。</a:t>
          </a:r>
        </a:p>
        <a:p>
          <a:r>
            <a:rPr kumimoji="1" lang="ja-JP" altLang="en-US" sz="1400">
              <a:latin typeface="ＭＳ ゴシック" pitchFamily="49" charset="-128"/>
              <a:ea typeface="ＭＳ ゴシック" pitchFamily="49" charset="-128"/>
            </a:rPr>
            <a:t>　今後も普通交付税の合併算定替による特例措置の適用期限終了や大型建設事業の実施に係る経費の増大を見据え、必要な財源の確保と歳出の合理化を推進し、健全な財政運営に努める。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一般会計の実質収支は、継続的に黒字を確保しており、平成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年度の黒字額の標準財政規模に対する割合は</a:t>
          </a:r>
          <a:r>
            <a:rPr kumimoji="1" lang="en-US" altLang="ja-JP" sz="1400">
              <a:latin typeface="ＭＳ ゴシック" pitchFamily="49" charset="-128"/>
              <a:ea typeface="ＭＳ ゴシック" pitchFamily="49" charset="-128"/>
            </a:rPr>
            <a:t>7.57</a:t>
          </a:r>
          <a:r>
            <a:rPr kumimoji="1" lang="ja-JP" altLang="en-US" sz="1400">
              <a:latin typeface="ＭＳ ゴシック" pitchFamily="49" charset="-128"/>
              <a:ea typeface="ＭＳ ゴシック" pitchFamily="49" charset="-128"/>
            </a:rPr>
            <a:t>ポイントで、前年度比</a:t>
          </a:r>
          <a:r>
            <a:rPr kumimoji="1" lang="en-US" altLang="ja-JP" sz="1400">
              <a:latin typeface="ＭＳ ゴシック" pitchFamily="49" charset="-128"/>
              <a:ea typeface="ＭＳ ゴシック" pitchFamily="49" charset="-128"/>
            </a:rPr>
            <a:t>0.81</a:t>
          </a:r>
          <a:r>
            <a:rPr kumimoji="1" lang="ja-JP" altLang="en-US" sz="1400">
              <a:latin typeface="ＭＳ ゴシック" pitchFamily="49" charset="-128"/>
              <a:ea typeface="ＭＳ ゴシック" pitchFamily="49" charset="-128"/>
            </a:rPr>
            <a:t>ポイント上昇した。</a:t>
          </a:r>
        </a:p>
        <a:p>
          <a:r>
            <a:rPr kumimoji="1" lang="ja-JP" altLang="en-US" sz="1400">
              <a:latin typeface="ＭＳ ゴシック" pitchFamily="49" charset="-128"/>
              <a:ea typeface="ＭＳ ゴシック" pitchFamily="49" charset="-128"/>
            </a:rPr>
            <a:t>　また、その他の会計についても、一般会計と同様に黒字を確保しているが、一般会計からの繰出金に依存した状況にある。</a:t>
          </a:r>
        </a:p>
        <a:p>
          <a:r>
            <a:rPr kumimoji="1" lang="ja-JP" altLang="en-US" sz="1400">
              <a:latin typeface="ＭＳ ゴシック" pitchFamily="49" charset="-128"/>
              <a:ea typeface="ＭＳ ゴシック" pitchFamily="49" charset="-128"/>
            </a:rPr>
            <a:t>　そのような中にあって、水道事業及び下水道事業について、平成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年度に料金体系の見直しを行い、経営戦略を策定して健全化に向けた取り組みを進めている。</a:t>
          </a:r>
        </a:p>
        <a:p>
          <a:r>
            <a:rPr kumimoji="1" lang="ja-JP" altLang="en-US" sz="1400">
              <a:latin typeface="ＭＳ ゴシック" pitchFamily="49" charset="-128"/>
              <a:ea typeface="ＭＳ ゴシック" pitchFamily="49" charset="-128"/>
            </a:rPr>
            <a:t>　今後も、一般会計と特別会計での基準内・外の経費負担のあり方の検討を進め、各会計の経営の健全化を図る。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56578213</v>
      </c>
      <c r="BO4" s="411"/>
      <c r="BP4" s="411"/>
      <c r="BQ4" s="411"/>
      <c r="BR4" s="411"/>
      <c r="BS4" s="411"/>
      <c r="BT4" s="411"/>
      <c r="BU4" s="412"/>
      <c r="BV4" s="410">
        <v>56990400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7.6</v>
      </c>
      <c r="CU4" s="588"/>
      <c r="CV4" s="588"/>
      <c r="CW4" s="588"/>
      <c r="CX4" s="588"/>
      <c r="CY4" s="588"/>
      <c r="CZ4" s="588"/>
      <c r="DA4" s="589"/>
      <c r="DB4" s="587">
        <v>6.8</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53674183</v>
      </c>
      <c r="BO5" s="416"/>
      <c r="BP5" s="416"/>
      <c r="BQ5" s="416"/>
      <c r="BR5" s="416"/>
      <c r="BS5" s="416"/>
      <c r="BT5" s="416"/>
      <c r="BU5" s="417"/>
      <c r="BV5" s="415">
        <v>53745788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90.3</v>
      </c>
      <c r="CU5" s="386"/>
      <c r="CV5" s="386"/>
      <c r="CW5" s="386"/>
      <c r="CX5" s="386"/>
      <c r="CY5" s="386"/>
      <c r="CZ5" s="386"/>
      <c r="DA5" s="387"/>
      <c r="DB5" s="385">
        <v>87</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2904030</v>
      </c>
      <c r="BO6" s="416"/>
      <c r="BP6" s="416"/>
      <c r="BQ6" s="416"/>
      <c r="BR6" s="416"/>
      <c r="BS6" s="416"/>
      <c r="BT6" s="416"/>
      <c r="BU6" s="417"/>
      <c r="BV6" s="415">
        <v>3244612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94.1</v>
      </c>
      <c r="CU6" s="562"/>
      <c r="CV6" s="562"/>
      <c r="CW6" s="562"/>
      <c r="CX6" s="562"/>
      <c r="CY6" s="562"/>
      <c r="CZ6" s="562"/>
      <c r="DA6" s="563"/>
      <c r="DB6" s="561">
        <v>90.9</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372447</v>
      </c>
      <c r="BO7" s="416"/>
      <c r="BP7" s="416"/>
      <c r="BQ7" s="416"/>
      <c r="BR7" s="416"/>
      <c r="BS7" s="416"/>
      <c r="BT7" s="416"/>
      <c r="BU7" s="417"/>
      <c r="BV7" s="415">
        <v>937257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33213329</v>
      </c>
      <c r="CU7" s="416"/>
      <c r="CV7" s="416"/>
      <c r="CW7" s="416"/>
      <c r="CX7" s="416"/>
      <c r="CY7" s="416"/>
      <c r="CZ7" s="416"/>
      <c r="DA7" s="417"/>
      <c r="DB7" s="415">
        <v>34002479</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2531583</v>
      </c>
      <c r="BO8" s="416"/>
      <c r="BP8" s="416"/>
      <c r="BQ8" s="416"/>
      <c r="BR8" s="416"/>
      <c r="BS8" s="416"/>
      <c r="BT8" s="416"/>
      <c r="BU8" s="417"/>
      <c r="BV8" s="415">
        <v>2307355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0.27</v>
      </c>
      <c r="CU8" s="525"/>
      <c r="CV8" s="525"/>
      <c r="CW8" s="525"/>
      <c r="CX8" s="525"/>
      <c r="CY8" s="525"/>
      <c r="CZ8" s="525"/>
      <c r="DA8" s="526"/>
      <c r="DB8" s="524">
        <v>0.27</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82739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224228</v>
      </c>
      <c r="BO9" s="416"/>
      <c r="BP9" s="416"/>
      <c r="BQ9" s="416"/>
      <c r="BR9" s="416"/>
      <c r="BS9" s="416"/>
      <c r="BT9" s="416"/>
      <c r="BU9" s="417"/>
      <c r="BV9" s="415">
        <v>765278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17.600000000000001</v>
      </c>
      <c r="CU9" s="386"/>
      <c r="CV9" s="386"/>
      <c r="CW9" s="386"/>
      <c r="CX9" s="386"/>
      <c r="CY9" s="386"/>
      <c r="CZ9" s="386"/>
      <c r="DA9" s="387"/>
      <c r="DB9" s="385">
        <v>16.7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89065</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1298911</v>
      </c>
      <c r="BO10" s="416"/>
      <c r="BP10" s="416"/>
      <c r="BQ10" s="416"/>
      <c r="BR10" s="416"/>
      <c r="BS10" s="416"/>
      <c r="BT10" s="416"/>
      <c r="BU10" s="417"/>
      <c r="BV10" s="415">
        <v>787966</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84067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689626</v>
      </c>
      <c r="BO12" s="416"/>
      <c r="BP12" s="416"/>
      <c r="BQ12" s="416"/>
      <c r="BR12" s="416"/>
      <c r="BS12" s="416"/>
      <c r="BT12" s="416"/>
      <c r="BU12" s="417"/>
      <c r="BV12" s="415">
        <v>1315627</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83852</v>
      </c>
      <c r="S13" s="517"/>
      <c r="T13" s="517"/>
      <c r="U13" s="517"/>
      <c r="V13" s="518"/>
      <c r="W13" s="504" t="s">
        <v>124</v>
      </c>
      <c r="X13" s="428"/>
      <c r="Y13" s="428"/>
      <c r="Z13" s="428"/>
      <c r="AA13" s="428"/>
      <c r="AB13" s="429"/>
      <c r="AC13" s="391">
        <v>5064</v>
      </c>
      <c r="AD13" s="392"/>
      <c r="AE13" s="392"/>
      <c r="AF13" s="392"/>
      <c r="AG13" s="393"/>
      <c r="AH13" s="391">
        <v>5779</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833513</v>
      </c>
      <c r="BO13" s="416"/>
      <c r="BP13" s="416"/>
      <c r="BQ13" s="416"/>
      <c r="BR13" s="416"/>
      <c r="BS13" s="416"/>
      <c r="BT13" s="416"/>
      <c r="BU13" s="417"/>
      <c r="BV13" s="415">
        <v>237617</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8.6</v>
      </c>
      <c r="CU13" s="386"/>
      <c r="CV13" s="386"/>
      <c r="CW13" s="386"/>
      <c r="CX13" s="386"/>
      <c r="CY13" s="386"/>
      <c r="CZ13" s="386"/>
      <c r="DA13" s="387"/>
      <c r="DB13" s="385">
        <v>8.9</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85654</v>
      </c>
      <c r="S14" s="517"/>
      <c r="T14" s="517"/>
      <c r="U14" s="517"/>
      <c r="V14" s="518"/>
      <c r="W14" s="519"/>
      <c r="X14" s="431"/>
      <c r="Y14" s="431"/>
      <c r="Z14" s="431"/>
      <c r="AA14" s="431"/>
      <c r="AB14" s="432"/>
      <c r="AC14" s="509">
        <v>13.5</v>
      </c>
      <c r="AD14" s="510"/>
      <c r="AE14" s="510"/>
      <c r="AF14" s="510"/>
      <c r="AG14" s="511"/>
      <c r="AH14" s="509">
        <v>15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20.399999999999999</v>
      </c>
      <c r="CU14" s="488"/>
      <c r="CV14" s="488"/>
      <c r="CW14" s="488"/>
      <c r="CX14" s="488"/>
      <c r="CY14" s="488"/>
      <c r="CZ14" s="488"/>
      <c r="DA14" s="489"/>
      <c r="DB14" s="520">
        <v>30.5</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85441</v>
      </c>
      <c r="S15" s="517"/>
      <c r="T15" s="517"/>
      <c r="U15" s="517"/>
      <c r="V15" s="518"/>
      <c r="W15" s="504" t="s">
        <v>131</v>
      </c>
      <c r="X15" s="428"/>
      <c r="Y15" s="428"/>
      <c r="Z15" s="428"/>
      <c r="AA15" s="428"/>
      <c r="AB15" s="429"/>
      <c r="AC15" s="391">
        <v>6290</v>
      </c>
      <c r="AD15" s="392"/>
      <c r="AE15" s="392"/>
      <c r="AF15" s="392"/>
      <c r="AG15" s="393"/>
      <c r="AH15" s="391">
        <v>6460</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7327937</v>
      </c>
      <c r="BO15" s="411"/>
      <c r="BP15" s="411"/>
      <c r="BQ15" s="411"/>
      <c r="BR15" s="411"/>
      <c r="BS15" s="411"/>
      <c r="BT15" s="411"/>
      <c r="BU15" s="412"/>
      <c r="BV15" s="410">
        <v>7188084</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16.8</v>
      </c>
      <c r="AD16" s="510"/>
      <c r="AE16" s="510"/>
      <c r="AF16" s="510"/>
      <c r="AG16" s="511"/>
      <c r="AH16" s="509">
        <v>16.8</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27384550</v>
      </c>
      <c r="BO16" s="416"/>
      <c r="BP16" s="416"/>
      <c r="BQ16" s="416"/>
      <c r="BR16" s="416"/>
      <c r="BS16" s="416"/>
      <c r="BT16" s="416"/>
      <c r="BU16" s="417"/>
      <c r="BV16" s="415">
        <v>26506845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26079</v>
      </c>
      <c r="AD17" s="392"/>
      <c r="AE17" s="392"/>
      <c r="AF17" s="392"/>
      <c r="AG17" s="393"/>
      <c r="AH17" s="391">
        <v>26292</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9213045</v>
      </c>
      <c r="BO17" s="416"/>
      <c r="BP17" s="416"/>
      <c r="BQ17" s="416"/>
      <c r="BR17" s="416"/>
      <c r="BS17" s="416"/>
      <c r="BT17" s="416"/>
      <c r="BU17" s="417"/>
      <c r="BV17" s="415">
        <v>9025133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683.86</v>
      </c>
      <c r="M18" s="480"/>
      <c r="N18" s="480"/>
      <c r="O18" s="480"/>
      <c r="P18" s="480"/>
      <c r="Q18" s="480"/>
      <c r="R18" s="481"/>
      <c r="S18" s="481"/>
      <c r="T18" s="481"/>
      <c r="U18" s="481"/>
      <c r="V18" s="482"/>
      <c r="W18" s="496"/>
      <c r="X18" s="497"/>
      <c r="Y18" s="497"/>
      <c r="Z18" s="497"/>
      <c r="AA18" s="497"/>
      <c r="AB18" s="505"/>
      <c r="AC18" s="379">
        <v>69.7</v>
      </c>
      <c r="AD18" s="380"/>
      <c r="AE18" s="380"/>
      <c r="AF18" s="380"/>
      <c r="AG18" s="483"/>
      <c r="AH18" s="379">
        <v>68.2</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30136418</v>
      </c>
      <c r="BO18" s="416"/>
      <c r="BP18" s="416"/>
      <c r="BQ18" s="416"/>
      <c r="BR18" s="416"/>
      <c r="BS18" s="416"/>
      <c r="BT18" s="416"/>
      <c r="BU18" s="417"/>
      <c r="BV18" s="415">
        <v>29732364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121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39832208</v>
      </c>
      <c r="BO19" s="416"/>
      <c r="BP19" s="416"/>
      <c r="BQ19" s="416"/>
      <c r="BR19" s="416"/>
      <c r="BS19" s="416"/>
      <c r="BT19" s="416"/>
      <c r="BU19" s="417"/>
      <c r="BV19" s="415">
        <v>40819996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33224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51281262</v>
      </c>
      <c r="BO23" s="416"/>
      <c r="BP23" s="416"/>
      <c r="BQ23" s="416"/>
      <c r="BR23" s="416"/>
      <c r="BS23" s="416"/>
      <c r="BT23" s="416"/>
      <c r="BU23" s="417"/>
      <c r="BV23" s="415">
        <v>53398454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6000</v>
      </c>
      <c r="R24" s="392"/>
      <c r="S24" s="392"/>
      <c r="T24" s="392"/>
      <c r="U24" s="392"/>
      <c r="V24" s="393"/>
      <c r="W24" s="457"/>
      <c r="X24" s="448"/>
      <c r="Y24" s="449"/>
      <c r="Z24" s="388" t="s">
        <v>154</v>
      </c>
      <c r="AA24" s="389"/>
      <c r="AB24" s="389"/>
      <c r="AC24" s="389"/>
      <c r="AD24" s="389"/>
      <c r="AE24" s="389"/>
      <c r="AF24" s="389"/>
      <c r="AG24" s="390"/>
      <c r="AH24" s="391">
        <v>779</v>
      </c>
      <c r="AI24" s="392"/>
      <c r="AJ24" s="392"/>
      <c r="AK24" s="392"/>
      <c r="AL24" s="393"/>
      <c r="AM24" s="391">
        <v>2606534</v>
      </c>
      <c r="AN24" s="392"/>
      <c r="AO24" s="392"/>
      <c r="AP24" s="392"/>
      <c r="AQ24" s="392"/>
      <c r="AR24" s="393"/>
      <c r="AS24" s="391">
        <v>3346</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35416877</v>
      </c>
      <c r="BO24" s="416"/>
      <c r="BP24" s="416"/>
      <c r="BQ24" s="416"/>
      <c r="BR24" s="416"/>
      <c r="BS24" s="416"/>
      <c r="BT24" s="416"/>
      <c r="BU24" s="417"/>
      <c r="BV24" s="415">
        <v>37904975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5653</v>
      </c>
      <c r="R25" s="392"/>
      <c r="S25" s="392"/>
      <c r="T25" s="392"/>
      <c r="U25" s="392"/>
      <c r="V25" s="393"/>
      <c r="W25" s="457"/>
      <c r="X25" s="448"/>
      <c r="Y25" s="449"/>
      <c r="Z25" s="388" t="s">
        <v>157</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10143575</v>
      </c>
      <c r="BO25" s="411"/>
      <c r="BP25" s="411"/>
      <c r="BQ25" s="411"/>
      <c r="BR25" s="411"/>
      <c r="BS25" s="411"/>
      <c r="BT25" s="411"/>
      <c r="BU25" s="412"/>
      <c r="BV25" s="410">
        <v>9499777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6050</v>
      </c>
      <c r="R26" s="392"/>
      <c r="S26" s="392"/>
      <c r="T26" s="392"/>
      <c r="U26" s="392"/>
      <c r="V26" s="393"/>
      <c r="W26" s="457"/>
      <c r="X26" s="448"/>
      <c r="Y26" s="449"/>
      <c r="Z26" s="388" t="s">
        <v>160</v>
      </c>
      <c r="AA26" s="470"/>
      <c r="AB26" s="470"/>
      <c r="AC26" s="470"/>
      <c r="AD26" s="470"/>
      <c r="AE26" s="470"/>
      <c r="AF26" s="470"/>
      <c r="AG26" s="471"/>
      <c r="AH26" s="391">
        <v>57</v>
      </c>
      <c r="AI26" s="392"/>
      <c r="AJ26" s="392"/>
      <c r="AK26" s="392"/>
      <c r="AL26" s="393"/>
      <c r="AM26" s="391">
        <v>197619</v>
      </c>
      <c r="AN26" s="392"/>
      <c r="AO26" s="392"/>
      <c r="AP26" s="392"/>
      <c r="AQ26" s="392"/>
      <c r="AR26" s="393"/>
      <c r="AS26" s="391">
        <v>3467</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4070</v>
      </c>
      <c r="R27" s="392"/>
      <c r="S27" s="392"/>
      <c r="T27" s="392"/>
      <c r="U27" s="392"/>
      <c r="V27" s="393"/>
      <c r="W27" s="457"/>
      <c r="X27" s="448"/>
      <c r="Y27" s="449"/>
      <c r="Z27" s="388" t="s">
        <v>163</v>
      </c>
      <c r="AA27" s="389"/>
      <c r="AB27" s="389"/>
      <c r="AC27" s="389"/>
      <c r="AD27" s="389"/>
      <c r="AE27" s="389"/>
      <c r="AF27" s="389"/>
      <c r="AG27" s="390"/>
      <c r="AH27" s="391">
        <v>32</v>
      </c>
      <c r="AI27" s="392"/>
      <c r="AJ27" s="392"/>
      <c r="AK27" s="392"/>
      <c r="AL27" s="393"/>
      <c r="AM27" s="391">
        <v>109441</v>
      </c>
      <c r="AN27" s="392"/>
      <c r="AO27" s="392"/>
      <c r="AP27" s="392"/>
      <c r="AQ27" s="392"/>
      <c r="AR27" s="393"/>
      <c r="AS27" s="391">
        <v>3420</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50453</v>
      </c>
      <c r="BO27" s="419"/>
      <c r="BP27" s="419"/>
      <c r="BQ27" s="419"/>
      <c r="BR27" s="419"/>
      <c r="BS27" s="419"/>
      <c r="BT27" s="419"/>
      <c r="BU27" s="420"/>
      <c r="BV27" s="418">
        <v>50445</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3660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13691798</v>
      </c>
      <c r="BO28" s="411"/>
      <c r="BP28" s="411"/>
      <c r="BQ28" s="411"/>
      <c r="BR28" s="411"/>
      <c r="BS28" s="411"/>
      <c r="BT28" s="411"/>
      <c r="BU28" s="412"/>
      <c r="BV28" s="410">
        <v>13082513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24</v>
      </c>
      <c r="M29" s="392"/>
      <c r="N29" s="392"/>
      <c r="O29" s="392"/>
      <c r="P29" s="393"/>
      <c r="Q29" s="391">
        <v>3480</v>
      </c>
      <c r="R29" s="392"/>
      <c r="S29" s="392"/>
      <c r="T29" s="392"/>
      <c r="U29" s="392"/>
      <c r="V29" s="393"/>
      <c r="W29" s="458"/>
      <c r="X29" s="459"/>
      <c r="Y29" s="460"/>
      <c r="Z29" s="388" t="s">
        <v>170</v>
      </c>
      <c r="AA29" s="389"/>
      <c r="AB29" s="389"/>
      <c r="AC29" s="389"/>
      <c r="AD29" s="389"/>
      <c r="AE29" s="389"/>
      <c r="AF29" s="389"/>
      <c r="AG29" s="390"/>
      <c r="AH29" s="391">
        <v>811</v>
      </c>
      <c r="AI29" s="392"/>
      <c r="AJ29" s="392"/>
      <c r="AK29" s="392"/>
      <c r="AL29" s="393"/>
      <c r="AM29" s="391">
        <v>2715975</v>
      </c>
      <c r="AN29" s="392"/>
      <c r="AO29" s="392"/>
      <c r="AP29" s="392"/>
      <c r="AQ29" s="392"/>
      <c r="AR29" s="393"/>
      <c r="AS29" s="391">
        <v>3349</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574936</v>
      </c>
      <c r="BO29" s="416"/>
      <c r="BP29" s="416"/>
      <c r="BQ29" s="416"/>
      <c r="BR29" s="416"/>
      <c r="BS29" s="416"/>
      <c r="BT29" s="416"/>
      <c r="BU29" s="417"/>
      <c r="BV29" s="415">
        <v>540554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4785288</v>
      </c>
      <c r="BO30" s="419"/>
      <c r="BP30" s="419"/>
      <c r="BQ30" s="419"/>
      <c r="BR30" s="419"/>
      <c r="BS30" s="419"/>
      <c r="BT30" s="419"/>
      <c r="BU30" s="420"/>
      <c r="BV30" s="418">
        <v>4964914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IF('各会計、関係団体の財政状況及び健全化判断比率'!B35="","",'各会計、関係団体の財政状況及び健全化判断比率'!B35)</f>
        <v>浄化槽市町村整備推進事業特別会計</v>
      </c>
      <c r="BH34" s="374"/>
      <c r="BI34" s="374"/>
      <c r="BJ34" s="374"/>
      <c r="BK34" s="374"/>
      <c r="BL34" s="374"/>
      <c r="BM34" s="374"/>
      <c r="BN34" s="374"/>
      <c r="BO34" s="374"/>
      <c r="BP34" s="374"/>
      <c r="BQ34" s="374"/>
      <c r="BR34" s="374"/>
      <c r="BS34" s="374"/>
      <c r="BT34" s="374"/>
      <c r="BU34" s="374"/>
      <c r="BV34" s="167"/>
      <c r="BW34" s="375">
        <f>IF(BY34="","",MAX(C34:D43,U34:V43,AM34:AN43,BE34:BF43)+1)</f>
        <v>13</v>
      </c>
      <c r="BX34" s="375"/>
      <c r="BY34" s="374" t="str">
        <f>IF('各会計、関係団体の財政状況及び健全化判断比率'!B68="","",'各会計、関係団体の財政状況及び健全化判断比率'!B68)</f>
        <v>上天草衛生施設組合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天草下島北部地域観光振興公社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歯科診療所特別会計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国民健康保険診療施設特別会計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IF('各会計、関係団体の財政状況及び健全化判断比率'!B33="","",'各会計、関係団体の財政状況及び健全化判断比率'!B33)</f>
        <v>病院事業会計</v>
      </c>
      <c r="AP35" s="374"/>
      <c r="AQ35" s="374"/>
      <c r="AR35" s="374"/>
      <c r="AS35" s="374"/>
      <c r="AT35" s="374"/>
      <c r="AU35" s="374"/>
      <c r="AV35" s="374"/>
      <c r="AW35" s="374"/>
      <c r="AX35" s="374"/>
      <c r="AY35" s="374"/>
      <c r="AZ35" s="374"/>
      <c r="BA35" s="374"/>
      <c r="BB35" s="374"/>
      <c r="BC35" s="374"/>
      <c r="BD35" s="167"/>
      <c r="BE35" s="375">
        <f t="shared" ref="BE35:BE43" si="1">IF(BG35="","",BE34+1)</f>
        <v>12</v>
      </c>
      <c r="BF35" s="375"/>
      <c r="BG35" s="374" t="str">
        <f>IF('各会計、関係団体の財政状況及び健全化判断比率'!B36="","",'各会計、関係団体の財政状況及び健全化判断比率'!B36)</f>
        <v>簡易水道事業特別会計</v>
      </c>
      <c r="BH35" s="374"/>
      <c r="BI35" s="374"/>
      <c r="BJ35" s="374"/>
      <c r="BK35" s="374"/>
      <c r="BL35" s="374"/>
      <c r="BM35" s="374"/>
      <c r="BN35" s="374"/>
      <c r="BO35" s="374"/>
      <c r="BP35" s="374"/>
      <c r="BQ35" s="374"/>
      <c r="BR35" s="374"/>
      <c r="BS35" s="374"/>
      <c r="BT35" s="374"/>
      <c r="BU35" s="374"/>
      <c r="BV35" s="167"/>
      <c r="BW35" s="375">
        <f t="shared" ref="BW35:BW43" si="2">IF(BY35="","",BW34+1)</f>
        <v>14</v>
      </c>
      <c r="BX35" s="375"/>
      <c r="BY35" s="374" t="str">
        <f>IF('各会計、関係団体の財政状況及び健全化判断比率'!B69="","",'各会計、関係団体の財政状況及び健全化判断比率'!B69)</f>
        <v>上天草・宇城水道企業団</v>
      </c>
      <c r="BZ35" s="374"/>
      <c r="CA35" s="374"/>
      <c r="CB35" s="374"/>
      <c r="CC35" s="374"/>
      <c r="CD35" s="374"/>
      <c r="CE35" s="374"/>
      <c r="CF35" s="374"/>
      <c r="CG35" s="374"/>
      <c r="CH35" s="374"/>
      <c r="CI35" s="374"/>
      <c r="CJ35" s="374"/>
      <c r="CK35" s="374"/>
      <c r="CL35" s="374"/>
      <c r="CM35" s="374"/>
      <c r="CN35" s="167"/>
      <c r="CO35" s="375">
        <f t="shared" ref="CO35:CO43" si="3">IF(CQ35="","",CO34+1)</f>
        <v>19</v>
      </c>
      <c r="CP35" s="375"/>
      <c r="CQ35" s="374" t="str">
        <f>IF('各会計、関係団体の財政状況及び健全化判断比率'!BS8="","",'各会計、関係団体の財政状況及び健全化判断比率'!BS8)</f>
        <v>㈱うしぶか</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斎場事業特別会計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f t="shared" si="0"/>
        <v>10</v>
      </c>
      <c r="AN36" s="375"/>
      <c r="AO36" s="374" t="str">
        <f>IF('各会計、関係団体の財政状況及び健全化判断比率'!B34="","",'各会計、関係団体の財政状況及び健全化判断比率'!B34)</f>
        <v>下水道事業会計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15</v>
      </c>
      <c r="BX36" s="375"/>
      <c r="BY36" s="374" t="str">
        <f>IF('各会計、関係団体の財政状況及び健全化判断比率'!B70="","",'各会計、関係団体の財政状況及び健全化判断比率'!B70)</f>
        <v>天草広域連合</v>
      </c>
      <c r="BZ36" s="374"/>
      <c r="CA36" s="374"/>
      <c r="CB36" s="374"/>
      <c r="CC36" s="374"/>
      <c r="CD36" s="374"/>
      <c r="CE36" s="374"/>
      <c r="CF36" s="374"/>
      <c r="CG36" s="374"/>
      <c r="CH36" s="374"/>
      <c r="CI36" s="374"/>
      <c r="CJ36" s="374"/>
      <c r="CK36" s="374"/>
      <c r="CL36" s="374"/>
      <c r="CM36" s="374"/>
      <c r="CN36" s="167"/>
      <c r="CO36" s="375">
        <f t="shared" si="3"/>
        <v>20</v>
      </c>
      <c r="CP36" s="375"/>
      <c r="CQ36" s="374" t="str">
        <f>IF('各会計、関係団体の財政状況及び健全化判断比率'!BS9="","",'各会計、関係団体の財政状況及び健全化判断比率'!BS9)</f>
        <v>㈱くらたけ</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16</v>
      </c>
      <c r="BX37" s="375"/>
      <c r="BY37" s="374" t="str">
        <f>IF('各会計、関係団体の財政状況及び健全化判断比率'!B71="","",'各会計、関係団体の財政状況及び健全化判断比率'!B71)</f>
        <v>熊本県後期高齢者医療広域連合（一般会計）</v>
      </c>
      <c r="BZ37" s="374"/>
      <c r="CA37" s="374"/>
      <c r="CB37" s="374"/>
      <c r="CC37" s="374"/>
      <c r="CD37" s="374"/>
      <c r="CE37" s="374"/>
      <c r="CF37" s="374"/>
      <c r="CG37" s="374"/>
      <c r="CH37" s="374"/>
      <c r="CI37" s="374"/>
      <c r="CJ37" s="374"/>
      <c r="CK37" s="374"/>
      <c r="CL37" s="374"/>
      <c r="CM37" s="374"/>
      <c r="CN37" s="167"/>
      <c r="CO37" s="375">
        <f t="shared" si="3"/>
        <v>21</v>
      </c>
      <c r="CP37" s="375"/>
      <c r="CQ37" s="374" t="str">
        <f>IF('各会計、関係団体の財政状況及び健全化判断比率'!BS10="","",'各会計、関係団体の財政状況及び健全化判断比率'!BS10)</f>
        <v>㈱プラスファイブ</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17</v>
      </c>
      <c r="BX38" s="375"/>
      <c r="BY38" s="374" t="str">
        <f>IF('各会計、関係団体の財政状況及び健全化判断比率'!B72="","",'各会計、関係団体の財政状況及び健全化判断比率'!B72)</f>
        <v>熊本県後期高齢者医療広域連合（特別会計）</v>
      </c>
      <c r="BZ38" s="374"/>
      <c r="CA38" s="374"/>
      <c r="CB38" s="374"/>
      <c r="CC38" s="374"/>
      <c r="CD38" s="374"/>
      <c r="CE38" s="374"/>
      <c r="CF38" s="374"/>
      <c r="CG38" s="374"/>
      <c r="CH38" s="374"/>
      <c r="CI38" s="374"/>
      <c r="CJ38" s="374"/>
      <c r="CK38" s="374"/>
      <c r="CL38" s="374"/>
      <c r="CM38" s="374"/>
      <c r="CN38" s="167"/>
      <c r="CO38" s="375">
        <f t="shared" si="3"/>
        <v>22</v>
      </c>
      <c r="CP38" s="375"/>
      <c r="CQ38" s="374" t="str">
        <f>IF('各会計、関係団体の財政状況及び健全化判断比率'!BS11="","",'各会計、関係団体の財政状況及び健全化判断比率'!BS11)</f>
        <v>㈲愛夢里</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4" t="s">
        <v>528</v>
      </c>
      <c r="D34" s="1184"/>
      <c r="E34" s="1185"/>
      <c r="F34" s="32">
        <v>10.08</v>
      </c>
      <c r="G34" s="33">
        <v>10.75</v>
      </c>
      <c r="H34" s="33">
        <v>11.39</v>
      </c>
      <c r="I34" s="33">
        <v>8.7799999999999994</v>
      </c>
      <c r="J34" s="34">
        <v>8.52</v>
      </c>
      <c r="K34" s="22"/>
      <c r="L34" s="22"/>
      <c r="M34" s="22"/>
      <c r="N34" s="22"/>
      <c r="O34" s="22"/>
      <c r="P34" s="22"/>
    </row>
    <row r="35" spans="1:16" ht="39" customHeight="1">
      <c r="A35" s="22"/>
      <c r="B35" s="35"/>
      <c r="C35" s="1178" t="s">
        <v>529</v>
      </c>
      <c r="D35" s="1179"/>
      <c r="E35" s="1180"/>
      <c r="F35" s="36">
        <v>6.04</v>
      </c>
      <c r="G35" s="37">
        <v>8.81</v>
      </c>
      <c r="H35" s="37">
        <v>4.53</v>
      </c>
      <c r="I35" s="37">
        <v>6.76</v>
      </c>
      <c r="J35" s="38">
        <v>7.57</v>
      </c>
      <c r="K35" s="22"/>
      <c r="L35" s="22"/>
      <c r="M35" s="22"/>
      <c r="N35" s="22"/>
      <c r="O35" s="22"/>
      <c r="P35" s="22"/>
    </row>
    <row r="36" spans="1:16" ht="39" customHeight="1">
      <c r="A36" s="22"/>
      <c r="B36" s="35"/>
      <c r="C36" s="1178" t="s">
        <v>530</v>
      </c>
      <c r="D36" s="1179"/>
      <c r="E36" s="1180"/>
      <c r="F36" s="36">
        <v>2.87</v>
      </c>
      <c r="G36" s="37">
        <v>3.94</v>
      </c>
      <c r="H36" s="37">
        <v>4.0199999999999996</v>
      </c>
      <c r="I36" s="37">
        <v>4.33</v>
      </c>
      <c r="J36" s="38">
        <v>5.2</v>
      </c>
      <c r="K36" s="22"/>
      <c r="L36" s="22"/>
      <c r="M36" s="22"/>
      <c r="N36" s="22"/>
      <c r="O36" s="22"/>
      <c r="P36" s="22"/>
    </row>
    <row r="37" spans="1:16" ht="39" customHeight="1">
      <c r="A37" s="22"/>
      <c r="B37" s="35"/>
      <c r="C37" s="1178" t="s">
        <v>531</v>
      </c>
      <c r="D37" s="1179"/>
      <c r="E37" s="1180"/>
      <c r="F37" s="36">
        <v>1.64</v>
      </c>
      <c r="G37" s="37">
        <v>1.82</v>
      </c>
      <c r="H37" s="37">
        <v>1.17</v>
      </c>
      <c r="I37" s="37">
        <v>1.5</v>
      </c>
      <c r="J37" s="38">
        <v>1.91</v>
      </c>
      <c r="K37" s="22"/>
      <c r="L37" s="22"/>
      <c r="M37" s="22"/>
      <c r="N37" s="22"/>
      <c r="O37" s="22"/>
      <c r="P37" s="22"/>
    </row>
    <row r="38" spans="1:16" ht="39" customHeight="1">
      <c r="A38" s="22"/>
      <c r="B38" s="35"/>
      <c r="C38" s="1178" t="s">
        <v>532</v>
      </c>
      <c r="D38" s="1179"/>
      <c r="E38" s="1180"/>
      <c r="F38" s="36">
        <v>0.75</v>
      </c>
      <c r="G38" s="37">
        <v>0.94</v>
      </c>
      <c r="H38" s="37">
        <v>0.67</v>
      </c>
      <c r="I38" s="37">
        <v>0.84</v>
      </c>
      <c r="J38" s="38">
        <v>0.92</v>
      </c>
      <c r="K38" s="22"/>
      <c r="L38" s="22"/>
      <c r="M38" s="22"/>
      <c r="N38" s="22"/>
      <c r="O38" s="22"/>
      <c r="P38" s="22"/>
    </row>
    <row r="39" spans="1:16" ht="39" customHeight="1">
      <c r="A39" s="22"/>
      <c r="B39" s="35"/>
      <c r="C39" s="1178" t="s">
        <v>533</v>
      </c>
      <c r="D39" s="1179"/>
      <c r="E39" s="1180"/>
      <c r="F39" s="36" t="s">
        <v>483</v>
      </c>
      <c r="G39" s="37" t="s">
        <v>483</v>
      </c>
      <c r="H39" s="37" t="s">
        <v>483</v>
      </c>
      <c r="I39" s="37" t="s">
        <v>483</v>
      </c>
      <c r="J39" s="38">
        <v>0.57999999999999996</v>
      </c>
      <c r="K39" s="22"/>
      <c r="L39" s="22"/>
      <c r="M39" s="22"/>
      <c r="N39" s="22"/>
      <c r="O39" s="22"/>
      <c r="P39" s="22"/>
    </row>
    <row r="40" spans="1:16" ht="39" customHeight="1">
      <c r="A40" s="22"/>
      <c r="B40" s="35"/>
      <c r="C40" s="1178" t="s">
        <v>534</v>
      </c>
      <c r="D40" s="1179"/>
      <c r="E40" s="1180"/>
      <c r="F40" s="36">
        <v>0.01</v>
      </c>
      <c r="G40" s="37">
        <v>0.02</v>
      </c>
      <c r="H40" s="37">
        <v>0</v>
      </c>
      <c r="I40" s="37">
        <v>0</v>
      </c>
      <c r="J40" s="38">
        <v>0.16</v>
      </c>
      <c r="K40" s="22"/>
      <c r="L40" s="22"/>
      <c r="M40" s="22"/>
      <c r="N40" s="22"/>
      <c r="O40" s="22"/>
      <c r="P40" s="22"/>
    </row>
    <row r="41" spans="1:16" ht="39" customHeight="1">
      <c r="A41" s="22"/>
      <c r="B41" s="35"/>
      <c r="C41" s="1178" t="s">
        <v>535</v>
      </c>
      <c r="D41" s="1179"/>
      <c r="E41" s="1180"/>
      <c r="F41" s="36">
        <v>0.1</v>
      </c>
      <c r="G41" s="37">
        <v>0.08</v>
      </c>
      <c r="H41" s="37">
        <v>0.05</v>
      </c>
      <c r="I41" s="37">
        <v>0.06</v>
      </c>
      <c r="J41" s="38">
        <v>0.06</v>
      </c>
      <c r="K41" s="22"/>
      <c r="L41" s="22"/>
      <c r="M41" s="22"/>
      <c r="N41" s="22"/>
      <c r="O41" s="22"/>
      <c r="P41" s="22"/>
    </row>
    <row r="42" spans="1:16" ht="39" customHeight="1">
      <c r="A42" s="22"/>
      <c r="B42" s="39"/>
      <c r="C42" s="1178" t="s">
        <v>536</v>
      </c>
      <c r="D42" s="1179"/>
      <c r="E42" s="1180"/>
      <c r="F42" s="36" t="s">
        <v>483</v>
      </c>
      <c r="G42" s="37" t="s">
        <v>483</v>
      </c>
      <c r="H42" s="37" t="s">
        <v>483</v>
      </c>
      <c r="I42" s="37" t="s">
        <v>483</v>
      </c>
      <c r="J42" s="38" t="s">
        <v>483</v>
      </c>
      <c r="K42" s="22"/>
      <c r="L42" s="22"/>
      <c r="M42" s="22"/>
      <c r="N42" s="22"/>
      <c r="O42" s="22"/>
      <c r="P42" s="22"/>
    </row>
    <row r="43" spans="1:16" ht="39" customHeight="1" thickBot="1">
      <c r="A43" s="22"/>
      <c r="B43" s="40"/>
      <c r="C43" s="1181" t="s">
        <v>537</v>
      </c>
      <c r="D43" s="1182"/>
      <c r="E43" s="1183"/>
      <c r="F43" s="41">
        <v>0.09</v>
      </c>
      <c r="G43" s="42">
        <v>0.13</v>
      </c>
      <c r="H43" s="42">
        <v>0.06</v>
      </c>
      <c r="I43" s="42">
        <v>0.41</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4" t="s">
        <v>11</v>
      </c>
      <c r="C45" s="1195"/>
      <c r="D45" s="58"/>
      <c r="E45" s="1200" t="s">
        <v>12</v>
      </c>
      <c r="F45" s="1200"/>
      <c r="G45" s="1200"/>
      <c r="H45" s="1200"/>
      <c r="I45" s="1200"/>
      <c r="J45" s="1201"/>
      <c r="K45" s="59">
        <v>7047</v>
      </c>
      <c r="L45" s="60">
        <v>7056</v>
      </c>
      <c r="M45" s="60">
        <v>6936</v>
      </c>
      <c r="N45" s="60">
        <v>6807</v>
      </c>
      <c r="O45" s="61">
        <v>7021</v>
      </c>
      <c r="P45" s="48"/>
      <c r="Q45" s="48"/>
      <c r="R45" s="48"/>
      <c r="S45" s="48"/>
      <c r="T45" s="48"/>
      <c r="U45" s="48"/>
    </row>
    <row r="46" spans="1:21" ht="30.75" customHeight="1">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c r="A48" s="48"/>
      <c r="B48" s="1196"/>
      <c r="C48" s="1197"/>
      <c r="D48" s="62"/>
      <c r="E48" s="1188" t="s">
        <v>15</v>
      </c>
      <c r="F48" s="1188"/>
      <c r="G48" s="1188"/>
      <c r="H48" s="1188"/>
      <c r="I48" s="1188"/>
      <c r="J48" s="1189"/>
      <c r="K48" s="63">
        <v>1831</v>
      </c>
      <c r="L48" s="64">
        <v>1795</v>
      </c>
      <c r="M48" s="64">
        <v>1682</v>
      </c>
      <c r="N48" s="64">
        <v>1729</v>
      </c>
      <c r="O48" s="65">
        <v>1746</v>
      </c>
      <c r="P48" s="48"/>
      <c r="Q48" s="48"/>
      <c r="R48" s="48"/>
      <c r="S48" s="48"/>
      <c r="T48" s="48"/>
      <c r="U48" s="48"/>
    </row>
    <row r="49" spans="1:21" ht="30.75" customHeight="1">
      <c r="A49" s="48"/>
      <c r="B49" s="1196"/>
      <c r="C49" s="1197"/>
      <c r="D49" s="62"/>
      <c r="E49" s="1188" t="s">
        <v>16</v>
      </c>
      <c r="F49" s="1188"/>
      <c r="G49" s="1188"/>
      <c r="H49" s="1188"/>
      <c r="I49" s="1188"/>
      <c r="J49" s="1189"/>
      <c r="K49" s="63">
        <v>444</v>
      </c>
      <c r="L49" s="64">
        <v>324</v>
      </c>
      <c r="M49" s="64">
        <v>192</v>
      </c>
      <c r="N49" s="64">
        <v>85</v>
      </c>
      <c r="O49" s="65">
        <v>71</v>
      </c>
      <c r="P49" s="48"/>
      <c r="Q49" s="48"/>
      <c r="R49" s="48"/>
      <c r="S49" s="48"/>
      <c r="T49" s="48"/>
      <c r="U49" s="48"/>
    </row>
    <row r="50" spans="1:21" ht="30.75" customHeight="1">
      <c r="A50" s="48"/>
      <c r="B50" s="1196"/>
      <c r="C50" s="1197"/>
      <c r="D50" s="62"/>
      <c r="E50" s="1188" t="s">
        <v>17</v>
      </c>
      <c r="F50" s="1188"/>
      <c r="G50" s="1188"/>
      <c r="H50" s="1188"/>
      <c r="I50" s="1188"/>
      <c r="J50" s="1189"/>
      <c r="K50" s="63">
        <v>150</v>
      </c>
      <c r="L50" s="64">
        <v>148</v>
      </c>
      <c r="M50" s="64">
        <v>148</v>
      </c>
      <c r="N50" s="64">
        <v>148</v>
      </c>
      <c r="O50" s="65">
        <v>147</v>
      </c>
      <c r="P50" s="48"/>
      <c r="Q50" s="48"/>
      <c r="R50" s="48"/>
      <c r="S50" s="48"/>
      <c r="T50" s="48"/>
      <c r="U50" s="48"/>
    </row>
    <row r="51" spans="1:21" ht="30.75" customHeight="1">
      <c r="A51" s="48"/>
      <c r="B51" s="1198"/>
      <c r="C51" s="1199"/>
      <c r="D51" s="66"/>
      <c r="E51" s="1188" t="s">
        <v>18</v>
      </c>
      <c r="F51" s="1188"/>
      <c r="G51" s="1188"/>
      <c r="H51" s="1188"/>
      <c r="I51" s="1188"/>
      <c r="J51" s="1189"/>
      <c r="K51" s="63" t="s">
        <v>483</v>
      </c>
      <c r="L51" s="64" t="s">
        <v>483</v>
      </c>
      <c r="M51" s="64" t="s">
        <v>483</v>
      </c>
      <c r="N51" s="64" t="s">
        <v>483</v>
      </c>
      <c r="O51" s="65" t="s">
        <v>483</v>
      </c>
      <c r="P51" s="48"/>
      <c r="Q51" s="48"/>
      <c r="R51" s="48"/>
      <c r="S51" s="48"/>
      <c r="T51" s="48"/>
      <c r="U51" s="48"/>
    </row>
    <row r="52" spans="1:21" ht="30.75" customHeight="1">
      <c r="A52" s="48"/>
      <c r="B52" s="1186" t="s">
        <v>19</v>
      </c>
      <c r="C52" s="1187"/>
      <c r="D52" s="66"/>
      <c r="E52" s="1188" t="s">
        <v>20</v>
      </c>
      <c r="F52" s="1188"/>
      <c r="G52" s="1188"/>
      <c r="H52" s="1188"/>
      <c r="I52" s="1188"/>
      <c r="J52" s="1189"/>
      <c r="K52" s="63">
        <v>6482</v>
      </c>
      <c r="L52" s="64">
        <v>6550</v>
      </c>
      <c r="M52" s="64">
        <v>6615</v>
      </c>
      <c r="N52" s="64">
        <v>6453</v>
      </c>
      <c r="O52" s="65">
        <v>6540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2990</v>
      </c>
      <c r="L53" s="69">
        <v>2773</v>
      </c>
      <c r="M53" s="69">
        <v>2343</v>
      </c>
      <c r="N53" s="69">
        <v>2316</v>
      </c>
      <c r="O53" s="70">
        <v>2445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14" t="s">
        <v>24</v>
      </c>
      <c r="C41" s="1215"/>
      <c r="D41" s="81"/>
      <c r="E41" s="1216" t="s">
        <v>25</v>
      </c>
      <c r="F41" s="1216"/>
      <c r="G41" s="1216"/>
      <c r="H41" s="1217"/>
      <c r="I41" s="82">
        <v>57427</v>
      </c>
      <c r="J41" s="83">
        <v>56232</v>
      </c>
      <c r="K41" s="83">
        <v>54069</v>
      </c>
      <c r="L41" s="83">
        <v>53398</v>
      </c>
      <c r="M41" s="84">
        <v>51281</v>
      </c>
    </row>
    <row r="42" spans="2:13" ht="27.75" customHeight="1">
      <c r="B42" s="1204"/>
      <c r="C42" s="1205"/>
      <c r="D42" s="85"/>
      <c r="E42" s="1208" t="s">
        <v>26</v>
      </c>
      <c r="F42" s="1208"/>
      <c r="G42" s="1208"/>
      <c r="H42" s="1209"/>
      <c r="I42" s="86">
        <v>1459</v>
      </c>
      <c r="J42" s="87">
        <v>1338</v>
      </c>
      <c r="K42" s="87">
        <v>1215</v>
      </c>
      <c r="L42" s="87">
        <v>1090</v>
      </c>
      <c r="M42" s="88">
        <v>965</v>
      </c>
    </row>
    <row r="43" spans="2:13" ht="27.75" customHeight="1">
      <c r="B43" s="1204"/>
      <c r="C43" s="1205"/>
      <c r="D43" s="85"/>
      <c r="E43" s="1208" t="s">
        <v>27</v>
      </c>
      <c r="F43" s="1208"/>
      <c r="G43" s="1208"/>
      <c r="H43" s="1209"/>
      <c r="I43" s="86">
        <v>18492</v>
      </c>
      <c r="J43" s="87">
        <v>18058</v>
      </c>
      <c r="K43" s="87">
        <v>16966</v>
      </c>
      <c r="L43" s="87">
        <v>15833</v>
      </c>
      <c r="M43" s="88">
        <v>14599</v>
      </c>
    </row>
    <row r="44" spans="2:13" ht="27.75" customHeight="1">
      <c r="B44" s="1204"/>
      <c r="C44" s="1205"/>
      <c r="D44" s="85"/>
      <c r="E44" s="1208" t="s">
        <v>28</v>
      </c>
      <c r="F44" s="1208"/>
      <c r="G44" s="1208"/>
      <c r="H44" s="1209"/>
      <c r="I44" s="86">
        <v>964</v>
      </c>
      <c r="J44" s="87">
        <v>627</v>
      </c>
      <c r="K44" s="87">
        <v>306</v>
      </c>
      <c r="L44" s="87">
        <v>226</v>
      </c>
      <c r="M44" s="88">
        <v>160</v>
      </c>
    </row>
    <row r="45" spans="2:13" ht="27.75" customHeight="1">
      <c r="B45" s="1204"/>
      <c r="C45" s="1205"/>
      <c r="D45" s="85"/>
      <c r="E45" s="1208" t="s">
        <v>29</v>
      </c>
      <c r="F45" s="1208"/>
      <c r="G45" s="1208"/>
      <c r="H45" s="1209"/>
      <c r="I45" s="86">
        <v>11536</v>
      </c>
      <c r="J45" s="87">
        <v>10975</v>
      </c>
      <c r="K45" s="87">
        <v>9889</v>
      </c>
      <c r="L45" s="87">
        <v>9184</v>
      </c>
      <c r="M45" s="88">
        <v>9029</v>
      </c>
    </row>
    <row r="46" spans="2:13" ht="27.75" customHeight="1">
      <c r="B46" s="1204"/>
      <c r="C46" s="1205"/>
      <c r="D46" s="89"/>
      <c r="E46" s="1208" t="s">
        <v>30</v>
      </c>
      <c r="F46" s="1208"/>
      <c r="G46" s="1208"/>
      <c r="H46" s="1209"/>
      <c r="I46" s="86" t="s">
        <v>483</v>
      </c>
      <c r="J46" s="87" t="s">
        <v>483</v>
      </c>
      <c r="K46" s="87" t="s">
        <v>483</v>
      </c>
      <c r="L46" s="87" t="s">
        <v>483</v>
      </c>
      <c r="M46" s="88" t="s">
        <v>483</v>
      </c>
    </row>
    <row r="47" spans="2:13" ht="27.75" customHeight="1">
      <c r="B47" s="1204"/>
      <c r="C47" s="1205"/>
      <c r="D47" s="90"/>
      <c r="E47" s="1218" t="s">
        <v>31</v>
      </c>
      <c r="F47" s="1219"/>
      <c r="G47" s="1219"/>
      <c r="H47" s="1220"/>
      <c r="I47" s="86" t="s">
        <v>483</v>
      </c>
      <c r="J47" s="87" t="s">
        <v>483</v>
      </c>
      <c r="K47" s="87" t="s">
        <v>483</v>
      </c>
      <c r="L47" s="87" t="s">
        <v>483</v>
      </c>
      <c r="M47" s="88" t="s">
        <v>483</v>
      </c>
    </row>
    <row r="48" spans="2:13" ht="27.75" customHeight="1">
      <c r="B48" s="1204"/>
      <c r="C48" s="1205"/>
      <c r="D48" s="85"/>
      <c r="E48" s="1208" t="s">
        <v>32</v>
      </c>
      <c r="F48" s="1208"/>
      <c r="G48" s="1208"/>
      <c r="H48" s="1209"/>
      <c r="I48" s="86" t="s">
        <v>483</v>
      </c>
      <c r="J48" s="87" t="s">
        <v>483</v>
      </c>
      <c r="K48" s="87" t="s">
        <v>483</v>
      </c>
      <c r="L48" s="87" t="s">
        <v>483</v>
      </c>
      <c r="M48" s="88" t="s">
        <v>483</v>
      </c>
    </row>
    <row r="49" spans="2:13" ht="27.75" customHeight="1">
      <c r="B49" s="1206"/>
      <c r="C49" s="1207"/>
      <c r="D49" s="85"/>
      <c r="E49" s="1208" t="s">
        <v>33</v>
      </c>
      <c r="F49" s="1208"/>
      <c r="G49" s="1208"/>
      <c r="H49" s="1209"/>
      <c r="I49" s="86" t="s">
        <v>483</v>
      </c>
      <c r="J49" s="87" t="s">
        <v>483</v>
      </c>
      <c r="K49" s="87" t="s">
        <v>483</v>
      </c>
      <c r="L49" s="87" t="s">
        <v>483</v>
      </c>
      <c r="M49" s="88" t="s">
        <v>483</v>
      </c>
    </row>
    <row r="50" spans="2:13" ht="27.75" customHeight="1">
      <c r="B50" s="1202" t="s">
        <v>34</v>
      </c>
      <c r="C50" s="1203"/>
      <c r="D50" s="91"/>
      <c r="E50" s="1208" t="s">
        <v>35</v>
      </c>
      <c r="F50" s="1208"/>
      <c r="G50" s="1208"/>
      <c r="H50" s="1209"/>
      <c r="I50" s="86">
        <v>16236</v>
      </c>
      <c r="J50" s="87">
        <v>15660</v>
      </c>
      <c r="K50" s="87">
        <v>17862</v>
      </c>
      <c r="L50" s="87">
        <v>17303</v>
      </c>
      <c r="M50" s="88">
        <v>17946</v>
      </c>
    </row>
    <row r="51" spans="2:13" ht="27.75" customHeight="1">
      <c r="B51" s="1204"/>
      <c r="C51" s="1205"/>
      <c r="D51" s="85"/>
      <c r="E51" s="1208" t="s">
        <v>36</v>
      </c>
      <c r="F51" s="1208"/>
      <c r="G51" s="1208"/>
      <c r="H51" s="1209"/>
      <c r="I51" s="86">
        <v>1974</v>
      </c>
      <c r="J51" s="87">
        <v>1862</v>
      </c>
      <c r="K51" s="87">
        <v>1764</v>
      </c>
      <c r="L51" s="87">
        <v>1662</v>
      </c>
      <c r="M51" s="88">
        <v>1906</v>
      </c>
    </row>
    <row r="52" spans="2:13" ht="27.75" customHeight="1">
      <c r="B52" s="1206"/>
      <c r="C52" s="1207"/>
      <c r="D52" s="85"/>
      <c r="E52" s="1208" t="s">
        <v>37</v>
      </c>
      <c r="F52" s="1208"/>
      <c r="G52" s="1208"/>
      <c r="H52" s="1209"/>
      <c r="I52" s="86">
        <v>56041</v>
      </c>
      <c r="J52" s="87">
        <v>54901</v>
      </c>
      <c r="K52" s="87">
        <v>52897</v>
      </c>
      <c r="L52" s="87">
        <v>52264</v>
      </c>
      <c r="M52" s="88">
        <v>50676</v>
      </c>
    </row>
    <row r="53" spans="2:13" ht="27.75" customHeight="1" thickBot="1">
      <c r="B53" s="1210" t="s">
        <v>21</v>
      </c>
      <c r="C53" s="1211"/>
      <c r="D53" s="92"/>
      <c r="E53" s="1212" t="s">
        <v>38</v>
      </c>
      <c r="F53" s="1212"/>
      <c r="G53" s="1212"/>
      <c r="H53" s="1213"/>
      <c r="I53" s="93">
        <v>15627</v>
      </c>
      <c r="J53" s="94">
        <v>14806</v>
      </c>
      <c r="K53" s="94">
        <v>9923</v>
      </c>
      <c r="L53" s="94">
        <v>8502</v>
      </c>
      <c r="M53" s="95">
        <v>5506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558</v>
      </c>
      <c r="C41" s="248"/>
      <c r="D41" s="248"/>
      <c r="E41" s="248"/>
      <c r="F41" s="248"/>
      <c r="G41" s="248"/>
      <c r="H41" s="248"/>
      <c r="I41" s="248"/>
      <c r="J41" s="248"/>
      <c r="K41" s="248"/>
      <c r="L41" s="248"/>
      <c r="M41" s="248"/>
      <c r="N41" s="248"/>
      <c r="O41" s="248"/>
      <c r="P41" s="249"/>
    </row>
    <row r="42" spans="2:17">
      <c r="B42" s="250"/>
      <c r="C42" s="246"/>
      <c r="D42" s="246"/>
      <c r="E42" s="246"/>
      <c r="F42" s="246"/>
      <c r="G42" s="353" t="s">
        <v>559</v>
      </c>
      <c r="I42" s="354"/>
      <c r="J42" s="354"/>
      <c r="K42" s="354"/>
      <c r="L42" s="246"/>
      <c r="M42" s="246"/>
      <c r="N42" s="246"/>
      <c r="O42" s="246"/>
    </row>
    <row r="43" spans="2:17">
      <c r="B43" s="250"/>
      <c r="C43" s="246"/>
      <c r="D43" s="246"/>
      <c r="E43" s="246"/>
      <c r="F43" s="246"/>
      <c r="G43" s="1221" t="s">
        <v>560</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561</v>
      </c>
    </row>
    <row r="50" spans="1:17">
      <c r="B50" s="250"/>
      <c r="C50" s="246"/>
      <c r="D50" s="246"/>
      <c r="E50" s="246"/>
      <c r="F50" s="246"/>
      <c r="G50" s="1230"/>
      <c r="H50" s="1231"/>
      <c r="I50" s="1231"/>
      <c r="J50" s="1232"/>
      <c r="K50" s="356" t="s">
        <v>523</v>
      </c>
      <c r="L50" s="356" t="s">
        <v>524</v>
      </c>
      <c r="M50" s="356" t="s">
        <v>525</v>
      </c>
      <c r="N50" s="356" t="s">
        <v>526</v>
      </c>
      <c r="O50" s="356" t="s">
        <v>527</v>
      </c>
    </row>
    <row r="51" spans="1:17">
      <c r="B51" s="250"/>
      <c r="C51" s="246"/>
      <c r="D51" s="246"/>
      <c r="E51" s="246"/>
      <c r="F51" s="246"/>
      <c r="G51" s="1233" t="s">
        <v>562</v>
      </c>
      <c r="H51" s="1234"/>
      <c r="I51" s="1239" t="s">
        <v>563</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564</v>
      </c>
      <c r="J53" s="1243"/>
      <c r="K53" s="1250"/>
      <c r="L53" s="1250"/>
      <c r="M53" s="1250"/>
      <c r="N53" s="1250"/>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565</v>
      </c>
      <c r="H55" s="1245"/>
      <c r="I55" s="1243" t="s">
        <v>563</v>
      </c>
      <c r="J55" s="1243"/>
      <c r="K55" s="1241"/>
      <c r="L55" s="1241"/>
      <c r="M55" s="1241"/>
      <c r="N55" s="1241"/>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2" t="s">
        <v>564</v>
      </c>
      <c r="J57" s="1252"/>
      <c r="K57" s="1250"/>
      <c r="L57" s="1250"/>
      <c r="M57" s="1250"/>
      <c r="N57" s="1250"/>
      <c r="O57" s="1250"/>
      <c r="P57" s="359"/>
      <c r="Q57" s="358"/>
    </row>
    <row r="58" spans="1:17" s="357" customFormat="1">
      <c r="A58" s="245"/>
      <c r="B58" s="358"/>
      <c r="C58" s="354"/>
      <c r="D58" s="354"/>
      <c r="E58" s="354"/>
      <c r="F58" s="354"/>
      <c r="G58" s="1248"/>
      <c r="H58" s="1249"/>
      <c r="I58" s="1252"/>
      <c r="J58" s="1252"/>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566</v>
      </c>
      <c r="C63" s="246"/>
      <c r="D63" s="246"/>
      <c r="E63" s="246"/>
      <c r="F63" s="246"/>
      <c r="G63" s="246"/>
      <c r="H63" s="246"/>
      <c r="I63" s="246"/>
      <c r="J63" s="246"/>
      <c r="K63" s="246"/>
      <c r="L63" s="246"/>
      <c r="M63" s="246"/>
      <c r="N63" s="246"/>
      <c r="O63" s="246"/>
    </row>
    <row r="64" spans="1:17">
      <c r="B64" s="250"/>
      <c r="C64" s="246"/>
      <c r="D64" s="246"/>
      <c r="E64" s="246"/>
      <c r="F64" s="246"/>
      <c r="G64" s="353" t="s">
        <v>559</v>
      </c>
      <c r="I64" s="354"/>
      <c r="J64" s="354"/>
      <c r="K64" s="354"/>
      <c r="L64" s="246"/>
      <c r="M64" s="246"/>
      <c r="N64" s="246"/>
      <c r="O64" s="246"/>
    </row>
    <row r="65" spans="2:30">
      <c r="B65" s="250"/>
      <c r="C65" s="246"/>
      <c r="D65" s="246"/>
      <c r="E65" s="246"/>
      <c r="F65" s="246"/>
      <c r="G65" s="1221" t="s">
        <v>569</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567</v>
      </c>
      <c r="I71" s="370"/>
      <c r="J71" s="366"/>
      <c r="K71" s="366"/>
      <c r="L71" s="367"/>
      <c r="M71" s="366"/>
      <c r="N71" s="367"/>
      <c r="O71" s="368"/>
    </row>
    <row r="72" spans="2:30">
      <c r="B72" s="250"/>
      <c r="C72" s="246"/>
      <c r="D72" s="246"/>
      <c r="E72" s="246"/>
      <c r="F72" s="246"/>
      <c r="G72" s="1230"/>
      <c r="H72" s="1231"/>
      <c r="I72" s="1231"/>
      <c r="J72" s="1232"/>
      <c r="K72" s="356" t="s">
        <v>523</v>
      </c>
      <c r="L72" s="356" t="s">
        <v>524</v>
      </c>
      <c r="M72" s="356" t="s">
        <v>525</v>
      </c>
      <c r="N72" s="356" t="s">
        <v>526</v>
      </c>
      <c r="O72" s="356" t="s">
        <v>527</v>
      </c>
    </row>
    <row r="73" spans="2:30">
      <c r="B73" s="250"/>
      <c r="C73" s="246"/>
      <c r="D73" s="246"/>
      <c r="E73" s="246"/>
      <c r="F73" s="246"/>
      <c r="G73" s="1233" t="s">
        <v>562</v>
      </c>
      <c r="H73" s="1234"/>
      <c r="I73" s="1239" t="s">
        <v>563</v>
      </c>
      <c r="J73" s="1239"/>
      <c r="K73" s="1253">
        <v>56.5</v>
      </c>
      <c r="L73" s="1253">
        <v>53.6</v>
      </c>
      <c r="M73" s="1242">
        <v>36.200000000000003</v>
      </c>
      <c r="N73" s="1242">
        <v>30.5</v>
      </c>
      <c r="O73" s="1242">
        <v>20.399999999999999</v>
      </c>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568</v>
      </c>
      <c r="J75" s="1243"/>
      <c r="K75" s="1254">
        <v>10.9</v>
      </c>
      <c r="L75" s="1254">
        <v>10.5</v>
      </c>
      <c r="M75" s="1254">
        <v>9.8000000000000007</v>
      </c>
      <c r="N75" s="1254">
        <v>8.9</v>
      </c>
      <c r="O75" s="1254">
        <v>8.6</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565</v>
      </c>
      <c r="H77" s="1245"/>
      <c r="I77" s="1243" t="s">
        <v>563</v>
      </c>
      <c r="J77" s="1243"/>
      <c r="K77" s="1253">
        <v>58.2</v>
      </c>
      <c r="L77" s="1253">
        <v>50.3</v>
      </c>
      <c r="M77" s="1242">
        <v>45.9</v>
      </c>
      <c r="N77" s="1242">
        <v>39</v>
      </c>
      <c r="O77" s="1242">
        <v>32.5</v>
      </c>
      <c r="R77" s="245">
        <v>12.3</v>
      </c>
      <c r="T77" s="245">
        <v>11.1</v>
      </c>
    </row>
    <row r="78" spans="2:30">
      <c r="B78" s="250"/>
      <c r="C78" s="246"/>
      <c r="D78" s="246"/>
      <c r="E78" s="246"/>
      <c r="F78" s="246"/>
      <c r="G78" s="1246"/>
      <c r="H78" s="1247"/>
      <c r="I78" s="1243"/>
      <c r="J78" s="1243"/>
      <c r="K78" s="1253"/>
      <c r="L78" s="1253"/>
      <c r="M78" s="1242"/>
      <c r="N78" s="1242"/>
      <c r="O78" s="1242"/>
    </row>
    <row r="79" spans="2:30">
      <c r="B79" s="250"/>
      <c r="C79" s="246"/>
      <c r="D79" s="246"/>
      <c r="E79" s="246"/>
      <c r="F79" s="246"/>
      <c r="G79" s="1246"/>
      <c r="H79" s="1247"/>
      <c r="I79" s="1255" t="s">
        <v>568</v>
      </c>
      <c r="J79" s="1252"/>
      <c r="K79" s="1256">
        <v>10.3</v>
      </c>
      <c r="L79" s="1256">
        <v>9.6</v>
      </c>
      <c r="M79" s="1256">
        <v>8.8000000000000007</v>
      </c>
      <c r="N79" s="1256">
        <v>9</v>
      </c>
      <c r="O79" s="1256">
        <v>8.1999999999999993</v>
      </c>
      <c r="V79" s="245">
        <v>53.5</v>
      </c>
      <c r="X79" s="245">
        <v>48.2</v>
      </c>
      <c r="Z79" s="245">
        <v>34.200000000000003</v>
      </c>
      <c r="AB79" s="245">
        <v>30.3</v>
      </c>
      <c r="AD79" s="245">
        <v>28.9</v>
      </c>
    </row>
    <row r="80" spans="2:30">
      <c r="B80" s="250"/>
      <c r="C80" s="246"/>
      <c r="D80" s="246"/>
      <c r="E80" s="246"/>
      <c r="F80" s="246"/>
      <c r="G80" s="1248"/>
      <c r="H80" s="1249"/>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522</v>
      </c>
      <c r="G2" s="113"/>
      <c r="H2" s="114"/>
    </row>
    <row r="3" spans="1:8">
      <c r="A3" s="110" t="s">
        <v>515</v>
      </c>
      <c r="B3" s="115"/>
      <c r="C3" s="116"/>
      <c r="D3" s="117">
        <v>75905</v>
      </c>
      <c r="E3" s="118"/>
      <c r="F3" s="119">
        <v>50880</v>
      </c>
      <c r="G3" s="120"/>
      <c r="H3" s="121"/>
    </row>
    <row r="4" spans="1:8">
      <c r="A4" s="122"/>
      <c r="B4" s="123"/>
      <c r="C4" s="124"/>
      <c r="D4" s="125">
        <v>36558</v>
      </c>
      <c r="E4" s="126"/>
      <c r="F4" s="127">
        <v>26879</v>
      </c>
      <c r="G4" s="128"/>
      <c r="H4" s="129"/>
    </row>
    <row r="5" spans="1:8">
      <c r="A5" s="110" t="s">
        <v>517</v>
      </c>
      <c r="B5" s="115"/>
      <c r="C5" s="116"/>
      <c r="D5" s="117">
        <v>105794</v>
      </c>
      <c r="E5" s="118"/>
      <c r="F5" s="119">
        <v>63956</v>
      </c>
      <c r="G5" s="120"/>
      <c r="H5" s="121"/>
    </row>
    <row r="6" spans="1:8">
      <c r="A6" s="122"/>
      <c r="B6" s="123"/>
      <c r="C6" s="124"/>
      <c r="D6" s="125">
        <v>53995</v>
      </c>
      <c r="E6" s="126"/>
      <c r="F6" s="127">
        <v>29239</v>
      </c>
      <c r="G6" s="128"/>
      <c r="H6" s="129"/>
    </row>
    <row r="7" spans="1:8">
      <c r="A7" s="110" t="s">
        <v>518</v>
      </c>
      <c r="B7" s="115"/>
      <c r="C7" s="116"/>
      <c r="D7" s="117">
        <v>59476</v>
      </c>
      <c r="E7" s="118"/>
      <c r="F7" s="119">
        <v>66255</v>
      </c>
      <c r="G7" s="120"/>
      <c r="H7" s="121"/>
    </row>
    <row r="8" spans="1:8">
      <c r="A8" s="122"/>
      <c r="B8" s="123"/>
      <c r="C8" s="124"/>
      <c r="D8" s="125">
        <v>37051</v>
      </c>
      <c r="E8" s="126"/>
      <c r="F8" s="127">
        <v>31822</v>
      </c>
      <c r="G8" s="128"/>
      <c r="H8" s="129"/>
    </row>
    <row r="9" spans="1:8">
      <c r="A9" s="110" t="s">
        <v>519</v>
      </c>
      <c r="B9" s="115"/>
      <c r="C9" s="116"/>
      <c r="D9" s="117">
        <v>93307</v>
      </c>
      <c r="E9" s="118"/>
      <c r="F9" s="119">
        <v>92247</v>
      </c>
      <c r="G9" s="120"/>
      <c r="H9" s="121"/>
    </row>
    <row r="10" spans="1:8">
      <c r="A10" s="122"/>
      <c r="B10" s="123"/>
      <c r="C10" s="124"/>
      <c r="D10" s="125">
        <v>74057</v>
      </c>
      <c r="E10" s="126"/>
      <c r="F10" s="127">
        <v>37204</v>
      </c>
      <c r="G10" s="128"/>
      <c r="H10" s="129"/>
    </row>
    <row r="11" spans="1:8">
      <c r="A11" s="110" t="s">
        <v>520</v>
      </c>
      <c r="B11" s="115"/>
      <c r="C11" s="116"/>
      <c r="D11" s="117">
        <v>81518</v>
      </c>
      <c r="E11" s="118"/>
      <c r="F11" s="119">
        <v>67319</v>
      </c>
      <c r="G11" s="120"/>
      <c r="H11" s="121"/>
    </row>
    <row r="12" spans="1:8">
      <c r="A12" s="122"/>
      <c r="B12" s="123"/>
      <c r="C12" s="130"/>
      <c r="D12" s="125">
        <v>40112</v>
      </c>
      <c r="E12" s="126"/>
      <c r="F12" s="127">
        <v>38101</v>
      </c>
      <c r="G12" s="128"/>
      <c r="H12" s="129"/>
    </row>
    <row r="13" spans="1:8">
      <c r="A13" s="110"/>
      <c r="B13" s="115"/>
      <c r="C13" s="131"/>
      <c r="D13" s="132">
        <v>83200</v>
      </c>
      <c r="E13" s="133"/>
      <c r="F13" s="134">
        <v>68131</v>
      </c>
      <c r="G13" s="135"/>
      <c r="H13" s="121"/>
    </row>
    <row r="14" spans="1:8">
      <c r="A14" s="122"/>
      <c r="B14" s="123"/>
      <c r="C14" s="124"/>
      <c r="D14" s="125">
        <v>48355</v>
      </c>
      <c r="E14" s="126"/>
      <c r="F14" s="127">
        <v>32649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6.08</v>
      </c>
      <c r="C19" s="136">
        <f>ROUND(VALUE(SUBSTITUTE(実質収支比率等に係る経年分析!G$48,"▲","-")),2)</f>
        <v>8.86</v>
      </c>
      <c r="D19" s="136">
        <f>ROUND(VALUE(SUBSTITUTE(実質収支比率等に係る経年分析!H$48,"▲","-")),2)</f>
        <v>4.58</v>
      </c>
      <c r="E19" s="136">
        <f>ROUND(VALUE(SUBSTITUTE(実質収支比率等に係る経年分析!I$48,"▲","-")),2)</f>
        <v>6.79</v>
      </c>
      <c r="F19" s="136">
        <f>ROUND(VALUE(SUBSTITUTE(実質収支比率等に係る経年分析!J$48,"▲","-")),2)</f>
        <v>7.62</v>
      </c>
    </row>
    <row r="20" spans="1:11">
      <c r="A20" s="136" t="s">
        <v>43</v>
      </c>
      <c r="B20" s="136">
        <f>ROUND(VALUE(SUBSTITUTE(実質収支比率等に係る経年分析!F$47,"▲","-")),2)</f>
        <v>38.06</v>
      </c>
      <c r="C20" s="136">
        <f>ROUND(VALUE(SUBSTITUTE(実質収支比率等に係る経年分析!G$47,"▲","-")),2)</f>
        <v>35.72</v>
      </c>
      <c r="D20" s="136">
        <f>ROUND(VALUE(SUBSTITUTE(実質収支比率等に係る経年分析!H$47,"▲","-")),2)</f>
        <v>40.380000000000003</v>
      </c>
      <c r="E20" s="136">
        <f>ROUND(VALUE(SUBSTITUTE(実質収支比率等に係る経年分析!I$47,"▲","-")),2)</f>
        <v>38.479999999999997</v>
      </c>
      <c r="F20" s="136">
        <f>ROUND(VALUE(SUBSTITUTE(実質収支比率等に係る経年分析!J$47,"▲","-")),2)</f>
        <v>41.22</v>
      </c>
    </row>
    <row r="21" spans="1:11">
      <c r="A21" s="136" t="s">
        <v>44</v>
      </c>
      <c r="B21" s="136">
        <f>IF(ISNUMBER(VALUE(SUBSTITUTE(実質収支比率等に係る経年分析!F$49,"▲","-"))),ROUND(VALUE(SUBSTITUTE(実質収支比率等に係る経年分析!F$49,"▲","-")),2),NA())</f>
        <v>0.25</v>
      </c>
      <c r="C21" s="136">
        <f>IF(ISNUMBER(VALUE(SUBSTITUTE(実質収支比率等に係る経年分析!G$49,"▲","-"))),ROUND(VALUE(SUBSTITUTE(実質収支比率等に係る経年分析!G$49,"▲","-")),2),NA())</f>
        <v>0.48</v>
      </c>
      <c r="D21" s="136">
        <f>IF(ISNUMBER(VALUE(SUBSTITUTE(実質収支比率等に係る経年分析!H$49,"▲","-"))),ROUND(VALUE(SUBSTITUTE(実質収支比率等に係る経年分析!H$49,"▲","-")),2),NA())</f>
        <v>0.17</v>
      </c>
      <c r="E21" s="136">
        <f>IF(ISNUMBER(VALUE(SUBSTITUTE(実質収支比率等に係る経年分析!I$49,"▲","-"))),ROUND(VALUE(SUBSTITUTE(実質収支比率等に係る経年分析!I$49,"▲","-")),2),NA())</f>
        <v>0.7</v>
      </c>
      <c r="F21" s="136">
        <f>IF(ISNUMBER(VALUE(SUBSTITUTE(実質収支比率等に係る経年分析!J$49,"▲","-"))),ROUND(VALUE(SUBSTITUTE(実質収支比率等に係る経年分析!J$49,"▲","-")),2),NA())</f>
        <v>2.5099999999999998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0.41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0.06</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国民健康保険診療施設特別会計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0.08</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0.06</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0.06</v>
      </c>
    </row>
    <row r="30" spans="1:11">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0.16</v>
      </c>
    </row>
    <row r="31" spans="1:11">
      <c r="A31" s="137" t="str">
        <f>IF(連結実質赤字比率に係る赤字・黒字の構成分析!C$39="",NA(),連結実質赤字比率に係る赤字・黒字の構成分析!C$39)</f>
        <v>下水道事業会計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0.57999999999999996</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0.75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0.94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0.84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0.92</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1.64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1.82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1.91</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2.87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3.94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4.0199999999999996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4.33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8.81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4.53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6.76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7.57</v>
      </c>
    </row>
    <row r="36" spans="1:16">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10.08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10.75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11.39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8.7799999999999994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8.52</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6482</v>
      </c>
      <c r="E42" s="138"/>
      <c r="F42" s="138"/>
      <c r="G42" s="138">
        <f>'実質公債費比率（分子）の構造'!L$52</f>
        <v>6550</v>
      </c>
      <c r="H42" s="138"/>
      <c r="I42" s="138"/>
      <c r="J42" s="138">
        <f>'実質公債費比率（分子）の構造'!M$52</f>
        <v>6615</v>
      </c>
      <c r="K42" s="138"/>
      <c r="L42" s="138"/>
      <c r="M42" s="138">
        <f>'実質公債費比率（分子）の構造'!N$52</f>
        <v>6453</v>
      </c>
      <c r="N42" s="138"/>
      <c r="O42" s="138"/>
      <c r="P42" s="138">
        <f>'実質公債費比率（分子）の構造'!O$52</f>
        <v>6540</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150</v>
      </c>
      <c r="C44" s="138"/>
      <c r="D44" s="138"/>
      <c r="E44" s="138">
        <f>'実質公債費比率（分子）の構造'!L$50</f>
        <v>148</v>
      </c>
      <c r="F44" s="138"/>
      <c r="G44" s="138"/>
      <c r="H44" s="138">
        <f>'実質公債費比率（分子）の構造'!M$50</f>
        <v>148</v>
      </c>
      <c r="I44" s="138"/>
      <c r="J44" s="138"/>
      <c r="K44" s="138">
        <f>'実質公債費比率（分子）の構造'!N$50</f>
        <v>148</v>
      </c>
      <c r="L44" s="138"/>
      <c r="M44" s="138"/>
      <c r="N44" s="138">
        <f>'実質公債費比率（分子）の構造'!O$50</f>
        <v>147</v>
      </c>
      <c r="O44" s="138"/>
      <c r="P44" s="138"/>
    </row>
    <row r="45" spans="1:16">
      <c r="A45" s="138" t="s">
        <v>54</v>
      </c>
      <c r="B45" s="138">
        <f>'実質公債費比率（分子）の構造'!K$49</f>
        <v>444</v>
      </c>
      <c r="C45" s="138"/>
      <c r="D45" s="138"/>
      <c r="E45" s="138">
        <f>'実質公債費比率（分子）の構造'!L$49</f>
        <v>324</v>
      </c>
      <c r="F45" s="138"/>
      <c r="G45" s="138"/>
      <c r="H45" s="138">
        <f>'実質公債費比率（分子）の構造'!M$49</f>
        <v>192</v>
      </c>
      <c r="I45" s="138"/>
      <c r="J45" s="138"/>
      <c r="K45" s="138">
        <f>'実質公債費比率（分子）の構造'!N$49</f>
        <v>85</v>
      </c>
      <c r="L45" s="138"/>
      <c r="M45" s="138"/>
      <c r="N45" s="138">
        <f>'実質公債費比率（分子）の構造'!O$49</f>
        <v>71</v>
      </c>
      <c r="O45" s="138"/>
      <c r="P45" s="138"/>
    </row>
    <row r="46" spans="1:16">
      <c r="A46" s="138" t="s">
        <v>55</v>
      </c>
      <c r="B46" s="138">
        <f>'実質公債費比率（分子）の構造'!K$48</f>
        <v>1831</v>
      </c>
      <c r="C46" s="138"/>
      <c r="D46" s="138"/>
      <c r="E46" s="138">
        <f>'実質公債費比率（分子）の構造'!L$48</f>
        <v>1795</v>
      </c>
      <c r="F46" s="138"/>
      <c r="G46" s="138"/>
      <c r="H46" s="138">
        <f>'実質公債費比率（分子）の構造'!M$48</f>
        <v>1682</v>
      </c>
      <c r="I46" s="138"/>
      <c r="J46" s="138"/>
      <c r="K46" s="138">
        <f>'実質公債費比率（分子）の構造'!N$48</f>
        <v>1729</v>
      </c>
      <c r="L46" s="138"/>
      <c r="M46" s="138"/>
      <c r="N46" s="138">
        <f>'実質公債費比率（分子）の構造'!O$48</f>
        <v>1746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7047</v>
      </c>
      <c r="C49" s="138"/>
      <c r="D49" s="138"/>
      <c r="E49" s="138">
        <f>'実質公債費比率（分子）の構造'!L$45</f>
        <v>7056</v>
      </c>
      <c r="F49" s="138"/>
      <c r="G49" s="138"/>
      <c r="H49" s="138">
        <f>'実質公債費比率（分子）の構造'!M$45</f>
        <v>6936</v>
      </c>
      <c r="I49" s="138"/>
      <c r="J49" s="138"/>
      <c r="K49" s="138">
        <f>'実質公債費比率（分子）の構造'!N$45</f>
        <v>6807</v>
      </c>
      <c r="L49" s="138"/>
      <c r="M49" s="138"/>
      <c r="N49" s="138">
        <f>'実質公債費比率（分子）の構造'!O$45</f>
        <v>7021</v>
      </c>
      <c r="O49" s="138"/>
      <c r="P49" s="138"/>
    </row>
    <row r="50" spans="1:16">
      <c r="A50" s="138" t="s">
        <v>59</v>
      </c>
      <c r="B50" s="138" t="e">
        <f>NA()</f>
        <v>#N/A</v>
      </c>
      <c r="C50" s="138">
        <f>IF(ISNUMBER('実質公債費比率（分子）の構造'!K$53),'実質公債費比率（分子）の構造'!K$53,NA())</f>
        <v>2990</v>
      </c>
      <c r="D50" s="138" t="e">
        <f>NA()</f>
        <v>#N/A</v>
      </c>
      <c r="E50" s="138" t="e">
        <f>NA()</f>
        <v>#N/A</v>
      </c>
      <c r="F50" s="138">
        <f>IF(ISNUMBER('実質公債費比率（分子）の構造'!L$53),'実質公債費比率（分子）の構造'!L$53,NA())</f>
        <v>2773</v>
      </c>
      <c r="G50" s="138" t="e">
        <f>NA()</f>
        <v>#N/A</v>
      </c>
      <c r="H50" s="138" t="e">
        <f>NA()</f>
        <v>#N/A</v>
      </c>
      <c r="I50" s="138">
        <f>IF(ISNUMBER('実質公債費比率（分子）の構造'!M$53),'実質公債費比率（分子）の構造'!M$53,NA())</f>
        <v>2343</v>
      </c>
      <c r="J50" s="138" t="e">
        <f>NA()</f>
        <v>#N/A</v>
      </c>
      <c r="K50" s="138" t="e">
        <f>NA()</f>
        <v>#N/A</v>
      </c>
      <c r="L50" s="138">
        <f>IF(ISNUMBER('実質公債費比率（分子）の構造'!N$53),'実質公債費比率（分子）の構造'!N$53,NA())</f>
        <v>2316</v>
      </c>
      <c r="M50" s="138" t="e">
        <f>NA()</f>
        <v>#N/A</v>
      </c>
      <c r="N50" s="138" t="e">
        <f>NA()</f>
        <v>#N/A</v>
      </c>
      <c r="O50" s="138">
        <f>IF(ISNUMBER('実質公債費比率（分子）の構造'!O$53),'実質公債費比率（分子）の構造'!O$53,NA())</f>
        <v>2445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56041</v>
      </c>
      <c r="E56" s="137"/>
      <c r="F56" s="137"/>
      <c r="G56" s="137">
        <f>'将来負担比率（分子）の構造'!J$52</f>
        <v>54901</v>
      </c>
      <c r="H56" s="137"/>
      <c r="I56" s="137"/>
      <c r="J56" s="137">
        <f>'将来負担比率（分子）の構造'!K$52</f>
        <v>52897</v>
      </c>
      <c r="K56" s="137"/>
      <c r="L56" s="137"/>
      <c r="M56" s="137">
        <f>'将来負担比率（分子）の構造'!L$52</f>
        <v>52264</v>
      </c>
      <c r="N56" s="137"/>
      <c r="O56" s="137"/>
      <c r="P56" s="137">
        <f>'将来負担比率（分子）の構造'!M$52</f>
        <v>50676</v>
      </c>
    </row>
    <row r="57" spans="1:16">
      <c r="A57" s="137" t="s">
        <v>36</v>
      </c>
      <c r="B57" s="137"/>
      <c r="C57" s="137"/>
      <c r="D57" s="137">
        <f>'将来負担比率（分子）の構造'!I$51</f>
        <v>1974</v>
      </c>
      <c r="E57" s="137"/>
      <c r="F57" s="137"/>
      <c r="G57" s="137">
        <f>'将来負担比率（分子）の構造'!J$51</f>
        <v>1862</v>
      </c>
      <c r="H57" s="137"/>
      <c r="I57" s="137"/>
      <c r="J57" s="137">
        <f>'将来負担比率（分子）の構造'!K$51</f>
        <v>1764</v>
      </c>
      <c r="K57" s="137"/>
      <c r="L57" s="137"/>
      <c r="M57" s="137">
        <f>'将来負担比率（分子）の構造'!L$51</f>
        <v>1662</v>
      </c>
      <c r="N57" s="137"/>
      <c r="O57" s="137"/>
      <c r="P57" s="137">
        <f>'将来負担比率（分子）の構造'!M$51</f>
        <v>1906</v>
      </c>
    </row>
    <row r="58" spans="1:16">
      <c r="A58" s="137" t="s">
        <v>35</v>
      </c>
      <c r="B58" s="137"/>
      <c r="C58" s="137"/>
      <c r="D58" s="137">
        <f>'将来負担比率（分子）の構造'!I$50</f>
        <v>16236</v>
      </c>
      <c r="E58" s="137"/>
      <c r="F58" s="137"/>
      <c r="G58" s="137">
        <f>'将来負担比率（分子）の構造'!J$50</f>
        <v>15660</v>
      </c>
      <c r="H58" s="137"/>
      <c r="I58" s="137"/>
      <c r="J58" s="137">
        <f>'将来負担比率（分子）の構造'!K$50</f>
        <v>17862</v>
      </c>
      <c r="K58" s="137"/>
      <c r="L58" s="137"/>
      <c r="M58" s="137">
        <f>'将来負担比率（分子）の構造'!L$50</f>
        <v>17303</v>
      </c>
      <c r="N58" s="137"/>
      <c r="O58" s="137"/>
      <c r="P58" s="137">
        <f>'将来負担比率（分子）の構造'!M$50</f>
        <v>17946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11536</v>
      </c>
      <c r="C62" s="137"/>
      <c r="D62" s="137"/>
      <c r="E62" s="137">
        <f>'将来負担比率（分子）の構造'!J$45</f>
        <v>10975</v>
      </c>
      <c r="F62" s="137"/>
      <c r="G62" s="137"/>
      <c r="H62" s="137">
        <f>'将来負担比率（分子）の構造'!K$45</f>
        <v>9889</v>
      </c>
      <c r="I62" s="137"/>
      <c r="J62" s="137"/>
      <c r="K62" s="137">
        <f>'将来負担比率（分子）の構造'!L$45</f>
        <v>9184</v>
      </c>
      <c r="L62" s="137"/>
      <c r="M62" s="137"/>
      <c r="N62" s="137">
        <f>'将来負担比率（分子）の構造'!M$45</f>
        <v>9029</v>
      </c>
      <c r="O62" s="137"/>
      <c r="P62" s="137"/>
    </row>
    <row r="63" spans="1:16">
      <c r="A63" s="137" t="s">
        <v>28</v>
      </c>
      <c r="B63" s="137">
        <f>'将来負担比率（分子）の構造'!I$44</f>
        <v>964</v>
      </c>
      <c r="C63" s="137"/>
      <c r="D63" s="137"/>
      <c r="E63" s="137">
        <f>'将来負担比率（分子）の構造'!J$44</f>
        <v>627</v>
      </c>
      <c r="F63" s="137"/>
      <c r="G63" s="137"/>
      <c r="H63" s="137">
        <f>'将来負担比率（分子）の構造'!K$44</f>
        <v>306</v>
      </c>
      <c r="I63" s="137"/>
      <c r="J63" s="137"/>
      <c r="K63" s="137">
        <f>'将来負担比率（分子）の構造'!L$44</f>
        <v>226</v>
      </c>
      <c r="L63" s="137"/>
      <c r="M63" s="137"/>
      <c r="N63" s="137">
        <f>'将来負担比率（分子）の構造'!M$44</f>
        <v>160</v>
      </c>
      <c r="O63" s="137"/>
      <c r="P63" s="137"/>
    </row>
    <row r="64" spans="1:16">
      <c r="A64" s="137" t="s">
        <v>27</v>
      </c>
      <c r="B64" s="137">
        <f>'将来負担比率（分子）の構造'!I$43</f>
        <v>18492</v>
      </c>
      <c r="C64" s="137"/>
      <c r="D64" s="137"/>
      <c r="E64" s="137">
        <f>'将来負担比率（分子）の構造'!J$43</f>
        <v>18058</v>
      </c>
      <c r="F64" s="137"/>
      <c r="G64" s="137"/>
      <c r="H64" s="137">
        <f>'将来負担比率（分子）の構造'!K$43</f>
        <v>16966</v>
      </c>
      <c r="I64" s="137"/>
      <c r="J64" s="137"/>
      <c r="K64" s="137">
        <f>'将来負担比率（分子）の構造'!L$43</f>
        <v>15833</v>
      </c>
      <c r="L64" s="137"/>
      <c r="M64" s="137"/>
      <c r="N64" s="137">
        <f>'将来負担比率（分子）の構造'!M$43</f>
        <v>14599</v>
      </c>
      <c r="O64" s="137"/>
      <c r="P64" s="137"/>
    </row>
    <row r="65" spans="1:16">
      <c r="A65" s="137" t="s">
        <v>26</v>
      </c>
      <c r="B65" s="137">
        <f>'将来負担比率（分子）の構造'!I$42</f>
        <v>1459</v>
      </c>
      <c r="C65" s="137"/>
      <c r="D65" s="137"/>
      <c r="E65" s="137">
        <f>'将来負担比率（分子）の構造'!J$42</f>
        <v>1338</v>
      </c>
      <c r="F65" s="137"/>
      <c r="G65" s="137"/>
      <c r="H65" s="137">
        <f>'将来負担比率（分子）の構造'!K$42</f>
        <v>1215</v>
      </c>
      <c r="I65" s="137"/>
      <c r="J65" s="137"/>
      <c r="K65" s="137">
        <f>'将来負担比率（分子）の構造'!L$42</f>
        <v>1090</v>
      </c>
      <c r="L65" s="137"/>
      <c r="M65" s="137"/>
      <c r="N65" s="137">
        <f>'将来負担比率（分子）の構造'!M$42</f>
        <v>965</v>
      </c>
      <c r="O65" s="137"/>
      <c r="P65" s="137"/>
    </row>
    <row r="66" spans="1:16">
      <c r="A66" s="137" t="s">
        <v>25</v>
      </c>
      <c r="B66" s="137">
        <f>'将来負担比率（分子）の構造'!I$41</f>
        <v>57427</v>
      </c>
      <c r="C66" s="137"/>
      <c r="D66" s="137"/>
      <c r="E66" s="137">
        <f>'将来負担比率（分子）の構造'!J$41</f>
        <v>56232</v>
      </c>
      <c r="F66" s="137"/>
      <c r="G66" s="137"/>
      <c r="H66" s="137">
        <f>'将来負担比率（分子）の構造'!K$41</f>
        <v>54069</v>
      </c>
      <c r="I66" s="137"/>
      <c r="J66" s="137"/>
      <c r="K66" s="137">
        <f>'将来負担比率（分子）の構造'!L$41</f>
        <v>53398</v>
      </c>
      <c r="L66" s="137"/>
      <c r="M66" s="137"/>
      <c r="N66" s="137">
        <f>'将来負担比率（分子）の構造'!M$41</f>
        <v>51281</v>
      </c>
      <c r="O66" s="137"/>
      <c r="P66" s="137"/>
    </row>
    <row r="67" spans="1:16">
      <c r="A67" s="137" t="s">
        <v>63</v>
      </c>
      <c r="B67" s="137" t="e">
        <f>NA()</f>
        <v>#N/A</v>
      </c>
      <c r="C67" s="137">
        <f>IF(ISNUMBER('将来負担比率（分子）の構造'!I$53), IF('将来負担比率（分子）の構造'!I$53 &lt; 0, 0, '将来負担比率（分子）の構造'!I$53), NA())</f>
        <v>15627</v>
      </c>
      <c r="D67" s="137" t="e">
        <f>NA()</f>
        <v>#N/A</v>
      </c>
      <c r="E67" s="137" t="e">
        <f>NA()</f>
        <v>#N/A</v>
      </c>
      <c r="F67" s="137">
        <f>IF(ISNUMBER('将来負担比率（分子）の構造'!J$53), IF('将来負担比率（分子）の構造'!J$53 &lt; 0, 0, '将来負担比率（分子）の構造'!J$53), NA())</f>
        <v>14806</v>
      </c>
      <c r="G67" s="137" t="e">
        <f>NA()</f>
        <v>#N/A</v>
      </c>
      <c r="H67" s="137" t="e">
        <f>NA()</f>
        <v>#N/A</v>
      </c>
      <c r="I67" s="137">
        <f>IF(ISNUMBER('将来負担比率（分子）の構造'!K$53), IF('将来負担比率（分子）の構造'!K$53 &lt; 0, 0, '将来負担比率（分子）の構造'!K$53), NA())</f>
        <v>9923</v>
      </c>
      <c r="J67" s="137" t="e">
        <f>NA()</f>
        <v>#N/A</v>
      </c>
      <c r="K67" s="137" t="e">
        <f>NA()</f>
        <v>#N/A</v>
      </c>
      <c r="L67" s="137">
        <f>IF(ISNUMBER('将来負担比率（分子）の構造'!L$53), IF('将来負担比率（分子）の構造'!L$53 &lt; 0, 0, '将来負担比率（分子）の構造'!L$53), NA())</f>
        <v>8502</v>
      </c>
      <c r="M67" s="137" t="e">
        <f>NA()</f>
        <v>#N/A</v>
      </c>
      <c r="N67" s="137" t="e">
        <f>NA()</f>
        <v>#N/A</v>
      </c>
      <c r="O67" s="137">
        <f>IF(ISNUMBER('将来負担比率（分子）の構造'!M$53), IF('将来負担比率（分子）の構造'!M$53 &lt; 0, 0, '将来負担比率（分子）の構造'!M$53), NA())</f>
        <v>5506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7535446</v>
      </c>
      <c r="S5" s="671"/>
      <c r="T5" s="671"/>
      <c r="U5" s="671"/>
      <c r="V5" s="671"/>
      <c r="W5" s="671"/>
      <c r="X5" s="671"/>
      <c r="Y5" s="718"/>
      <c r="Z5" s="731">
        <v>13.3</v>
      </c>
      <c r="AA5" s="731"/>
      <c r="AB5" s="731"/>
      <c r="AC5" s="731"/>
      <c r="AD5" s="732">
        <v>7227270</v>
      </c>
      <c r="AE5" s="732"/>
      <c r="AF5" s="732"/>
      <c r="AG5" s="732"/>
      <c r="AH5" s="732"/>
      <c r="AI5" s="732"/>
      <c r="AJ5" s="732"/>
      <c r="AK5" s="732"/>
      <c r="AL5" s="719">
        <v>22.6</v>
      </c>
      <c r="AM5" s="688"/>
      <c r="AN5" s="688"/>
      <c r="AO5" s="720"/>
      <c r="AP5" s="707" t="s">
        <v>209</v>
      </c>
      <c r="AQ5" s="708"/>
      <c r="AR5" s="708"/>
      <c r="AS5" s="708"/>
      <c r="AT5" s="708"/>
      <c r="AU5" s="708"/>
      <c r="AV5" s="708"/>
      <c r="AW5" s="708"/>
      <c r="AX5" s="708"/>
      <c r="AY5" s="708"/>
      <c r="AZ5" s="708"/>
      <c r="BA5" s="708"/>
      <c r="BB5" s="708"/>
      <c r="BC5" s="708"/>
      <c r="BD5" s="708"/>
      <c r="BE5" s="708"/>
      <c r="BF5" s="709"/>
      <c r="BG5" s="620">
        <v>7193143</v>
      </c>
      <c r="BH5" s="621"/>
      <c r="BI5" s="621"/>
      <c r="BJ5" s="621"/>
      <c r="BK5" s="621"/>
      <c r="BL5" s="621"/>
      <c r="BM5" s="621"/>
      <c r="BN5" s="622"/>
      <c r="BO5" s="673">
        <v>95.5</v>
      </c>
      <c r="BP5" s="673"/>
      <c r="BQ5" s="673"/>
      <c r="BR5" s="673"/>
      <c r="BS5" s="674">
        <v>71929</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477525</v>
      </c>
      <c r="S6" s="621"/>
      <c r="T6" s="621"/>
      <c r="U6" s="621"/>
      <c r="V6" s="621"/>
      <c r="W6" s="621"/>
      <c r="X6" s="621"/>
      <c r="Y6" s="622"/>
      <c r="Z6" s="673">
        <v>0.8</v>
      </c>
      <c r="AA6" s="673"/>
      <c r="AB6" s="673"/>
      <c r="AC6" s="673"/>
      <c r="AD6" s="674">
        <v>477525</v>
      </c>
      <c r="AE6" s="674"/>
      <c r="AF6" s="674"/>
      <c r="AG6" s="674"/>
      <c r="AH6" s="674"/>
      <c r="AI6" s="674"/>
      <c r="AJ6" s="674"/>
      <c r="AK6" s="674"/>
      <c r="AL6" s="643">
        <v>1.5</v>
      </c>
      <c r="AM6" s="675"/>
      <c r="AN6" s="675"/>
      <c r="AO6" s="676"/>
      <c r="AP6" s="617" t="s">
        <v>214</v>
      </c>
      <c r="AQ6" s="618"/>
      <c r="AR6" s="618"/>
      <c r="AS6" s="618"/>
      <c r="AT6" s="618"/>
      <c r="AU6" s="618"/>
      <c r="AV6" s="618"/>
      <c r="AW6" s="618"/>
      <c r="AX6" s="618"/>
      <c r="AY6" s="618"/>
      <c r="AZ6" s="618"/>
      <c r="BA6" s="618"/>
      <c r="BB6" s="618"/>
      <c r="BC6" s="618"/>
      <c r="BD6" s="618"/>
      <c r="BE6" s="618"/>
      <c r="BF6" s="619"/>
      <c r="BG6" s="620">
        <v>7193143</v>
      </c>
      <c r="BH6" s="621"/>
      <c r="BI6" s="621"/>
      <c r="BJ6" s="621"/>
      <c r="BK6" s="621"/>
      <c r="BL6" s="621"/>
      <c r="BM6" s="621"/>
      <c r="BN6" s="622"/>
      <c r="BO6" s="673">
        <v>95.5</v>
      </c>
      <c r="BP6" s="673"/>
      <c r="BQ6" s="673"/>
      <c r="BR6" s="673"/>
      <c r="BS6" s="674">
        <v>71929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258631</v>
      </c>
      <c r="CS6" s="621"/>
      <c r="CT6" s="621"/>
      <c r="CU6" s="621"/>
      <c r="CV6" s="621"/>
      <c r="CW6" s="621"/>
      <c r="CX6" s="621"/>
      <c r="CY6" s="622"/>
      <c r="CZ6" s="673">
        <v>0.5</v>
      </c>
      <c r="DA6" s="673"/>
      <c r="DB6" s="673"/>
      <c r="DC6" s="673"/>
      <c r="DD6" s="626" t="s">
        <v>216</v>
      </c>
      <c r="DE6" s="621"/>
      <c r="DF6" s="621"/>
      <c r="DG6" s="621"/>
      <c r="DH6" s="621"/>
      <c r="DI6" s="621"/>
      <c r="DJ6" s="621"/>
      <c r="DK6" s="621"/>
      <c r="DL6" s="621"/>
      <c r="DM6" s="621"/>
      <c r="DN6" s="621"/>
      <c r="DO6" s="621"/>
      <c r="DP6" s="622"/>
      <c r="DQ6" s="626">
        <v>258031</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6293</v>
      </c>
      <c r="S7" s="621"/>
      <c r="T7" s="621"/>
      <c r="U7" s="621"/>
      <c r="V7" s="621"/>
      <c r="W7" s="621"/>
      <c r="X7" s="621"/>
      <c r="Y7" s="622"/>
      <c r="Z7" s="673">
        <v>0</v>
      </c>
      <c r="AA7" s="673"/>
      <c r="AB7" s="673"/>
      <c r="AC7" s="673"/>
      <c r="AD7" s="674">
        <v>6293</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2925188</v>
      </c>
      <c r="BH7" s="621"/>
      <c r="BI7" s="621"/>
      <c r="BJ7" s="621"/>
      <c r="BK7" s="621"/>
      <c r="BL7" s="621"/>
      <c r="BM7" s="621"/>
      <c r="BN7" s="622"/>
      <c r="BO7" s="673">
        <v>38.799999999999997</v>
      </c>
      <c r="BP7" s="673"/>
      <c r="BQ7" s="673"/>
      <c r="BR7" s="673"/>
      <c r="BS7" s="674">
        <v>71929</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8683213</v>
      </c>
      <c r="CS7" s="621"/>
      <c r="CT7" s="621"/>
      <c r="CU7" s="621"/>
      <c r="CV7" s="621"/>
      <c r="CW7" s="621"/>
      <c r="CX7" s="621"/>
      <c r="CY7" s="622"/>
      <c r="CZ7" s="673">
        <v>16.2</v>
      </c>
      <c r="DA7" s="673"/>
      <c r="DB7" s="673"/>
      <c r="DC7" s="673"/>
      <c r="DD7" s="626">
        <v>734242</v>
      </c>
      <c r="DE7" s="621"/>
      <c r="DF7" s="621"/>
      <c r="DG7" s="621"/>
      <c r="DH7" s="621"/>
      <c r="DI7" s="621"/>
      <c r="DJ7" s="621"/>
      <c r="DK7" s="621"/>
      <c r="DL7" s="621"/>
      <c r="DM7" s="621"/>
      <c r="DN7" s="621"/>
      <c r="DO7" s="621"/>
      <c r="DP7" s="622"/>
      <c r="DQ7" s="626">
        <v>7010550</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14515</v>
      </c>
      <c r="S8" s="621"/>
      <c r="T8" s="621"/>
      <c r="U8" s="621"/>
      <c r="V8" s="621"/>
      <c r="W8" s="621"/>
      <c r="X8" s="621"/>
      <c r="Y8" s="622"/>
      <c r="Z8" s="673">
        <v>0</v>
      </c>
      <c r="AA8" s="673"/>
      <c r="AB8" s="673"/>
      <c r="AC8" s="673"/>
      <c r="AD8" s="674">
        <v>14515</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119980</v>
      </c>
      <c r="BH8" s="621"/>
      <c r="BI8" s="621"/>
      <c r="BJ8" s="621"/>
      <c r="BK8" s="621"/>
      <c r="BL8" s="621"/>
      <c r="BM8" s="621"/>
      <c r="BN8" s="622"/>
      <c r="BO8" s="673">
        <v>1.6</v>
      </c>
      <c r="BP8" s="673"/>
      <c r="BQ8" s="673"/>
      <c r="BR8" s="673"/>
      <c r="BS8" s="626" t="s">
        <v>222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17449157</v>
      </c>
      <c r="CS8" s="621"/>
      <c r="CT8" s="621"/>
      <c r="CU8" s="621"/>
      <c r="CV8" s="621"/>
      <c r="CW8" s="621"/>
      <c r="CX8" s="621"/>
      <c r="CY8" s="622"/>
      <c r="CZ8" s="673">
        <v>32.5</v>
      </c>
      <c r="DA8" s="673"/>
      <c r="DB8" s="673"/>
      <c r="DC8" s="673"/>
      <c r="DD8" s="626">
        <v>186938</v>
      </c>
      <c r="DE8" s="621"/>
      <c r="DF8" s="621"/>
      <c r="DG8" s="621"/>
      <c r="DH8" s="621"/>
      <c r="DI8" s="621"/>
      <c r="DJ8" s="621"/>
      <c r="DK8" s="621"/>
      <c r="DL8" s="621"/>
      <c r="DM8" s="621"/>
      <c r="DN8" s="621"/>
      <c r="DO8" s="621"/>
      <c r="DP8" s="622"/>
      <c r="DQ8" s="626">
        <v>8909366</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10558</v>
      </c>
      <c r="S9" s="621"/>
      <c r="T9" s="621"/>
      <c r="U9" s="621"/>
      <c r="V9" s="621"/>
      <c r="W9" s="621"/>
      <c r="X9" s="621"/>
      <c r="Y9" s="622"/>
      <c r="Z9" s="673">
        <v>0</v>
      </c>
      <c r="AA9" s="673"/>
      <c r="AB9" s="673"/>
      <c r="AC9" s="673"/>
      <c r="AD9" s="674">
        <v>10558</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2409878</v>
      </c>
      <c r="BH9" s="621"/>
      <c r="BI9" s="621"/>
      <c r="BJ9" s="621"/>
      <c r="BK9" s="621"/>
      <c r="BL9" s="621"/>
      <c r="BM9" s="621"/>
      <c r="BN9" s="622"/>
      <c r="BO9" s="673">
        <v>32</v>
      </c>
      <c r="BP9" s="673"/>
      <c r="BQ9" s="673"/>
      <c r="BR9" s="673"/>
      <c r="BS9" s="626" t="s">
        <v>222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6372616</v>
      </c>
      <c r="CS9" s="621"/>
      <c r="CT9" s="621"/>
      <c r="CU9" s="621"/>
      <c r="CV9" s="621"/>
      <c r="CW9" s="621"/>
      <c r="CX9" s="621"/>
      <c r="CY9" s="622"/>
      <c r="CZ9" s="673">
        <v>11.9</v>
      </c>
      <c r="DA9" s="673"/>
      <c r="DB9" s="673"/>
      <c r="DC9" s="673"/>
      <c r="DD9" s="626">
        <v>1594392</v>
      </c>
      <c r="DE9" s="621"/>
      <c r="DF9" s="621"/>
      <c r="DG9" s="621"/>
      <c r="DH9" s="621"/>
      <c r="DI9" s="621"/>
      <c r="DJ9" s="621"/>
      <c r="DK9" s="621"/>
      <c r="DL9" s="621"/>
      <c r="DM9" s="621"/>
      <c r="DN9" s="621"/>
      <c r="DO9" s="621"/>
      <c r="DP9" s="622"/>
      <c r="DQ9" s="626">
        <v>4699677</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1453274</v>
      </c>
      <c r="S10" s="621"/>
      <c r="T10" s="621"/>
      <c r="U10" s="621"/>
      <c r="V10" s="621"/>
      <c r="W10" s="621"/>
      <c r="X10" s="621"/>
      <c r="Y10" s="622"/>
      <c r="Z10" s="673">
        <v>2.6</v>
      </c>
      <c r="AA10" s="673"/>
      <c r="AB10" s="673"/>
      <c r="AC10" s="673"/>
      <c r="AD10" s="674">
        <v>1453274</v>
      </c>
      <c r="AE10" s="674"/>
      <c r="AF10" s="674"/>
      <c r="AG10" s="674"/>
      <c r="AH10" s="674"/>
      <c r="AI10" s="674"/>
      <c r="AJ10" s="674"/>
      <c r="AK10" s="674"/>
      <c r="AL10" s="643">
        <v>4.5</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204393</v>
      </c>
      <c r="BH10" s="621"/>
      <c r="BI10" s="621"/>
      <c r="BJ10" s="621"/>
      <c r="BK10" s="621"/>
      <c r="BL10" s="621"/>
      <c r="BM10" s="621"/>
      <c r="BN10" s="622"/>
      <c r="BO10" s="673">
        <v>2.7</v>
      </c>
      <c r="BP10" s="673"/>
      <c r="BQ10" s="673"/>
      <c r="BR10" s="673"/>
      <c r="BS10" s="626">
        <v>34066</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222</v>
      </c>
      <c r="CS10" s="621"/>
      <c r="CT10" s="621"/>
      <c r="CU10" s="621"/>
      <c r="CV10" s="621"/>
      <c r="CW10" s="621"/>
      <c r="CX10" s="621"/>
      <c r="CY10" s="622"/>
      <c r="CZ10" s="673" t="s">
        <v>222</v>
      </c>
      <c r="DA10" s="673"/>
      <c r="DB10" s="673"/>
      <c r="DC10" s="673"/>
      <c r="DD10" s="626" t="s">
        <v>222</v>
      </c>
      <c r="DE10" s="621"/>
      <c r="DF10" s="621"/>
      <c r="DG10" s="621"/>
      <c r="DH10" s="621"/>
      <c r="DI10" s="621"/>
      <c r="DJ10" s="621"/>
      <c r="DK10" s="621"/>
      <c r="DL10" s="621"/>
      <c r="DM10" s="621"/>
      <c r="DN10" s="621"/>
      <c r="DO10" s="621"/>
      <c r="DP10" s="622"/>
      <c r="DQ10" s="626" t="s">
        <v>222</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10087</v>
      </c>
      <c r="S11" s="621"/>
      <c r="T11" s="621"/>
      <c r="U11" s="621"/>
      <c r="V11" s="621"/>
      <c r="W11" s="621"/>
      <c r="X11" s="621"/>
      <c r="Y11" s="622"/>
      <c r="Z11" s="673">
        <v>0</v>
      </c>
      <c r="AA11" s="673"/>
      <c r="AB11" s="673"/>
      <c r="AC11" s="673"/>
      <c r="AD11" s="674">
        <v>10087</v>
      </c>
      <c r="AE11" s="674"/>
      <c r="AF11" s="674"/>
      <c r="AG11" s="674"/>
      <c r="AH11" s="674"/>
      <c r="AI11" s="674"/>
      <c r="AJ11" s="674"/>
      <c r="AK11" s="674"/>
      <c r="AL11" s="643">
        <v>0</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190937</v>
      </c>
      <c r="BH11" s="621"/>
      <c r="BI11" s="621"/>
      <c r="BJ11" s="621"/>
      <c r="BK11" s="621"/>
      <c r="BL11" s="621"/>
      <c r="BM11" s="621"/>
      <c r="BN11" s="622"/>
      <c r="BO11" s="673">
        <v>2.5</v>
      </c>
      <c r="BP11" s="673"/>
      <c r="BQ11" s="673"/>
      <c r="BR11" s="673"/>
      <c r="BS11" s="626">
        <v>37863</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2707239</v>
      </c>
      <c r="CS11" s="621"/>
      <c r="CT11" s="621"/>
      <c r="CU11" s="621"/>
      <c r="CV11" s="621"/>
      <c r="CW11" s="621"/>
      <c r="CX11" s="621"/>
      <c r="CY11" s="622"/>
      <c r="CZ11" s="673">
        <v>5</v>
      </c>
      <c r="DA11" s="673"/>
      <c r="DB11" s="673"/>
      <c r="DC11" s="673"/>
      <c r="DD11" s="626">
        <v>1142567</v>
      </c>
      <c r="DE11" s="621"/>
      <c r="DF11" s="621"/>
      <c r="DG11" s="621"/>
      <c r="DH11" s="621"/>
      <c r="DI11" s="621"/>
      <c r="DJ11" s="621"/>
      <c r="DK11" s="621"/>
      <c r="DL11" s="621"/>
      <c r="DM11" s="621"/>
      <c r="DN11" s="621"/>
      <c r="DO11" s="621"/>
      <c r="DP11" s="622"/>
      <c r="DQ11" s="626">
        <v>1608904</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222</v>
      </c>
      <c r="S12" s="621"/>
      <c r="T12" s="621"/>
      <c r="U12" s="621"/>
      <c r="V12" s="621"/>
      <c r="W12" s="621"/>
      <c r="X12" s="621"/>
      <c r="Y12" s="622"/>
      <c r="Z12" s="673" t="s">
        <v>222</v>
      </c>
      <c r="AA12" s="673"/>
      <c r="AB12" s="673"/>
      <c r="AC12" s="673"/>
      <c r="AD12" s="674" t="s">
        <v>222</v>
      </c>
      <c r="AE12" s="674"/>
      <c r="AF12" s="674"/>
      <c r="AG12" s="674"/>
      <c r="AH12" s="674"/>
      <c r="AI12" s="674"/>
      <c r="AJ12" s="674"/>
      <c r="AK12" s="674"/>
      <c r="AL12" s="643" t="s">
        <v>222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3450304</v>
      </c>
      <c r="BH12" s="621"/>
      <c r="BI12" s="621"/>
      <c r="BJ12" s="621"/>
      <c r="BK12" s="621"/>
      <c r="BL12" s="621"/>
      <c r="BM12" s="621"/>
      <c r="BN12" s="622"/>
      <c r="BO12" s="673">
        <v>45.8</v>
      </c>
      <c r="BP12" s="673"/>
      <c r="BQ12" s="673"/>
      <c r="BR12" s="673"/>
      <c r="BS12" s="626" t="s">
        <v>222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1400697</v>
      </c>
      <c r="CS12" s="621"/>
      <c r="CT12" s="621"/>
      <c r="CU12" s="621"/>
      <c r="CV12" s="621"/>
      <c r="CW12" s="621"/>
      <c r="CX12" s="621"/>
      <c r="CY12" s="622"/>
      <c r="CZ12" s="673">
        <v>2.6</v>
      </c>
      <c r="DA12" s="673"/>
      <c r="DB12" s="673"/>
      <c r="DC12" s="673"/>
      <c r="DD12" s="626">
        <v>335928</v>
      </c>
      <c r="DE12" s="621"/>
      <c r="DF12" s="621"/>
      <c r="DG12" s="621"/>
      <c r="DH12" s="621"/>
      <c r="DI12" s="621"/>
      <c r="DJ12" s="621"/>
      <c r="DK12" s="621"/>
      <c r="DL12" s="621"/>
      <c r="DM12" s="621"/>
      <c r="DN12" s="621"/>
      <c r="DO12" s="621"/>
      <c r="DP12" s="622"/>
      <c r="DQ12" s="626">
        <v>1075502</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80455</v>
      </c>
      <c r="S13" s="621"/>
      <c r="T13" s="621"/>
      <c r="U13" s="621"/>
      <c r="V13" s="621"/>
      <c r="W13" s="621"/>
      <c r="X13" s="621"/>
      <c r="Y13" s="622"/>
      <c r="Z13" s="673">
        <v>0.1</v>
      </c>
      <c r="AA13" s="673"/>
      <c r="AB13" s="673"/>
      <c r="AC13" s="673"/>
      <c r="AD13" s="674">
        <v>80455</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3427433</v>
      </c>
      <c r="BH13" s="621"/>
      <c r="BI13" s="621"/>
      <c r="BJ13" s="621"/>
      <c r="BK13" s="621"/>
      <c r="BL13" s="621"/>
      <c r="BM13" s="621"/>
      <c r="BN13" s="622"/>
      <c r="BO13" s="673">
        <v>45.5</v>
      </c>
      <c r="BP13" s="673"/>
      <c r="BQ13" s="673"/>
      <c r="BR13" s="673"/>
      <c r="BS13" s="626" t="s">
        <v>222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2676022</v>
      </c>
      <c r="CS13" s="621"/>
      <c r="CT13" s="621"/>
      <c r="CU13" s="621"/>
      <c r="CV13" s="621"/>
      <c r="CW13" s="621"/>
      <c r="CX13" s="621"/>
      <c r="CY13" s="622"/>
      <c r="CZ13" s="673">
        <v>5</v>
      </c>
      <c r="DA13" s="673"/>
      <c r="DB13" s="673"/>
      <c r="DC13" s="673"/>
      <c r="DD13" s="626">
        <v>1325986</v>
      </c>
      <c r="DE13" s="621"/>
      <c r="DF13" s="621"/>
      <c r="DG13" s="621"/>
      <c r="DH13" s="621"/>
      <c r="DI13" s="621"/>
      <c r="DJ13" s="621"/>
      <c r="DK13" s="621"/>
      <c r="DL13" s="621"/>
      <c r="DM13" s="621"/>
      <c r="DN13" s="621"/>
      <c r="DO13" s="621"/>
      <c r="DP13" s="622"/>
      <c r="DQ13" s="626">
        <v>1557885</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222</v>
      </c>
      <c r="S14" s="621"/>
      <c r="T14" s="621"/>
      <c r="U14" s="621"/>
      <c r="V14" s="621"/>
      <c r="W14" s="621"/>
      <c r="X14" s="621"/>
      <c r="Y14" s="622"/>
      <c r="Z14" s="673" t="s">
        <v>222</v>
      </c>
      <c r="AA14" s="673"/>
      <c r="AB14" s="673"/>
      <c r="AC14" s="673"/>
      <c r="AD14" s="674" t="s">
        <v>222</v>
      </c>
      <c r="AE14" s="674"/>
      <c r="AF14" s="674"/>
      <c r="AG14" s="674"/>
      <c r="AH14" s="674"/>
      <c r="AI14" s="674"/>
      <c r="AJ14" s="674"/>
      <c r="AK14" s="674"/>
      <c r="AL14" s="643" t="s">
        <v>222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265794</v>
      </c>
      <c r="BH14" s="621"/>
      <c r="BI14" s="621"/>
      <c r="BJ14" s="621"/>
      <c r="BK14" s="621"/>
      <c r="BL14" s="621"/>
      <c r="BM14" s="621"/>
      <c r="BN14" s="622"/>
      <c r="BO14" s="673">
        <v>3.5</v>
      </c>
      <c r="BP14" s="673"/>
      <c r="BQ14" s="673"/>
      <c r="BR14" s="673"/>
      <c r="BS14" s="626" t="s">
        <v>222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2474609</v>
      </c>
      <c r="CS14" s="621"/>
      <c r="CT14" s="621"/>
      <c r="CU14" s="621"/>
      <c r="CV14" s="621"/>
      <c r="CW14" s="621"/>
      <c r="CX14" s="621"/>
      <c r="CY14" s="622"/>
      <c r="CZ14" s="673">
        <v>4.5999999999999996</v>
      </c>
      <c r="DA14" s="673"/>
      <c r="DB14" s="673"/>
      <c r="DC14" s="673"/>
      <c r="DD14" s="626">
        <v>673768</v>
      </c>
      <c r="DE14" s="621"/>
      <c r="DF14" s="621"/>
      <c r="DG14" s="621"/>
      <c r="DH14" s="621"/>
      <c r="DI14" s="621"/>
      <c r="DJ14" s="621"/>
      <c r="DK14" s="621"/>
      <c r="DL14" s="621"/>
      <c r="DM14" s="621"/>
      <c r="DN14" s="621"/>
      <c r="DO14" s="621"/>
      <c r="DP14" s="622"/>
      <c r="DQ14" s="626">
        <v>1618847</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18769</v>
      </c>
      <c r="S15" s="621"/>
      <c r="T15" s="621"/>
      <c r="U15" s="621"/>
      <c r="V15" s="621"/>
      <c r="W15" s="621"/>
      <c r="X15" s="621"/>
      <c r="Y15" s="622"/>
      <c r="Z15" s="673">
        <v>0</v>
      </c>
      <c r="AA15" s="673"/>
      <c r="AB15" s="673"/>
      <c r="AC15" s="673"/>
      <c r="AD15" s="674">
        <v>18769</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551857</v>
      </c>
      <c r="BH15" s="621"/>
      <c r="BI15" s="621"/>
      <c r="BJ15" s="621"/>
      <c r="BK15" s="621"/>
      <c r="BL15" s="621"/>
      <c r="BM15" s="621"/>
      <c r="BN15" s="622"/>
      <c r="BO15" s="673">
        <v>7.3</v>
      </c>
      <c r="BP15" s="673"/>
      <c r="BQ15" s="673"/>
      <c r="BR15" s="673"/>
      <c r="BS15" s="626" t="s">
        <v>222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3761937</v>
      </c>
      <c r="CS15" s="621"/>
      <c r="CT15" s="621"/>
      <c r="CU15" s="621"/>
      <c r="CV15" s="621"/>
      <c r="CW15" s="621"/>
      <c r="CX15" s="621"/>
      <c r="CY15" s="622"/>
      <c r="CZ15" s="673">
        <v>7</v>
      </c>
      <c r="DA15" s="673"/>
      <c r="DB15" s="673"/>
      <c r="DC15" s="673"/>
      <c r="DD15" s="626">
        <v>859153</v>
      </c>
      <c r="DE15" s="621"/>
      <c r="DF15" s="621"/>
      <c r="DG15" s="621"/>
      <c r="DH15" s="621"/>
      <c r="DI15" s="621"/>
      <c r="DJ15" s="621"/>
      <c r="DK15" s="621"/>
      <c r="DL15" s="621"/>
      <c r="DM15" s="621"/>
      <c r="DN15" s="621"/>
      <c r="DO15" s="621"/>
      <c r="DP15" s="622"/>
      <c r="DQ15" s="626">
        <v>3063163</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25094317</v>
      </c>
      <c r="S16" s="621"/>
      <c r="T16" s="621"/>
      <c r="U16" s="621"/>
      <c r="V16" s="621"/>
      <c r="W16" s="621"/>
      <c r="X16" s="621"/>
      <c r="Y16" s="622"/>
      <c r="Z16" s="673">
        <v>44.4</v>
      </c>
      <c r="AA16" s="673"/>
      <c r="AB16" s="673"/>
      <c r="AC16" s="673"/>
      <c r="AD16" s="674">
        <v>22632241</v>
      </c>
      <c r="AE16" s="674"/>
      <c r="AF16" s="674"/>
      <c r="AG16" s="674"/>
      <c r="AH16" s="674"/>
      <c r="AI16" s="674"/>
      <c r="AJ16" s="674"/>
      <c r="AK16" s="674"/>
      <c r="AL16" s="643">
        <v>70.7</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222</v>
      </c>
      <c r="BH16" s="621"/>
      <c r="BI16" s="621"/>
      <c r="BJ16" s="621"/>
      <c r="BK16" s="621"/>
      <c r="BL16" s="621"/>
      <c r="BM16" s="621"/>
      <c r="BN16" s="622"/>
      <c r="BO16" s="673" t="s">
        <v>222</v>
      </c>
      <c r="BP16" s="673"/>
      <c r="BQ16" s="673"/>
      <c r="BR16" s="673"/>
      <c r="BS16" s="626" t="s">
        <v>222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868981</v>
      </c>
      <c r="CS16" s="621"/>
      <c r="CT16" s="621"/>
      <c r="CU16" s="621"/>
      <c r="CV16" s="621"/>
      <c r="CW16" s="621"/>
      <c r="CX16" s="621"/>
      <c r="CY16" s="622"/>
      <c r="CZ16" s="673">
        <v>1.6</v>
      </c>
      <c r="DA16" s="673"/>
      <c r="DB16" s="673"/>
      <c r="DC16" s="673"/>
      <c r="DD16" s="626" t="s">
        <v>222</v>
      </c>
      <c r="DE16" s="621"/>
      <c r="DF16" s="621"/>
      <c r="DG16" s="621"/>
      <c r="DH16" s="621"/>
      <c r="DI16" s="621"/>
      <c r="DJ16" s="621"/>
      <c r="DK16" s="621"/>
      <c r="DL16" s="621"/>
      <c r="DM16" s="621"/>
      <c r="DN16" s="621"/>
      <c r="DO16" s="621"/>
      <c r="DP16" s="622"/>
      <c r="DQ16" s="626">
        <v>114972</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22632241</v>
      </c>
      <c r="S17" s="621"/>
      <c r="T17" s="621"/>
      <c r="U17" s="621"/>
      <c r="V17" s="621"/>
      <c r="W17" s="621"/>
      <c r="X17" s="621"/>
      <c r="Y17" s="622"/>
      <c r="Z17" s="673">
        <v>40</v>
      </c>
      <c r="AA17" s="673"/>
      <c r="AB17" s="673"/>
      <c r="AC17" s="673"/>
      <c r="AD17" s="674">
        <v>22632241</v>
      </c>
      <c r="AE17" s="674"/>
      <c r="AF17" s="674"/>
      <c r="AG17" s="674"/>
      <c r="AH17" s="674"/>
      <c r="AI17" s="674"/>
      <c r="AJ17" s="674"/>
      <c r="AK17" s="674"/>
      <c r="AL17" s="643">
        <v>70.7</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222</v>
      </c>
      <c r="BH17" s="621"/>
      <c r="BI17" s="621"/>
      <c r="BJ17" s="621"/>
      <c r="BK17" s="621"/>
      <c r="BL17" s="621"/>
      <c r="BM17" s="621"/>
      <c r="BN17" s="622"/>
      <c r="BO17" s="673" t="s">
        <v>222</v>
      </c>
      <c r="BP17" s="673"/>
      <c r="BQ17" s="673"/>
      <c r="BR17" s="673"/>
      <c r="BS17" s="626" t="s">
        <v>222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7021081</v>
      </c>
      <c r="CS17" s="621"/>
      <c r="CT17" s="621"/>
      <c r="CU17" s="621"/>
      <c r="CV17" s="621"/>
      <c r="CW17" s="621"/>
      <c r="CX17" s="621"/>
      <c r="CY17" s="622"/>
      <c r="CZ17" s="673">
        <v>13.1</v>
      </c>
      <c r="DA17" s="673"/>
      <c r="DB17" s="673"/>
      <c r="DC17" s="673"/>
      <c r="DD17" s="626" t="s">
        <v>222</v>
      </c>
      <c r="DE17" s="621"/>
      <c r="DF17" s="621"/>
      <c r="DG17" s="621"/>
      <c r="DH17" s="621"/>
      <c r="DI17" s="621"/>
      <c r="DJ17" s="621"/>
      <c r="DK17" s="621"/>
      <c r="DL17" s="621"/>
      <c r="DM17" s="621"/>
      <c r="DN17" s="621"/>
      <c r="DO17" s="621"/>
      <c r="DP17" s="622"/>
      <c r="DQ17" s="626">
        <v>7021081</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2462076</v>
      </c>
      <c r="S18" s="621"/>
      <c r="T18" s="621"/>
      <c r="U18" s="621"/>
      <c r="V18" s="621"/>
      <c r="W18" s="621"/>
      <c r="X18" s="621"/>
      <c r="Y18" s="622"/>
      <c r="Z18" s="673">
        <v>4.4000000000000004</v>
      </c>
      <c r="AA18" s="673"/>
      <c r="AB18" s="673"/>
      <c r="AC18" s="673"/>
      <c r="AD18" s="674" t="s">
        <v>222</v>
      </c>
      <c r="AE18" s="674"/>
      <c r="AF18" s="674"/>
      <c r="AG18" s="674"/>
      <c r="AH18" s="674"/>
      <c r="AI18" s="674"/>
      <c r="AJ18" s="674"/>
      <c r="AK18" s="674"/>
      <c r="AL18" s="643" t="s">
        <v>222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222</v>
      </c>
      <c r="BH18" s="621"/>
      <c r="BI18" s="621"/>
      <c r="BJ18" s="621"/>
      <c r="BK18" s="621"/>
      <c r="BL18" s="621"/>
      <c r="BM18" s="621"/>
      <c r="BN18" s="622"/>
      <c r="BO18" s="673" t="s">
        <v>222</v>
      </c>
      <c r="BP18" s="673"/>
      <c r="BQ18" s="673"/>
      <c r="BR18" s="673"/>
      <c r="BS18" s="626" t="s">
        <v>222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222</v>
      </c>
      <c r="CS18" s="621"/>
      <c r="CT18" s="621"/>
      <c r="CU18" s="621"/>
      <c r="CV18" s="621"/>
      <c r="CW18" s="621"/>
      <c r="CX18" s="621"/>
      <c r="CY18" s="622"/>
      <c r="CZ18" s="673" t="s">
        <v>222</v>
      </c>
      <c r="DA18" s="673"/>
      <c r="DB18" s="673"/>
      <c r="DC18" s="673"/>
      <c r="DD18" s="626" t="s">
        <v>222</v>
      </c>
      <c r="DE18" s="621"/>
      <c r="DF18" s="621"/>
      <c r="DG18" s="621"/>
      <c r="DH18" s="621"/>
      <c r="DI18" s="621"/>
      <c r="DJ18" s="621"/>
      <c r="DK18" s="621"/>
      <c r="DL18" s="621"/>
      <c r="DM18" s="621"/>
      <c r="DN18" s="621"/>
      <c r="DO18" s="621"/>
      <c r="DP18" s="622"/>
      <c r="DQ18" s="626" t="s">
        <v>222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222</v>
      </c>
      <c r="S19" s="621"/>
      <c r="T19" s="621"/>
      <c r="U19" s="621"/>
      <c r="V19" s="621"/>
      <c r="W19" s="621"/>
      <c r="X19" s="621"/>
      <c r="Y19" s="622"/>
      <c r="Z19" s="673" t="s">
        <v>222</v>
      </c>
      <c r="AA19" s="673"/>
      <c r="AB19" s="673"/>
      <c r="AC19" s="673"/>
      <c r="AD19" s="674" t="s">
        <v>222</v>
      </c>
      <c r="AE19" s="674"/>
      <c r="AF19" s="674"/>
      <c r="AG19" s="674"/>
      <c r="AH19" s="674"/>
      <c r="AI19" s="674"/>
      <c r="AJ19" s="674"/>
      <c r="AK19" s="674"/>
      <c r="AL19" s="643" t="s">
        <v>222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342303</v>
      </c>
      <c r="BH19" s="621"/>
      <c r="BI19" s="621"/>
      <c r="BJ19" s="621"/>
      <c r="BK19" s="621"/>
      <c r="BL19" s="621"/>
      <c r="BM19" s="621"/>
      <c r="BN19" s="622"/>
      <c r="BO19" s="673">
        <v>4.5</v>
      </c>
      <c r="BP19" s="673"/>
      <c r="BQ19" s="673"/>
      <c r="BR19" s="673"/>
      <c r="BS19" s="626" t="s">
        <v>222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222</v>
      </c>
      <c r="CS19" s="621"/>
      <c r="CT19" s="621"/>
      <c r="CU19" s="621"/>
      <c r="CV19" s="621"/>
      <c r="CW19" s="621"/>
      <c r="CX19" s="621"/>
      <c r="CY19" s="622"/>
      <c r="CZ19" s="673" t="s">
        <v>222</v>
      </c>
      <c r="DA19" s="673"/>
      <c r="DB19" s="673"/>
      <c r="DC19" s="673"/>
      <c r="DD19" s="626" t="s">
        <v>222</v>
      </c>
      <c r="DE19" s="621"/>
      <c r="DF19" s="621"/>
      <c r="DG19" s="621"/>
      <c r="DH19" s="621"/>
      <c r="DI19" s="621"/>
      <c r="DJ19" s="621"/>
      <c r="DK19" s="621"/>
      <c r="DL19" s="621"/>
      <c r="DM19" s="621"/>
      <c r="DN19" s="621"/>
      <c r="DO19" s="621"/>
      <c r="DP19" s="622"/>
      <c r="DQ19" s="626" t="s">
        <v>222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34701239</v>
      </c>
      <c r="S20" s="621"/>
      <c r="T20" s="621"/>
      <c r="U20" s="621"/>
      <c r="V20" s="621"/>
      <c r="W20" s="621"/>
      <c r="X20" s="621"/>
      <c r="Y20" s="622"/>
      <c r="Z20" s="673">
        <v>61.3</v>
      </c>
      <c r="AA20" s="673"/>
      <c r="AB20" s="673"/>
      <c r="AC20" s="673"/>
      <c r="AD20" s="674">
        <v>31930987</v>
      </c>
      <c r="AE20" s="674"/>
      <c r="AF20" s="674"/>
      <c r="AG20" s="674"/>
      <c r="AH20" s="674"/>
      <c r="AI20" s="674"/>
      <c r="AJ20" s="674"/>
      <c r="AK20" s="674"/>
      <c r="AL20" s="643">
        <v>99.7</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342303</v>
      </c>
      <c r="BH20" s="621"/>
      <c r="BI20" s="621"/>
      <c r="BJ20" s="621"/>
      <c r="BK20" s="621"/>
      <c r="BL20" s="621"/>
      <c r="BM20" s="621"/>
      <c r="BN20" s="622"/>
      <c r="BO20" s="673">
        <v>4.5</v>
      </c>
      <c r="BP20" s="673"/>
      <c r="BQ20" s="673"/>
      <c r="BR20" s="673"/>
      <c r="BS20" s="626" t="s">
        <v>222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53674183</v>
      </c>
      <c r="CS20" s="621"/>
      <c r="CT20" s="621"/>
      <c r="CU20" s="621"/>
      <c r="CV20" s="621"/>
      <c r="CW20" s="621"/>
      <c r="CX20" s="621"/>
      <c r="CY20" s="622"/>
      <c r="CZ20" s="673">
        <v>100</v>
      </c>
      <c r="DA20" s="673"/>
      <c r="DB20" s="673"/>
      <c r="DC20" s="673"/>
      <c r="DD20" s="626">
        <v>6852974</v>
      </c>
      <c r="DE20" s="621"/>
      <c r="DF20" s="621"/>
      <c r="DG20" s="621"/>
      <c r="DH20" s="621"/>
      <c r="DI20" s="621"/>
      <c r="DJ20" s="621"/>
      <c r="DK20" s="621"/>
      <c r="DL20" s="621"/>
      <c r="DM20" s="621"/>
      <c r="DN20" s="621"/>
      <c r="DO20" s="621"/>
      <c r="DP20" s="622"/>
      <c r="DQ20" s="626">
        <v>36937978</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8014</v>
      </c>
      <c r="S21" s="621"/>
      <c r="T21" s="621"/>
      <c r="U21" s="621"/>
      <c r="V21" s="621"/>
      <c r="W21" s="621"/>
      <c r="X21" s="621"/>
      <c r="Y21" s="622"/>
      <c r="Z21" s="673">
        <v>0</v>
      </c>
      <c r="AA21" s="673"/>
      <c r="AB21" s="673"/>
      <c r="AC21" s="673"/>
      <c r="AD21" s="674">
        <v>8014</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34128</v>
      </c>
      <c r="BH21" s="621"/>
      <c r="BI21" s="621"/>
      <c r="BJ21" s="621"/>
      <c r="BK21" s="621"/>
      <c r="BL21" s="621"/>
      <c r="BM21" s="621"/>
      <c r="BN21" s="622"/>
      <c r="BO21" s="673">
        <v>0.5</v>
      </c>
      <c r="BP21" s="673"/>
      <c r="BQ21" s="673"/>
      <c r="BR21" s="673"/>
      <c r="BS21" s="626" t="s">
        <v>222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584070</v>
      </c>
      <c r="S22" s="621"/>
      <c r="T22" s="621"/>
      <c r="U22" s="621"/>
      <c r="V22" s="621"/>
      <c r="W22" s="621"/>
      <c r="X22" s="621"/>
      <c r="Y22" s="622"/>
      <c r="Z22" s="673">
        <v>1</v>
      </c>
      <c r="AA22" s="673"/>
      <c r="AB22" s="673"/>
      <c r="AC22" s="673"/>
      <c r="AD22" s="674" t="s">
        <v>222</v>
      </c>
      <c r="AE22" s="674"/>
      <c r="AF22" s="674"/>
      <c r="AG22" s="674"/>
      <c r="AH22" s="674"/>
      <c r="AI22" s="674"/>
      <c r="AJ22" s="674"/>
      <c r="AK22" s="674"/>
      <c r="AL22" s="643" t="s">
        <v>222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222</v>
      </c>
      <c r="BH22" s="621"/>
      <c r="BI22" s="621"/>
      <c r="BJ22" s="621"/>
      <c r="BK22" s="621"/>
      <c r="BL22" s="621"/>
      <c r="BM22" s="621"/>
      <c r="BN22" s="622"/>
      <c r="BO22" s="673" t="s">
        <v>222</v>
      </c>
      <c r="BP22" s="673"/>
      <c r="BQ22" s="673"/>
      <c r="BR22" s="673"/>
      <c r="BS22" s="626" t="s">
        <v>222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544888</v>
      </c>
      <c r="S23" s="621"/>
      <c r="T23" s="621"/>
      <c r="U23" s="621"/>
      <c r="V23" s="621"/>
      <c r="W23" s="621"/>
      <c r="X23" s="621"/>
      <c r="Y23" s="622"/>
      <c r="Z23" s="673">
        <v>1</v>
      </c>
      <c r="AA23" s="673"/>
      <c r="AB23" s="673"/>
      <c r="AC23" s="673"/>
      <c r="AD23" s="674">
        <v>28760</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308175</v>
      </c>
      <c r="BH23" s="621"/>
      <c r="BI23" s="621"/>
      <c r="BJ23" s="621"/>
      <c r="BK23" s="621"/>
      <c r="BL23" s="621"/>
      <c r="BM23" s="621"/>
      <c r="BN23" s="622"/>
      <c r="BO23" s="673">
        <v>4.0999999999999996</v>
      </c>
      <c r="BP23" s="673"/>
      <c r="BQ23" s="673"/>
      <c r="BR23" s="673"/>
      <c r="BS23" s="626" t="s">
        <v>222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193993</v>
      </c>
      <c r="S24" s="621"/>
      <c r="T24" s="621"/>
      <c r="U24" s="621"/>
      <c r="V24" s="621"/>
      <c r="W24" s="621"/>
      <c r="X24" s="621"/>
      <c r="Y24" s="622"/>
      <c r="Z24" s="673">
        <v>0.3</v>
      </c>
      <c r="AA24" s="673"/>
      <c r="AB24" s="673"/>
      <c r="AC24" s="673"/>
      <c r="AD24" s="674">
        <v>4498</v>
      </c>
      <c r="AE24" s="674"/>
      <c r="AF24" s="674"/>
      <c r="AG24" s="674"/>
      <c r="AH24" s="674"/>
      <c r="AI24" s="674"/>
      <c r="AJ24" s="674"/>
      <c r="AK24" s="674"/>
      <c r="AL24" s="643">
        <v>0</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222</v>
      </c>
      <c r="BH24" s="621"/>
      <c r="BI24" s="621"/>
      <c r="BJ24" s="621"/>
      <c r="BK24" s="621"/>
      <c r="BL24" s="621"/>
      <c r="BM24" s="621"/>
      <c r="BN24" s="622"/>
      <c r="BO24" s="673" t="s">
        <v>222</v>
      </c>
      <c r="BP24" s="673"/>
      <c r="BQ24" s="673"/>
      <c r="BR24" s="673"/>
      <c r="BS24" s="626" t="s">
        <v>222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26467586</v>
      </c>
      <c r="CS24" s="671"/>
      <c r="CT24" s="671"/>
      <c r="CU24" s="671"/>
      <c r="CV24" s="671"/>
      <c r="CW24" s="671"/>
      <c r="CX24" s="671"/>
      <c r="CY24" s="718"/>
      <c r="CZ24" s="722">
        <v>49.3</v>
      </c>
      <c r="DA24" s="723"/>
      <c r="DB24" s="723"/>
      <c r="DC24" s="724"/>
      <c r="DD24" s="717">
        <v>18514427</v>
      </c>
      <c r="DE24" s="671"/>
      <c r="DF24" s="671"/>
      <c r="DG24" s="671"/>
      <c r="DH24" s="671"/>
      <c r="DI24" s="671"/>
      <c r="DJ24" s="671"/>
      <c r="DK24" s="718"/>
      <c r="DL24" s="717">
        <v>18072945</v>
      </c>
      <c r="DM24" s="671"/>
      <c r="DN24" s="671"/>
      <c r="DO24" s="671"/>
      <c r="DP24" s="671"/>
      <c r="DQ24" s="671"/>
      <c r="DR24" s="671"/>
      <c r="DS24" s="671"/>
      <c r="DT24" s="671"/>
      <c r="DU24" s="671"/>
      <c r="DV24" s="718"/>
      <c r="DW24" s="719">
        <v>54.1</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6708610</v>
      </c>
      <c r="S25" s="621"/>
      <c r="T25" s="621"/>
      <c r="U25" s="621"/>
      <c r="V25" s="621"/>
      <c r="W25" s="621"/>
      <c r="X25" s="621"/>
      <c r="Y25" s="622"/>
      <c r="Z25" s="673">
        <v>11.9</v>
      </c>
      <c r="AA25" s="673"/>
      <c r="AB25" s="673"/>
      <c r="AC25" s="673"/>
      <c r="AD25" s="674" t="s">
        <v>222</v>
      </c>
      <c r="AE25" s="674"/>
      <c r="AF25" s="674"/>
      <c r="AG25" s="674"/>
      <c r="AH25" s="674"/>
      <c r="AI25" s="674"/>
      <c r="AJ25" s="674"/>
      <c r="AK25" s="674"/>
      <c r="AL25" s="643" t="s">
        <v>222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222</v>
      </c>
      <c r="BH25" s="621"/>
      <c r="BI25" s="621"/>
      <c r="BJ25" s="621"/>
      <c r="BK25" s="621"/>
      <c r="BL25" s="621"/>
      <c r="BM25" s="621"/>
      <c r="BN25" s="622"/>
      <c r="BO25" s="673" t="s">
        <v>222</v>
      </c>
      <c r="BP25" s="673"/>
      <c r="BQ25" s="673"/>
      <c r="BR25" s="673"/>
      <c r="BS25" s="626" t="s">
        <v>222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8624369</v>
      </c>
      <c r="CS25" s="639"/>
      <c r="CT25" s="639"/>
      <c r="CU25" s="639"/>
      <c r="CV25" s="639"/>
      <c r="CW25" s="639"/>
      <c r="CX25" s="639"/>
      <c r="CY25" s="640"/>
      <c r="CZ25" s="623">
        <v>16.100000000000001</v>
      </c>
      <c r="DA25" s="641"/>
      <c r="DB25" s="641"/>
      <c r="DC25" s="642"/>
      <c r="DD25" s="626">
        <v>8018636</v>
      </c>
      <c r="DE25" s="639"/>
      <c r="DF25" s="639"/>
      <c r="DG25" s="639"/>
      <c r="DH25" s="639"/>
      <c r="DI25" s="639"/>
      <c r="DJ25" s="639"/>
      <c r="DK25" s="640"/>
      <c r="DL25" s="626">
        <v>7607284</v>
      </c>
      <c r="DM25" s="639"/>
      <c r="DN25" s="639"/>
      <c r="DO25" s="639"/>
      <c r="DP25" s="639"/>
      <c r="DQ25" s="639"/>
      <c r="DR25" s="639"/>
      <c r="DS25" s="639"/>
      <c r="DT25" s="639"/>
      <c r="DU25" s="639"/>
      <c r="DV25" s="640"/>
      <c r="DW25" s="643">
        <v>22.8</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222</v>
      </c>
      <c r="S26" s="621"/>
      <c r="T26" s="621"/>
      <c r="U26" s="621"/>
      <c r="V26" s="621"/>
      <c r="W26" s="621"/>
      <c r="X26" s="621"/>
      <c r="Y26" s="622"/>
      <c r="Z26" s="673" t="s">
        <v>222</v>
      </c>
      <c r="AA26" s="673"/>
      <c r="AB26" s="673"/>
      <c r="AC26" s="673"/>
      <c r="AD26" s="674" t="s">
        <v>222</v>
      </c>
      <c r="AE26" s="674"/>
      <c r="AF26" s="674"/>
      <c r="AG26" s="674"/>
      <c r="AH26" s="674"/>
      <c r="AI26" s="674"/>
      <c r="AJ26" s="674"/>
      <c r="AK26" s="674"/>
      <c r="AL26" s="643" t="s">
        <v>222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222</v>
      </c>
      <c r="BH26" s="621"/>
      <c r="BI26" s="621"/>
      <c r="BJ26" s="621"/>
      <c r="BK26" s="621"/>
      <c r="BL26" s="621"/>
      <c r="BM26" s="621"/>
      <c r="BN26" s="622"/>
      <c r="BO26" s="673" t="s">
        <v>222</v>
      </c>
      <c r="BP26" s="673"/>
      <c r="BQ26" s="673"/>
      <c r="BR26" s="673"/>
      <c r="BS26" s="626" t="s">
        <v>222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5025052</v>
      </c>
      <c r="CS26" s="621"/>
      <c r="CT26" s="621"/>
      <c r="CU26" s="621"/>
      <c r="CV26" s="621"/>
      <c r="CW26" s="621"/>
      <c r="CX26" s="621"/>
      <c r="CY26" s="622"/>
      <c r="CZ26" s="623">
        <v>9.4</v>
      </c>
      <c r="DA26" s="641"/>
      <c r="DB26" s="641"/>
      <c r="DC26" s="642"/>
      <c r="DD26" s="626">
        <v>4667409</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3998923</v>
      </c>
      <c r="S27" s="621"/>
      <c r="T27" s="621"/>
      <c r="U27" s="621"/>
      <c r="V27" s="621"/>
      <c r="W27" s="621"/>
      <c r="X27" s="621"/>
      <c r="Y27" s="622"/>
      <c r="Z27" s="673">
        <v>7.1</v>
      </c>
      <c r="AA27" s="673"/>
      <c r="AB27" s="673"/>
      <c r="AC27" s="673"/>
      <c r="AD27" s="674" t="s">
        <v>222</v>
      </c>
      <c r="AE27" s="674"/>
      <c r="AF27" s="674"/>
      <c r="AG27" s="674"/>
      <c r="AH27" s="674"/>
      <c r="AI27" s="674"/>
      <c r="AJ27" s="674"/>
      <c r="AK27" s="674"/>
      <c r="AL27" s="643" t="s">
        <v>222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7535446</v>
      </c>
      <c r="BH27" s="621"/>
      <c r="BI27" s="621"/>
      <c r="BJ27" s="621"/>
      <c r="BK27" s="621"/>
      <c r="BL27" s="621"/>
      <c r="BM27" s="621"/>
      <c r="BN27" s="622"/>
      <c r="BO27" s="673">
        <v>100</v>
      </c>
      <c r="BP27" s="673"/>
      <c r="BQ27" s="673"/>
      <c r="BR27" s="673"/>
      <c r="BS27" s="626">
        <v>71929</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10822136</v>
      </c>
      <c r="CS27" s="639"/>
      <c r="CT27" s="639"/>
      <c r="CU27" s="639"/>
      <c r="CV27" s="639"/>
      <c r="CW27" s="639"/>
      <c r="CX27" s="639"/>
      <c r="CY27" s="640"/>
      <c r="CZ27" s="623">
        <v>20.2</v>
      </c>
      <c r="DA27" s="641"/>
      <c r="DB27" s="641"/>
      <c r="DC27" s="642"/>
      <c r="DD27" s="626">
        <v>3474710</v>
      </c>
      <c r="DE27" s="639"/>
      <c r="DF27" s="639"/>
      <c r="DG27" s="639"/>
      <c r="DH27" s="639"/>
      <c r="DI27" s="639"/>
      <c r="DJ27" s="639"/>
      <c r="DK27" s="640"/>
      <c r="DL27" s="626">
        <v>3444580</v>
      </c>
      <c r="DM27" s="639"/>
      <c r="DN27" s="639"/>
      <c r="DO27" s="639"/>
      <c r="DP27" s="639"/>
      <c r="DQ27" s="639"/>
      <c r="DR27" s="639"/>
      <c r="DS27" s="639"/>
      <c r="DT27" s="639"/>
      <c r="DU27" s="639"/>
      <c r="DV27" s="640"/>
      <c r="DW27" s="643">
        <v>10.3</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261640</v>
      </c>
      <c r="S28" s="621"/>
      <c r="T28" s="621"/>
      <c r="U28" s="621"/>
      <c r="V28" s="621"/>
      <c r="W28" s="621"/>
      <c r="X28" s="621"/>
      <c r="Y28" s="622"/>
      <c r="Z28" s="673">
        <v>0.5</v>
      </c>
      <c r="AA28" s="673"/>
      <c r="AB28" s="673"/>
      <c r="AC28" s="673"/>
      <c r="AD28" s="674">
        <v>44994</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7021081</v>
      </c>
      <c r="CS28" s="621"/>
      <c r="CT28" s="621"/>
      <c r="CU28" s="621"/>
      <c r="CV28" s="621"/>
      <c r="CW28" s="621"/>
      <c r="CX28" s="621"/>
      <c r="CY28" s="622"/>
      <c r="CZ28" s="623">
        <v>13.1</v>
      </c>
      <c r="DA28" s="641"/>
      <c r="DB28" s="641"/>
      <c r="DC28" s="642"/>
      <c r="DD28" s="626">
        <v>7021081</v>
      </c>
      <c r="DE28" s="621"/>
      <c r="DF28" s="621"/>
      <c r="DG28" s="621"/>
      <c r="DH28" s="621"/>
      <c r="DI28" s="621"/>
      <c r="DJ28" s="621"/>
      <c r="DK28" s="622"/>
      <c r="DL28" s="626">
        <v>7021081</v>
      </c>
      <c r="DM28" s="621"/>
      <c r="DN28" s="621"/>
      <c r="DO28" s="621"/>
      <c r="DP28" s="621"/>
      <c r="DQ28" s="621"/>
      <c r="DR28" s="621"/>
      <c r="DS28" s="621"/>
      <c r="DT28" s="621"/>
      <c r="DU28" s="621"/>
      <c r="DV28" s="622"/>
      <c r="DW28" s="643">
        <v>21</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197091</v>
      </c>
      <c r="S29" s="621"/>
      <c r="T29" s="621"/>
      <c r="U29" s="621"/>
      <c r="V29" s="621"/>
      <c r="W29" s="621"/>
      <c r="X29" s="621"/>
      <c r="Y29" s="622"/>
      <c r="Z29" s="673">
        <v>0.3</v>
      </c>
      <c r="AA29" s="673"/>
      <c r="AB29" s="673"/>
      <c r="AC29" s="673"/>
      <c r="AD29" s="674" t="s">
        <v>222</v>
      </c>
      <c r="AE29" s="674"/>
      <c r="AF29" s="674"/>
      <c r="AG29" s="674"/>
      <c r="AH29" s="674"/>
      <c r="AI29" s="674"/>
      <c r="AJ29" s="674"/>
      <c r="AK29" s="674"/>
      <c r="AL29" s="643" t="s">
        <v>222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7021081</v>
      </c>
      <c r="CS29" s="639"/>
      <c r="CT29" s="639"/>
      <c r="CU29" s="639"/>
      <c r="CV29" s="639"/>
      <c r="CW29" s="639"/>
      <c r="CX29" s="639"/>
      <c r="CY29" s="640"/>
      <c r="CZ29" s="623">
        <v>13.1</v>
      </c>
      <c r="DA29" s="641"/>
      <c r="DB29" s="641"/>
      <c r="DC29" s="642"/>
      <c r="DD29" s="626">
        <v>7021081</v>
      </c>
      <c r="DE29" s="639"/>
      <c r="DF29" s="639"/>
      <c r="DG29" s="639"/>
      <c r="DH29" s="639"/>
      <c r="DI29" s="639"/>
      <c r="DJ29" s="639"/>
      <c r="DK29" s="640"/>
      <c r="DL29" s="626">
        <v>7021081</v>
      </c>
      <c r="DM29" s="639"/>
      <c r="DN29" s="639"/>
      <c r="DO29" s="639"/>
      <c r="DP29" s="639"/>
      <c r="DQ29" s="639"/>
      <c r="DR29" s="639"/>
      <c r="DS29" s="639"/>
      <c r="DT29" s="639"/>
      <c r="DU29" s="639"/>
      <c r="DV29" s="640"/>
      <c r="DW29" s="643">
        <v>21</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1046874</v>
      </c>
      <c r="S30" s="621"/>
      <c r="T30" s="621"/>
      <c r="U30" s="621"/>
      <c r="V30" s="621"/>
      <c r="W30" s="621"/>
      <c r="X30" s="621"/>
      <c r="Y30" s="622"/>
      <c r="Z30" s="673">
        <v>1.9</v>
      </c>
      <c r="AA30" s="673"/>
      <c r="AB30" s="673"/>
      <c r="AC30" s="673"/>
      <c r="AD30" s="674" t="s">
        <v>222</v>
      </c>
      <c r="AE30" s="674"/>
      <c r="AF30" s="674"/>
      <c r="AG30" s="674"/>
      <c r="AH30" s="674"/>
      <c r="AI30" s="674"/>
      <c r="AJ30" s="674"/>
      <c r="AK30" s="674"/>
      <c r="AL30" s="643" t="s">
        <v>222</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99.3</v>
      </c>
      <c r="BH30" s="687"/>
      <c r="BI30" s="687"/>
      <c r="BJ30" s="687"/>
      <c r="BK30" s="687"/>
      <c r="BL30" s="687"/>
      <c r="BM30" s="688">
        <v>96.5</v>
      </c>
      <c r="BN30" s="687"/>
      <c r="BO30" s="687"/>
      <c r="BP30" s="687"/>
      <c r="BQ30" s="689"/>
      <c r="BR30" s="686">
        <v>99.1</v>
      </c>
      <c r="BS30" s="687"/>
      <c r="BT30" s="687"/>
      <c r="BU30" s="687"/>
      <c r="BV30" s="687"/>
      <c r="BW30" s="687"/>
      <c r="BX30" s="688">
        <v>95.9</v>
      </c>
      <c r="BY30" s="687"/>
      <c r="BZ30" s="687"/>
      <c r="CA30" s="687"/>
      <c r="CB30" s="689"/>
      <c r="CD30" s="692"/>
      <c r="CE30" s="693"/>
      <c r="CF30" s="657" t="s">
        <v>293</v>
      </c>
      <c r="CG30" s="654"/>
      <c r="CH30" s="654"/>
      <c r="CI30" s="654"/>
      <c r="CJ30" s="654"/>
      <c r="CK30" s="654"/>
      <c r="CL30" s="654"/>
      <c r="CM30" s="654"/>
      <c r="CN30" s="654"/>
      <c r="CO30" s="654"/>
      <c r="CP30" s="654"/>
      <c r="CQ30" s="655"/>
      <c r="CR30" s="620">
        <v>6557092</v>
      </c>
      <c r="CS30" s="621"/>
      <c r="CT30" s="621"/>
      <c r="CU30" s="621"/>
      <c r="CV30" s="621"/>
      <c r="CW30" s="621"/>
      <c r="CX30" s="621"/>
      <c r="CY30" s="622"/>
      <c r="CZ30" s="623">
        <v>12.2</v>
      </c>
      <c r="DA30" s="641"/>
      <c r="DB30" s="641"/>
      <c r="DC30" s="642"/>
      <c r="DD30" s="626">
        <v>6557092</v>
      </c>
      <c r="DE30" s="621"/>
      <c r="DF30" s="621"/>
      <c r="DG30" s="621"/>
      <c r="DH30" s="621"/>
      <c r="DI30" s="621"/>
      <c r="DJ30" s="621"/>
      <c r="DK30" s="622"/>
      <c r="DL30" s="626">
        <v>6557092</v>
      </c>
      <c r="DM30" s="621"/>
      <c r="DN30" s="621"/>
      <c r="DO30" s="621"/>
      <c r="DP30" s="621"/>
      <c r="DQ30" s="621"/>
      <c r="DR30" s="621"/>
      <c r="DS30" s="621"/>
      <c r="DT30" s="621"/>
      <c r="DU30" s="621"/>
      <c r="DV30" s="622"/>
      <c r="DW30" s="643">
        <v>19.600000000000001</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3244612</v>
      </c>
      <c r="S31" s="621"/>
      <c r="T31" s="621"/>
      <c r="U31" s="621"/>
      <c r="V31" s="621"/>
      <c r="W31" s="621"/>
      <c r="X31" s="621"/>
      <c r="Y31" s="622"/>
      <c r="Z31" s="673">
        <v>5.7</v>
      </c>
      <c r="AA31" s="673"/>
      <c r="AB31" s="673"/>
      <c r="AC31" s="673"/>
      <c r="AD31" s="674" t="s">
        <v>222</v>
      </c>
      <c r="AE31" s="674"/>
      <c r="AF31" s="674"/>
      <c r="AG31" s="674"/>
      <c r="AH31" s="674"/>
      <c r="AI31" s="674"/>
      <c r="AJ31" s="674"/>
      <c r="AK31" s="674"/>
      <c r="AL31" s="643" t="s">
        <v>222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99.5</v>
      </c>
      <c r="BH31" s="639"/>
      <c r="BI31" s="639"/>
      <c r="BJ31" s="639"/>
      <c r="BK31" s="639"/>
      <c r="BL31" s="639"/>
      <c r="BM31" s="675">
        <v>97.5</v>
      </c>
      <c r="BN31" s="685"/>
      <c r="BO31" s="685"/>
      <c r="BP31" s="685"/>
      <c r="BQ31" s="649"/>
      <c r="BR31" s="684">
        <v>99.4</v>
      </c>
      <c r="BS31" s="639"/>
      <c r="BT31" s="639"/>
      <c r="BU31" s="639"/>
      <c r="BV31" s="639"/>
      <c r="BW31" s="639"/>
      <c r="BX31" s="675">
        <v>97.3</v>
      </c>
      <c r="BY31" s="685"/>
      <c r="BZ31" s="685"/>
      <c r="CA31" s="685"/>
      <c r="CB31" s="649"/>
      <c r="CD31" s="692"/>
      <c r="CE31" s="693"/>
      <c r="CF31" s="657" t="s">
        <v>297</v>
      </c>
      <c r="CG31" s="654"/>
      <c r="CH31" s="654"/>
      <c r="CI31" s="654"/>
      <c r="CJ31" s="654"/>
      <c r="CK31" s="654"/>
      <c r="CL31" s="654"/>
      <c r="CM31" s="654"/>
      <c r="CN31" s="654"/>
      <c r="CO31" s="654"/>
      <c r="CP31" s="654"/>
      <c r="CQ31" s="655"/>
      <c r="CR31" s="620">
        <v>463989</v>
      </c>
      <c r="CS31" s="639"/>
      <c r="CT31" s="639"/>
      <c r="CU31" s="639"/>
      <c r="CV31" s="639"/>
      <c r="CW31" s="639"/>
      <c r="CX31" s="639"/>
      <c r="CY31" s="640"/>
      <c r="CZ31" s="623">
        <v>0.9</v>
      </c>
      <c r="DA31" s="641"/>
      <c r="DB31" s="641"/>
      <c r="DC31" s="642"/>
      <c r="DD31" s="626">
        <v>463989</v>
      </c>
      <c r="DE31" s="639"/>
      <c r="DF31" s="639"/>
      <c r="DG31" s="639"/>
      <c r="DH31" s="639"/>
      <c r="DI31" s="639"/>
      <c r="DJ31" s="639"/>
      <c r="DK31" s="640"/>
      <c r="DL31" s="626">
        <v>463989</v>
      </c>
      <c r="DM31" s="639"/>
      <c r="DN31" s="639"/>
      <c r="DO31" s="639"/>
      <c r="DP31" s="639"/>
      <c r="DQ31" s="639"/>
      <c r="DR31" s="639"/>
      <c r="DS31" s="639"/>
      <c r="DT31" s="639"/>
      <c r="DU31" s="639"/>
      <c r="DV31" s="640"/>
      <c r="DW31" s="643">
        <v>1.4</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648359</v>
      </c>
      <c r="S32" s="621"/>
      <c r="T32" s="621"/>
      <c r="U32" s="621"/>
      <c r="V32" s="621"/>
      <c r="W32" s="621"/>
      <c r="X32" s="621"/>
      <c r="Y32" s="622"/>
      <c r="Z32" s="673">
        <v>1.1000000000000001</v>
      </c>
      <c r="AA32" s="673"/>
      <c r="AB32" s="673"/>
      <c r="AC32" s="673"/>
      <c r="AD32" s="674">
        <v>1387</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99.1</v>
      </c>
      <c r="BH32" s="605"/>
      <c r="BI32" s="605"/>
      <c r="BJ32" s="605"/>
      <c r="BK32" s="605"/>
      <c r="BL32" s="605"/>
      <c r="BM32" s="668">
        <v>95</v>
      </c>
      <c r="BN32" s="605"/>
      <c r="BO32" s="605"/>
      <c r="BP32" s="605"/>
      <c r="BQ32" s="662"/>
      <c r="BR32" s="683">
        <v>98.8</v>
      </c>
      <c r="BS32" s="605"/>
      <c r="BT32" s="605"/>
      <c r="BU32" s="605"/>
      <c r="BV32" s="605"/>
      <c r="BW32" s="605"/>
      <c r="BX32" s="668">
        <v>94.1</v>
      </c>
      <c r="BY32" s="605"/>
      <c r="BZ32" s="605"/>
      <c r="CA32" s="605"/>
      <c r="CB32" s="662"/>
      <c r="CD32" s="694"/>
      <c r="CE32" s="695"/>
      <c r="CF32" s="657" t="s">
        <v>300</v>
      </c>
      <c r="CG32" s="654"/>
      <c r="CH32" s="654"/>
      <c r="CI32" s="654"/>
      <c r="CJ32" s="654"/>
      <c r="CK32" s="654"/>
      <c r="CL32" s="654"/>
      <c r="CM32" s="654"/>
      <c r="CN32" s="654"/>
      <c r="CO32" s="654"/>
      <c r="CP32" s="654"/>
      <c r="CQ32" s="655"/>
      <c r="CR32" s="620" t="s">
        <v>222</v>
      </c>
      <c r="CS32" s="621"/>
      <c r="CT32" s="621"/>
      <c r="CU32" s="621"/>
      <c r="CV32" s="621"/>
      <c r="CW32" s="621"/>
      <c r="CX32" s="621"/>
      <c r="CY32" s="622"/>
      <c r="CZ32" s="623" t="s">
        <v>222</v>
      </c>
      <c r="DA32" s="641"/>
      <c r="DB32" s="641"/>
      <c r="DC32" s="642"/>
      <c r="DD32" s="626" t="s">
        <v>222</v>
      </c>
      <c r="DE32" s="621"/>
      <c r="DF32" s="621"/>
      <c r="DG32" s="621"/>
      <c r="DH32" s="621"/>
      <c r="DI32" s="621"/>
      <c r="DJ32" s="621"/>
      <c r="DK32" s="622"/>
      <c r="DL32" s="626" t="s">
        <v>222</v>
      </c>
      <c r="DM32" s="621"/>
      <c r="DN32" s="621"/>
      <c r="DO32" s="621"/>
      <c r="DP32" s="621"/>
      <c r="DQ32" s="621"/>
      <c r="DR32" s="621"/>
      <c r="DS32" s="621"/>
      <c r="DT32" s="621"/>
      <c r="DU32" s="621"/>
      <c r="DV32" s="622"/>
      <c r="DW32" s="643" t="s">
        <v>222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4439900</v>
      </c>
      <c r="S33" s="621"/>
      <c r="T33" s="621"/>
      <c r="U33" s="621"/>
      <c r="V33" s="621"/>
      <c r="W33" s="621"/>
      <c r="X33" s="621"/>
      <c r="Y33" s="622"/>
      <c r="Z33" s="673">
        <v>7.8</v>
      </c>
      <c r="AA33" s="673"/>
      <c r="AB33" s="673"/>
      <c r="AC33" s="673"/>
      <c r="AD33" s="674" t="s">
        <v>222</v>
      </c>
      <c r="AE33" s="674"/>
      <c r="AF33" s="674"/>
      <c r="AG33" s="674"/>
      <c r="AH33" s="674"/>
      <c r="AI33" s="674"/>
      <c r="AJ33" s="674"/>
      <c r="AK33" s="674"/>
      <c r="AL33" s="643" t="s">
        <v>222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19484642</v>
      </c>
      <c r="CS33" s="639"/>
      <c r="CT33" s="639"/>
      <c r="CU33" s="639"/>
      <c r="CV33" s="639"/>
      <c r="CW33" s="639"/>
      <c r="CX33" s="639"/>
      <c r="CY33" s="640"/>
      <c r="CZ33" s="623">
        <v>36.299999999999997</v>
      </c>
      <c r="DA33" s="641"/>
      <c r="DB33" s="641"/>
      <c r="DC33" s="642"/>
      <c r="DD33" s="626">
        <v>16402527</v>
      </c>
      <c r="DE33" s="639"/>
      <c r="DF33" s="639"/>
      <c r="DG33" s="639"/>
      <c r="DH33" s="639"/>
      <c r="DI33" s="639"/>
      <c r="DJ33" s="639"/>
      <c r="DK33" s="640"/>
      <c r="DL33" s="626">
        <v>12063473</v>
      </c>
      <c r="DM33" s="639"/>
      <c r="DN33" s="639"/>
      <c r="DO33" s="639"/>
      <c r="DP33" s="639"/>
      <c r="DQ33" s="639"/>
      <c r="DR33" s="639"/>
      <c r="DS33" s="639"/>
      <c r="DT33" s="639"/>
      <c r="DU33" s="639"/>
      <c r="DV33" s="640"/>
      <c r="DW33" s="643">
        <v>36.1</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222</v>
      </c>
      <c r="S34" s="621"/>
      <c r="T34" s="621"/>
      <c r="U34" s="621"/>
      <c r="V34" s="621"/>
      <c r="W34" s="621"/>
      <c r="X34" s="621"/>
      <c r="Y34" s="622"/>
      <c r="Z34" s="673" t="s">
        <v>222</v>
      </c>
      <c r="AA34" s="673"/>
      <c r="AB34" s="673"/>
      <c r="AC34" s="673"/>
      <c r="AD34" s="674" t="s">
        <v>222</v>
      </c>
      <c r="AE34" s="674"/>
      <c r="AF34" s="674"/>
      <c r="AG34" s="674"/>
      <c r="AH34" s="674"/>
      <c r="AI34" s="674"/>
      <c r="AJ34" s="674"/>
      <c r="AK34" s="674"/>
      <c r="AL34" s="643" t="s">
        <v>222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4873489</v>
      </c>
      <c r="CS34" s="621"/>
      <c r="CT34" s="621"/>
      <c r="CU34" s="621"/>
      <c r="CV34" s="621"/>
      <c r="CW34" s="621"/>
      <c r="CX34" s="621"/>
      <c r="CY34" s="622"/>
      <c r="CZ34" s="623">
        <v>9.1</v>
      </c>
      <c r="DA34" s="641"/>
      <c r="DB34" s="641"/>
      <c r="DC34" s="642"/>
      <c r="DD34" s="626">
        <v>4026958</v>
      </c>
      <c r="DE34" s="621"/>
      <c r="DF34" s="621"/>
      <c r="DG34" s="621"/>
      <c r="DH34" s="621"/>
      <c r="DI34" s="621"/>
      <c r="DJ34" s="621"/>
      <c r="DK34" s="622"/>
      <c r="DL34" s="626">
        <v>3416449</v>
      </c>
      <c r="DM34" s="621"/>
      <c r="DN34" s="621"/>
      <c r="DO34" s="621"/>
      <c r="DP34" s="621"/>
      <c r="DQ34" s="621"/>
      <c r="DR34" s="621"/>
      <c r="DS34" s="621"/>
      <c r="DT34" s="621"/>
      <c r="DU34" s="621"/>
      <c r="DV34" s="622"/>
      <c r="DW34" s="643">
        <v>10.199999999999999</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1368000</v>
      </c>
      <c r="S35" s="621"/>
      <c r="T35" s="621"/>
      <c r="U35" s="621"/>
      <c r="V35" s="621"/>
      <c r="W35" s="621"/>
      <c r="X35" s="621"/>
      <c r="Y35" s="622"/>
      <c r="Z35" s="673">
        <v>2.4</v>
      </c>
      <c r="AA35" s="673"/>
      <c r="AB35" s="673"/>
      <c r="AC35" s="673"/>
      <c r="AD35" s="674" t="s">
        <v>222</v>
      </c>
      <c r="AE35" s="674"/>
      <c r="AF35" s="674"/>
      <c r="AG35" s="674"/>
      <c r="AH35" s="674"/>
      <c r="AI35" s="674"/>
      <c r="AJ35" s="674"/>
      <c r="AK35" s="674"/>
      <c r="AL35" s="643" t="s">
        <v>222</v>
      </c>
      <c r="AM35" s="675"/>
      <c r="AN35" s="675"/>
      <c r="AO35" s="676"/>
      <c r="AP35" s="188"/>
      <c r="AQ35" s="677" t="s">
        <v>308</v>
      </c>
      <c r="AR35" s="678"/>
      <c r="AS35" s="678"/>
      <c r="AT35" s="678"/>
      <c r="AU35" s="678"/>
      <c r="AV35" s="678"/>
      <c r="AW35" s="678"/>
      <c r="AX35" s="678"/>
      <c r="AY35" s="679"/>
      <c r="AZ35" s="670">
        <v>7712209</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637554</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334366</v>
      </c>
      <c r="CS35" s="639"/>
      <c r="CT35" s="639"/>
      <c r="CU35" s="639"/>
      <c r="CV35" s="639"/>
      <c r="CW35" s="639"/>
      <c r="CX35" s="639"/>
      <c r="CY35" s="640"/>
      <c r="CZ35" s="623">
        <v>0.6</v>
      </c>
      <c r="DA35" s="641"/>
      <c r="DB35" s="641"/>
      <c r="DC35" s="642"/>
      <c r="DD35" s="626">
        <v>290697</v>
      </c>
      <c r="DE35" s="639"/>
      <c r="DF35" s="639"/>
      <c r="DG35" s="639"/>
      <c r="DH35" s="639"/>
      <c r="DI35" s="639"/>
      <c r="DJ35" s="639"/>
      <c r="DK35" s="640"/>
      <c r="DL35" s="626">
        <v>276271</v>
      </c>
      <c r="DM35" s="639"/>
      <c r="DN35" s="639"/>
      <c r="DO35" s="639"/>
      <c r="DP35" s="639"/>
      <c r="DQ35" s="639"/>
      <c r="DR35" s="639"/>
      <c r="DS35" s="639"/>
      <c r="DT35" s="639"/>
      <c r="DU35" s="639"/>
      <c r="DV35" s="640"/>
      <c r="DW35" s="643">
        <v>0.8</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56578213</v>
      </c>
      <c r="S36" s="661"/>
      <c r="T36" s="661"/>
      <c r="U36" s="661"/>
      <c r="V36" s="661"/>
      <c r="W36" s="661"/>
      <c r="X36" s="661"/>
      <c r="Y36" s="664"/>
      <c r="Z36" s="665">
        <v>100</v>
      </c>
      <c r="AA36" s="665"/>
      <c r="AB36" s="665"/>
      <c r="AC36" s="665"/>
      <c r="AD36" s="666">
        <v>32018640</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978725</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73012</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6851590</v>
      </c>
      <c r="CS36" s="621"/>
      <c r="CT36" s="621"/>
      <c r="CU36" s="621"/>
      <c r="CV36" s="621"/>
      <c r="CW36" s="621"/>
      <c r="CX36" s="621"/>
      <c r="CY36" s="622"/>
      <c r="CZ36" s="623">
        <v>12.8</v>
      </c>
      <c r="DA36" s="641"/>
      <c r="DB36" s="641"/>
      <c r="DC36" s="642"/>
      <c r="DD36" s="626">
        <v>5959245</v>
      </c>
      <c r="DE36" s="621"/>
      <c r="DF36" s="621"/>
      <c r="DG36" s="621"/>
      <c r="DH36" s="621"/>
      <c r="DI36" s="621"/>
      <c r="DJ36" s="621"/>
      <c r="DK36" s="622"/>
      <c r="DL36" s="626">
        <v>4193608</v>
      </c>
      <c r="DM36" s="621"/>
      <c r="DN36" s="621"/>
      <c r="DO36" s="621"/>
      <c r="DP36" s="621"/>
      <c r="DQ36" s="621"/>
      <c r="DR36" s="621"/>
      <c r="DS36" s="621"/>
      <c r="DT36" s="621"/>
      <c r="DU36" s="621"/>
      <c r="DV36" s="622"/>
      <c r="DW36" s="643">
        <v>12.6</v>
      </c>
      <c r="DX36" s="644"/>
      <c r="DY36" s="644"/>
      <c r="DZ36" s="644"/>
      <c r="EA36" s="644"/>
      <c r="EB36" s="644"/>
      <c r="EC36" s="645"/>
    </row>
    <row r="37" spans="2:133" ht="11.25" customHeight="1">
      <c r="AQ37" s="646" t="s">
        <v>315</v>
      </c>
      <c r="AR37" s="647"/>
      <c r="AS37" s="647"/>
      <c r="AT37" s="647"/>
      <c r="AU37" s="647"/>
      <c r="AV37" s="647"/>
      <c r="AW37" s="647"/>
      <c r="AX37" s="647"/>
      <c r="AY37" s="648"/>
      <c r="AZ37" s="620">
        <v>818795</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14835</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2199749</v>
      </c>
      <c r="CS37" s="639"/>
      <c r="CT37" s="639"/>
      <c r="CU37" s="639"/>
      <c r="CV37" s="639"/>
      <c r="CW37" s="639"/>
      <c r="CX37" s="639"/>
      <c r="CY37" s="640"/>
      <c r="CZ37" s="623">
        <v>4.0999999999999996</v>
      </c>
      <c r="DA37" s="641"/>
      <c r="DB37" s="641"/>
      <c r="DC37" s="642"/>
      <c r="DD37" s="626">
        <v>2105749</v>
      </c>
      <c r="DE37" s="639"/>
      <c r="DF37" s="639"/>
      <c r="DG37" s="639"/>
      <c r="DH37" s="639"/>
      <c r="DI37" s="639"/>
      <c r="DJ37" s="639"/>
      <c r="DK37" s="640"/>
      <c r="DL37" s="626">
        <v>1856414</v>
      </c>
      <c r="DM37" s="639"/>
      <c r="DN37" s="639"/>
      <c r="DO37" s="639"/>
      <c r="DP37" s="639"/>
      <c r="DQ37" s="639"/>
      <c r="DR37" s="639"/>
      <c r="DS37" s="639"/>
      <c r="DT37" s="639"/>
      <c r="DU37" s="639"/>
      <c r="DV37" s="640"/>
      <c r="DW37" s="643">
        <v>5.6</v>
      </c>
      <c r="DX37" s="644"/>
      <c r="DY37" s="644"/>
      <c r="DZ37" s="644"/>
      <c r="EA37" s="644"/>
      <c r="EB37" s="644"/>
      <c r="EC37" s="645"/>
    </row>
    <row r="38" spans="2:133" ht="11.25" customHeight="1">
      <c r="AQ38" s="646" t="s">
        <v>318</v>
      </c>
      <c r="AR38" s="647"/>
      <c r="AS38" s="647"/>
      <c r="AT38" s="647"/>
      <c r="AU38" s="647"/>
      <c r="AV38" s="647"/>
      <c r="AW38" s="647"/>
      <c r="AX38" s="647"/>
      <c r="AY38" s="648"/>
      <c r="AZ38" s="620">
        <v>727782</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24961</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5812247</v>
      </c>
      <c r="CS38" s="621"/>
      <c r="CT38" s="621"/>
      <c r="CU38" s="621"/>
      <c r="CV38" s="621"/>
      <c r="CW38" s="621"/>
      <c r="CX38" s="621"/>
      <c r="CY38" s="622"/>
      <c r="CZ38" s="623">
        <v>10.8</v>
      </c>
      <c r="DA38" s="641"/>
      <c r="DB38" s="641"/>
      <c r="DC38" s="642"/>
      <c r="DD38" s="626">
        <v>4967918</v>
      </c>
      <c r="DE38" s="621"/>
      <c r="DF38" s="621"/>
      <c r="DG38" s="621"/>
      <c r="DH38" s="621"/>
      <c r="DI38" s="621"/>
      <c r="DJ38" s="621"/>
      <c r="DK38" s="622"/>
      <c r="DL38" s="626">
        <v>4177145</v>
      </c>
      <c r="DM38" s="621"/>
      <c r="DN38" s="621"/>
      <c r="DO38" s="621"/>
      <c r="DP38" s="621"/>
      <c r="DQ38" s="621"/>
      <c r="DR38" s="621"/>
      <c r="DS38" s="621"/>
      <c r="DT38" s="621"/>
      <c r="DU38" s="621"/>
      <c r="DV38" s="622"/>
      <c r="DW38" s="643">
        <v>12.5</v>
      </c>
      <c r="DX38" s="644"/>
      <c r="DY38" s="644"/>
      <c r="DZ38" s="644"/>
      <c r="EA38" s="644"/>
      <c r="EB38" s="644"/>
      <c r="EC38" s="645"/>
    </row>
    <row r="39" spans="2:133" ht="11.25" customHeight="1">
      <c r="AQ39" s="646" t="s">
        <v>321</v>
      </c>
      <c r="AR39" s="647"/>
      <c r="AS39" s="647"/>
      <c r="AT39" s="647"/>
      <c r="AU39" s="647"/>
      <c r="AV39" s="647"/>
      <c r="AW39" s="647"/>
      <c r="AX39" s="647"/>
      <c r="AY39" s="648"/>
      <c r="AZ39" s="620">
        <v>168704</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75</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1510915</v>
      </c>
      <c r="CS39" s="639"/>
      <c r="CT39" s="639"/>
      <c r="CU39" s="639"/>
      <c r="CV39" s="639"/>
      <c r="CW39" s="639"/>
      <c r="CX39" s="639"/>
      <c r="CY39" s="640"/>
      <c r="CZ39" s="623">
        <v>2.8</v>
      </c>
      <c r="DA39" s="641"/>
      <c r="DB39" s="641"/>
      <c r="DC39" s="642"/>
      <c r="DD39" s="626">
        <v>1155674</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1438324</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156</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102035</v>
      </c>
      <c r="CS40" s="621"/>
      <c r="CT40" s="621"/>
      <c r="CU40" s="621"/>
      <c r="CV40" s="621"/>
      <c r="CW40" s="621"/>
      <c r="CX40" s="621"/>
      <c r="CY40" s="622"/>
      <c r="CZ40" s="623">
        <v>0.2</v>
      </c>
      <c r="DA40" s="641"/>
      <c r="DB40" s="641"/>
      <c r="DC40" s="642"/>
      <c r="DD40" s="626">
        <v>2035</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3579879</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373</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7721955</v>
      </c>
      <c r="CS42" s="621"/>
      <c r="CT42" s="621"/>
      <c r="CU42" s="621"/>
      <c r="CV42" s="621"/>
      <c r="CW42" s="621"/>
      <c r="CX42" s="621"/>
      <c r="CY42" s="622"/>
      <c r="CZ42" s="623">
        <v>14.4</v>
      </c>
      <c r="DA42" s="624"/>
      <c r="DB42" s="624"/>
      <c r="DC42" s="625"/>
      <c r="DD42" s="626">
        <v>2021024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378216</v>
      </c>
      <c r="CS43" s="639"/>
      <c r="CT43" s="639"/>
      <c r="CU43" s="639"/>
      <c r="CV43" s="639"/>
      <c r="CW43" s="639"/>
      <c r="CX43" s="639"/>
      <c r="CY43" s="640"/>
      <c r="CZ43" s="623">
        <v>0.7</v>
      </c>
      <c r="DA43" s="641"/>
      <c r="DB43" s="641"/>
      <c r="DC43" s="642"/>
      <c r="DD43" s="626">
        <v>378216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6852974</v>
      </c>
      <c r="CS44" s="621"/>
      <c r="CT44" s="621"/>
      <c r="CU44" s="621"/>
      <c r="CV44" s="621"/>
      <c r="CW44" s="621"/>
      <c r="CX44" s="621"/>
      <c r="CY44" s="622"/>
      <c r="CZ44" s="623">
        <v>12.8</v>
      </c>
      <c r="DA44" s="624"/>
      <c r="DB44" s="624"/>
      <c r="DC44" s="625"/>
      <c r="DD44" s="626">
        <v>1906052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3259707</v>
      </c>
      <c r="CS45" s="639"/>
      <c r="CT45" s="639"/>
      <c r="CU45" s="639"/>
      <c r="CV45" s="639"/>
      <c r="CW45" s="639"/>
      <c r="CX45" s="639"/>
      <c r="CY45" s="640"/>
      <c r="CZ45" s="623">
        <v>6.1</v>
      </c>
      <c r="DA45" s="641"/>
      <c r="DB45" s="641"/>
      <c r="DC45" s="642"/>
      <c r="DD45" s="626">
        <v>150757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3372105</v>
      </c>
      <c r="CS46" s="621"/>
      <c r="CT46" s="621"/>
      <c r="CU46" s="621"/>
      <c r="CV46" s="621"/>
      <c r="CW46" s="621"/>
      <c r="CX46" s="621"/>
      <c r="CY46" s="622"/>
      <c r="CZ46" s="623">
        <v>6.3</v>
      </c>
      <c r="DA46" s="624"/>
      <c r="DB46" s="624"/>
      <c r="DC46" s="625"/>
      <c r="DD46" s="626">
        <v>1613117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868981</v>
      </c>
      <c r="CS47" s="639"/>
      <c r="CT47" s="639"/>
      <c r="CU47" s="639"/>
      <c r="CV47" s="639"/>
      <c r="CW47" s="639"/>
      <c r="CX47" s="639"/>
      <c r="CY47" s="640"/>
      <c r="CZ47" s="623">
        <v>1.6</v>
      </c>
      <c r="DA47" s="641"/>
      <c r="DB47" s="641"/>
      <c r="DC47" s="642"/>
      <c r="DD47" s="626">
        <v>114972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222</v>
      </c>
      <c r="CS48" s="621"/>
      <c r="CT48" s="621"/>
      <c r="CU48" s="621"/>
      <c r="CV48" s="621"/>
      <c r="CW48" s="621"/>
      <c r="CX48" s="621"/>
      <c r="CY48" s="622"/>
      <c r="CZ48" s="623" t="s">
        <v>222</v>
      </c>
      <c r="DA48" s="624"/>
      <c r="DB48" s="624"/>
      <c r="DC48" s="625"/>
      <c r="DD48" s="626" t="s">
        <v>222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53674183</v>
      </c>
      <c r="CS49" s="605"/>
      <c r="CT49" s="605"/>
      <c r="CU49" s="605"/>
      <c r="CV49" s="605"/>
      <c r="CW49" s="605"/>
      <c r="CX49" s="605"/>
      <c r="CY49" s="606"/>
      <c r="CZ49" s="607">
        <v>100</v>
      </c>
      <c r="DA49" s="608"/>
      <c r="DB49" s="608"/>
      <c r="DC49" s="609"/>
      <c r="DD49" s="610">
        <v>36937978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56538</v>
      </c>
      <c r="R7" s="1134"/>
      <c r="S7" s="1134"/>
      <c r="T7" s="1134"/>
      <c r="U7" s="1134"/>
      <c r="V7" s="1134">
        <v>53650</v>
      </c>
      <c r="W7" s="1134"/>
      <c r="X7" s="1134"/>
      <c r="Y7" s="1134"/>
      <c r="Z7" s="1134"/>
      <c r="AA7" s="1134">
        <v>2888</v>
      </c>
      <c r="AB7" s="1134"/>
      <c r="AC7" s="1134"/>
      <c r="AD7" s="1134"/>
      <c r="AE7" s="1135"/>
      <c r="AF7" s="1136">
        <v>2516</v>
      </c>
      <c r="AG7" s="1137"/>
      <c r="AH7" s="1137"/>
      <c r="AI7" s="1137"/>
      <c r="AJ7" s="1138"/>
      <c r="AK7" s="1120">
        <v>1047</v>
      </c>
      <c r="AL7" s="1121"/>
      <c r="AM7" s="1121"/>
      <c r="AN7" s="1121"/>
      <c r="AO7" s="1121"/>
      <c r="AP7" s="1121">
        <v>51224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540</v>
      </c>
      <c r="BT7" s="1125"/>
      <c r="BU7" s="1125"/>
      <c r="BV7" s="1125"/>
      <c r="BW7" s="1125"/>
      <c r="BX7" s="1125"/>
      <c r="BY7" s="1125"/>
      <c r="BZ7" s="1125"/>
      <c r="CA7" s="1125"/>
      <c r="CB7" s="1125"/>
      <c r="CC7" s="1125"/>
      <c r="CD7" s="1125"/>
      <c r="CE7" s="1125"/>
      <c r="CF7" s="1125"/>
      <c r="CG7" s="1126"/>
      <c r="CH7" s="1117">
        <v>-17</v>
      </c>
      <c r="CI7" s="1118"/>
      <c r="CJ7" s="1118"/>
      <c r="CK7" s="1118"/>
      <c r="CL7" s="1119"/>
      <c r="CM7" s="1117">
        <v>64</v>
      </c>
      <c r="CN7" s="1118"/>
      <c r="CO7" s="1118"/>
      <c r="CP7" s="1118"/>
      <c r="CQ7" s="1119"/>
      <c r="CR7" s="1117">
        <v>60</v>
      </c>
      <c r="CS7" s="1118"/>
      <c r="CT7" s="1118"/>
      <c r="CU7" s="1118"/>
      <c r="CV7" s="1119"/>
      <c r="CW7" s="1117" t="s">
        <v>538</v>
      </c>
      <c r="CX7" s="1118"/>
      <c r="CY7" s="1118"/>
      <c r="CZ7" s="1118"/>
      <c r="DA7" s="1119"/>
      <c r="DB7" s="1117" t="s">
        <v>538</v>
      </c>
      <c r="DC7" s="1118"/>
      <c r="DD7" s="1118"/>
      <c r="DE7" s="1118"/>
      <c r="DF7" s="1119"/>
      <c r="DG7" s="1117" t="s">
        <v>538</v>
      </c>
      <c r="DH7" s="1118"/>
      <c r="DI7" s="1118"/>
      <c r="DJ7" s="1118"/>
      <c r="DK7" s="1119"/>
      <c r="DL7" s="1117" t="s">
        <v>538</v>
      </c>
      <c r="DM7" s="1118"/>
      <c r="DN7" s="1118"/>
      <c r="DO7" s="1118"/>
      <c r="DP7" s="1119"/>
      <c r="DQ7" s="1117" t="s">
        <v>538</v>
      </c>
      <c r="DR7" s="1118"/>
      <c r="DS7" s="1118"/>
      <c r="DT7" s="1118"/>
      <c r="DU7" s="1119"/>
      <c r="DV7" s="1144"/>
      <c r="DW7" s="1145"/>
      <c r="DX7" s="1145"/>
      <c r="DY7" s="1145"/>
      <c r="DZ7" s="1146"/>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65</v>
      </c>
      <c r="R8" s="1073"/>
      <c r="S8" s="1073"/>
      <c r="T8" s="1073"/>
      <c r="U8" s="1073"/>
      <c r="V8" s="1073">
        <v>54</v>
      </c>
      <c r="W8" s="1073"/>
      <c r="X8" s="1073"/>
      <c r="Y8" s="1073"/>
      <c r="Z8" s="1073"/>
      <c r="AA8" s="1073">
        <v>11</v>
      </c>
      <c r="AB8" s="1073"/>
      <c r="AC8" s="1073"/>
      <c r="AD8" s="1073"/>
      <c r="AE8" s="1074"/>
      <c r="AF8" s="1048">
        <v>11</v>
      </c>
      <c r="AG8" s="1049"/>
      <c r="AH8" s="1049"/>
      <c r="AI8" s="1049"/>
      <c r="AJ8" s="1050"/>
      <c r="AK8" s="1115">
        <v>34</v>
      </c>
      <c r="AL8" s="1116"/>
      <c r="AM8" s="1116"/>
      <c r="AN8" s="1116"/>
      <c r="AO8" s="1116"/>
      <c r="AP8" s="1116" t="s">
        <v>546</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542</v>
      </c>
      <c r="BT8" s="1044"/>
      <c r="BU8" s="1044"/>
      <c r="BV8" s="1044"/>
      <c r="BW8" s="1044"/>
      <c r="BX8" s="1044"/>
      <c r="BY8" s="1044"/>
      <c r="BZ8" s="1044"/>
      <c r="CA8" s="1044"/>
      <c r="CB8" s="1044"/>
      <c r="CC8" s="1044"/>
      <c r="CD8" s="1044"/>
      <c r="CE8" s="1044"/>
      <c r="CF8" s="1044"/>
      <c r="CG8" s="1045"/>
      <c r="CH8" s="1018">
        <v>-4</v>
      </c>
      <c r="CI8" s="1019"/>
      <c r="CJ8" s="1019"/>
      <c r="CK8" s="1019"/>
      <c r="CL8" s="1020"/>
      <c r="CM8" s="1018">
        <v>73</v>
      </c>
      <c r="CN8" s="1019"/>
      <c r="CO8" s="1019"/>
      <c r="CP8" s="1019"/>
      <c r="CQ8" s="1020"/>
      <c r="CR8" s="1018">
        <v>50</v>
      </c>
      <c r="CS8" s="1019"/>
      <c r="CT8" s="1019"/>
      <c r="CU8" s="1019"/>
      <c r="CV8" s="1020"/>
      <c r="CW8" s="1018" t="s">
        <v>538</v>
      </c>
      <c r="CX8" s="1019"/>
      <c r="CY8" s="1019"/>
      <c r="CZ8" s="1019"/>
      <c r="DA8" s="1020"/>
      <c r="DB8" s="1018" t="s">
        <v>538</v>
      </c>
      <c r="DC8" s="1019"/>
      <c r="DD8" s="1019"/>
      <c r="DE8" s="1019"/>
      <c r="DF8" s="1020"/>
      <c r="DG8" s="1018" t="s">
        <v>538</v>
      </c>
      <c r="DH8" s="1019"/>
      <c r="DI8" s="1019"/>
      <c r="DJ8" s="1019"/>
      <c r="DK8" s="1020"/>
      <c r="DL8" s="1018" t="s">
        <v>538</v>
      </c>
      <c r="DM8" s="1019"/>
      <c r="DN8" s="1019"/>
      <c r="DO8" s="1019"/>
      <c r="DP8" s="1020"/>
      <c r="DQ8" s="1018" t="s">
        <v>538</v>
      </c>
      <c r="DR8" s="1019"/>
      <c r="DS8" s="1019"/>
      <c r="DT8" s="1019"/>
      <c r="DU8" s="1020"/>
      <c r="DV8" s="1021"/>
      <c r="DW8" s="1022"/>
      <c r="DX8" s="1022"/>
      <c r="DY8" s="1022"/>
      <c r="DZ8" s="1023"/>
      <c r="EA8" s="207"/>
    </row>
    <row r="9" spans="1:131" s="208" customFormat="1" ht="26.25" customHeight="1">
      <c r="A9" s="214">
        <v>3</v>
      </c>
      <c r="B9" s="1066" t="s">
        <v>368</v>
      </c>
      <c r="C9" s="1067"/>
      <c r="D9" s="1067"/>
      <c r="E9" s="1067"/>
      <c r="F9" s="1067"/>
      <c r="G9" s="1067"/>
      <c r="H9" s="1067"/>
      <c r="I9" s="1067"/>
      <c r="J9" s="1067"/>
      <c r="K9" s="1067"/>
      <c r="L9" s="1067"/>
      <c r="M9" s="1067"/>
      <c r="N9" s="1067"/>
      <c r="O9" s="1067"/>
      <c r="P9" s="1068"/>
      <c r="Q9" s="1072">
        <v>94</v>
      </c>
      <c r="R9" s="1073"/>
      <c r="S9" s="1073"/>
      <c r="T9" s="1073"/>
      <c r="U9" s="1073"/>
      <c r="V9" s="1073">
        <v>89</v>
      </c>
      <c r="W9" s="1073"/>
      <c r="X9" s="1073"/>
      <c r="Y9" s="1073"/>
      <c r="Z9" s="1073"/>
      <c r="AA9" s="1073">
        <v>4</v>
      </c>
      <c r="AB9" s="1073"/>
      <c r="AC9" s="1073"/>
      <c r="AD9" s="1073"/>
      <c r="AE9" s="1074"/>
      <c r="AF9" s="1048">
        <v>4</v>
      </c>
      <c r="AG9" s="1049"/>
      <c r="AH9" s="1049"/>
      <c r="AI9" s="1049"/>
      <c r="AJ9" s="1050"/>
      <c r="AK9" s="1115">
        <v>85</v>
      </c>
      <c r="AL9" s="1116"/>
      <c r="AM9" s="1116"/>
      <c r="AN9" s="1116"/>
      <c r="AO9" s="1116"/>
      <c r="AP9" s="1116">
        <v>57</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543</v>
      </c>
      <c r="BT9" s="1044"/>
      <c r="BU9" s="1044"/>
      <c r="BV9" s="1044"/>
      <c r="BW9" s="1044"/>
      <c r="BX9" s="1044"/>
      <c r="BY9" s="1044"/>
      <c r="BZ9" s="1044"/>
      <c r="CA9" s="1044"/>
      <c r="CB9" s="1044"/>
      <c r="CC9" s="1044"/>
      <c r="CD9" s="1044"/>
      <c r="CE9" s="1044"/>
      <c r="CF9" s="1044"/>
      <c r="CG9" s="1045"/>
      <c r="CH9" s="1018">
        <v>0</v>
      </c>
      <c r="CI9" s="1019"/>
      <c r="CJ9" s="1019"/>
      <c r="CK9" s="1019"/>
      <c r="CL9" s="1020"/>
      <c r="CM9" s="1018">
        <v>6</v>
      </c>
      <c r="CN9" s="1019"/>
      <c r="CO9" s="1019"/>
      <c r="CP9" s="1019"/>
      <c r="CQ9" s="1020"/>
      <c r="CR9" s="1018">
        <v>52</v>
      </c>
      <c r="CS9" s="1019"/>
      <c r="CT9" s="1019"/>
      <c r="CU9" s="1019"/>
      <c r="CV9" s="1020"/>
      <c r="CW9" s="1018" t="s">
        <v>541</v>
      </c>
      <c r="CX9" s="1019"/>
      <c r="CY9" s="1019"/>
      <c r="CZ9" s="1019"/>
      <c r="DA9" s="1020"/>
      <c r="DB9" s="1018" t="s">
        <v>541</v>
      </c>
      <c r="DC9" s="1019"/>
      <c r="DD9" s="1019"/>
      <c r="DE9" s="1019"/>
      <c r="DF9" s="1020"/>
      <c r="DG9" s="1018" t="s">
        <v>541</v>
      </c>
      <c r="DH9" s="1019"/>
      <c r="DI9" s="1019"/>
      <c r="DJ9" s="1019"/>
      <c r="DK9" s="1020"/>
      <c r="DL9" s="1018" t="s">
        <v>541</v>
      </c>
      <c r="DM9" s="1019"/>
      <c r="DN9" s="1019"/>
      <c r="DO9" s="1019"/>
      <c r="DP9" s="1020"/>
      <c r="DQ9" s="1018" t="s">
        <v>541</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544</v>
      </c>
      <c r="BT10" s="1044"/>
      <c r="BU10" s="1044"/>
      <c r="BV10" s="1044"/>
      <c r="BW10" s="1044"/>
      <c r="BX10" s="1044"/>
      <c r="BY10" s="1044"/>
      <c r="BZ10" s="1044"/>
      <c r="CA10" s="1044"/>
      <c r="CB10" s="1044"/>
      <c r="CC10" s="1044"/>
      <c r="CD10" s="1044"/>
      <c r="CE10" s="1044"/>
      <c r="CF10" s="1044"/>
      <c r="CG10" s="1045"/>
      <c r="CH10" s="1018">
        <v>2</v>
      </c>
      <c r="CI10" s="1019"/>
      <c r="CJ10" s="1019"/>
      <c r="CK10" s="1019"/>
      <c r="CL10" s="1020"/>
      <c r="CM10" s="1018">
        <v>13</v>
      </c>
      <c r="CN10" s="1019"/>
      <c r="CO10" s="1019"/>
      <c r="CP10" s="1019"/>
      <c r="CQ10" s="1020"/>
      <c r="CR10" s="1018">
        <v>30</v>
      </c>
      <c r="CS10" s="1019"/>
      <c r="CT10" s="1019"/>
      <c r="CU10" s="1019"/>
      <c r="CV10" s="1020"/>
      <c r="CW10" s="1018" t="s">
        <v>538</v>
      </c>
      <c r="CX10" s="1019"/>
      <c r="CY10" s="1019"/>
      <c r="CZ10" s="1019"/>
      <c r="DA10" s="1020"/>
      <c r="DB10" s="1018" t="s">
        <v>538</v>
      </c>
      <c r="DC10" s="1019"/>
      <c r="DD10" s="1019"/>
      <c r="DE10" s="1019"/>
      <c r="DF10" s="1020"/>
      <c r="DG10" s="1018" t="s">
        <v>538</v>
      </c>
      <c r="DH10" s="1019"/>
      <c r="DI10" s="1019"/>
      <c r="DJ10" s="1019"/>
      <c r="DK10" s="1020"/>
      <c r="DL10" s="1018" t="s">
        <v>538</v>
      </c>
      <c r="DM10" s="1019"/>
      <c r="DN10" s="1019"/>
      <c r="DO10" s="1019"/>
      <c r="DP10" s="1020"/>
      <c r="DQ10" s="1018" t="s">
        <v>538</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545</v>
      </c>
      <c r="BT11" s="1044"/>
      <c r="BU11" s="1044"/>
      <c r="BV11" s="1044"/>
      <c r="BW11" s="1044"/>
      <c r="BX11" s="1044"/>
      <c r="BY11" s="1044"/>
      <c r="BZ11" s="1044"/>
      <c r="CA11" s="1044"/>
      <c r="CB11" s="1044"/>
      <c r="CC11" s="1044"/>
      <c r="CD11" s="1044"/>
      <c r="CE11" s="1044"/>
      <c r="CF11" s="1044"/>
      <c r="CG11" s="1045"/>
      <c r="CH11" s="1018">
        <v>3</v>
      </c>
      <c r="CI11" s="1019"/>
      <c r="CJ11" s="1019"/>
      <c r="CK11" s="1019"/>
      <c r="CL11" s="1020"/>
      <c r="CM11" s="1018">
        <v>17</v>
      </c>
      <c r="CN11" s="1019"/>
      <c r="CO11" s="1019"/>
      <c r="CP11" s="1019"/>
      <c r="CQ11" s="1020"/>
      <c r="CR11" s="1018">
        <v>30</v>
      </c>
      <c r="CS11" s="1019"/>
      <c r="CT11" s="1019"/>
      <c r="CU11" s="1019"/>
      <c r="CV11" s="1020"/>
      <c r="CW11" s="1018" t="s">
        <v>538</v>
      </c>
      <c r="CX11" s="1019"/>
      <c r="CY11" s="1019"/>
      <c r="CZ11" s="1019"/>
      <c r="DA11" s="1020"/>
      <c r="DB11" s="1018" t="s">
        <v>538</v>
      </c>
      <c r="DC11" s="1019"/>
      <c r="DD11" s="1019"/>
      <c r="DE11" s="1019"/>
      <c r="DF11" s="1020"/>
      <c r="DG11" s="1018" t="s">
        <v>538</v>
      </c>
      <c r="DH11" s="1019"/>
      <c r="DI11" s="1019"/>
      <c r="DJ11" s="1019"/>
      <c r="DK11" s="1020"/>
      <c r="DL11" s="1018" t="s">
        <v>538</v>
      </c>
      <c r="DM11" s="1019"/>
      <c r="DN11" s="1019"/>
      <c r="DO11" s="1019"/>
      <c r="DP11" s="1020"/>
      <c r="DQ11" s="1018" t="s">
        <v>538</v>
      </c>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7">
        <v>56578</v>
      </c>
      <c r="R23" s="1098"/>
      <c r="S23" s="1098"/>
      <c r="T23" s="1098"/>
      <c r="U23" s="1098"/>
      <c r="V23" s="1098">
        <v>53674</v>
      </c>
      <c r="W23" s="1098"/>
      <c r="X23" s="1098"/>
      <c r="Y23" s="1098"/>
      <c r="Z23" s="1098"/>
      <c r="AA23" s="1098">
        <v>2904</v>
      </c>
      <c r="AB23" s="1098"/>
      <c r="AC23" s="1098"/>
      <c r="AD23" s="1098"/>
      <c r="AE23" s="1099"/>
      <c r="AF23" s="1100">
        <v>2532</v>
      </c>
      <c r="AG23" s="1098"/>
      <c r="AH23" s="1098"/>
      <c r="AI23" s="1098"/>
      <c r="AJ23" s="1101"/>
      <c r="AK23" s="1102"/>
      <c r="AL23" s="1103"/>
      <c r="AM23" s="1103"/>
      <c r="AN23" s="1103"/>
      <c r="AO23" s="1103"/>
      <c r="AP23" s="1098">
        <v>51281</v>
      </c>
      <c r="AQ23" s="1098"/>
      <c r="AR23" s="1098"/>
      <c r="AS23" s="1098"/>
      <c r="AT23" s="1098"/>
      <c r="AU23" s="1104"/>
      <c r="AV23" s="1104"/>
      <c r="AW23" s="1104"/>
      <c r="AX23" s="1104"/>
      <c r="AY23" s="1105"/>
      <c r="AZ23" s="1094" t="s">
        <v>222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382</v>
      </c>
      <c r="C28" s="1080"/>
      <c r="D28" s="1080"/>
      <c r="E28" s="1080"/>
      <c r="F28" s="1080"/>
      <c r="G28" s="1080"/>
      <c r="H28" s="1080"/>
      <c r="I28" s="1080"/>
      <c r="J28" s="1080"/>
      <c r="K28" s="1080"/>
      <c r="L28" s="1080"/>
      <c r="M28" s="1080"/>
      <c r="N28" s="1080"/>
      <c r="O28" s="1080"/>
      <c r="P28" s="1081"/>
      <c r="Q28" s="1082">
        <v>15690</v>
      </c>
      <c r="R28" s="1083"/>
      <c r="S28" s="1083"/>
      <c r="T28" s="1083"/>
      <c r="U28" s="1083"/>
      <c r="V28" s="1083">
        <v>15053</v>
      </c>
      <c r="W28" s="1083"/>
      <c r="X28" s="1083"/>
      <c r="Y28" s="1083"/>
      <c r="Z28" s="1083"/>
      <c r="AA28" s="1083">
        <v>638</v>
      </c>
      <c r="AB28" s="1083"/>
      <c r="AC28" s="1083"/>
      <c r="AD28" s="1083"/>
      <c r="AE28" s="1084"/>
      <c r="AF28" s="1085">
        <v>638</v>
      </c>
      <c r="AG28" s="1083"/>
      <c r="AH28" s="1083"/>
      <c r="AI28" s="1083"/>
      <c r="AJ28" s="1086"/>
      <c r="AK28" s="1087">
        <v>1339</v>
      </c>
      <c r="AL28" s="1075"/>
      <c r="AM28" s="1075"/>
      <c r="AN28" s="1075"/>
      <c r="AO28" s="1075"/>
      <c r="AP28" s="1075" t="s">
        <v>538</v>
      </c>
      <c r="AQ28" s="1075"/>
      <c r="AR28" s="1075"/>
      <c r="AS28" s="1075"/>
      <c r="AT28" s="1075"/>
      <c r="AU28" s="1075" t="s">
        <v>538</v>
      </c>
      <c r="AV28" s="1075"/>
      <c r="AW28" s="1075"/>
      <c r="AX28" s="1075"/>
      <c r="AY28" s="1075"/>
      <c r="AZ28" s="1076" t="s">
        <v>538</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383</v>
      </c>
      <c r="C29" s="1067"/>
      <c r="D29" s="1067"/>
      <c r="E29" s="1067"/>
      <c r="F29" s="1067"/>
      <c r="G29" s="1067"/>
      <c r="H29" s="1067"/>
      <c r="I29" s="1067"/>
      <c r="J29" s="1067"/>
      <c r="K29" s="1067"/>
      <c r="L29" s="1067"/>
      <c r="M29" s="1067"/>
      <c r="N29" s="1067"/>
      <c r="O29" s="1067"/>
      <c r="P29" s="1068"/>
      <c r="Q29" s="1072">
        <v>223</v>
      </c>
      <c r="R29" s="1073"/>
      <c r="S29" s="1073"/>
      <c r="T29" s="1073"/>
      <c r="U29" s="1073"/>
      <c r="V29" s="1073">
        <v>201</v>
      </c>
      <c r="W29" s="1073"/>
      <c r="X29" s="1073"/>
      <c r="Y29" s="1073"/>
      <c r="Z29" s="1073"/>
      <c r="AA29" s="1073">
        <v>23</v>
      </c>
      <c r="AB29" s="1073"/>
      <c r="AC29" s="1073"/>
      <c r="AD29" s="1073"/>
      <c r="AE29" s="1074"/>
      <c r="AF29" s="1048">
        <v>23</v>
      </c>
      <c r="AG29" s="1049"/>
      <c r="AH29" s="1049"/>
      <c r="AI29" s="1049"/>
      <c r="AJ29" s="1050"/>
      <c r="AK29" s="1009">
        <v>99</v>
      </c>
      <c r="AL29" s="1000"/>
      <c r="AM29" s="1000"/>
      <c r="AN29" s="1000"/>
      <c r="AO29" s="1000"/>
      <c r="AP29" s="1000" t="s">
        <v>538</v>
      </c>
      <c r="AQ29" s="1000"/>
      <c r="AR29" s="1000"/>
      <c r="AS29" s="1000"/>
      <c r="AT29" s="1000"/>
      <c r="AU29" s="1000" t="s">
        <v>538</v>
      </c>
      <c r="AV29" s="1000"/>
      <c r="AW29" s="1000"/>
      <c r="AX29" s="1000"/>
      <c r="AY29" s="1000"/>
      <c r="AZ29" s="1071" t="s">
        <v>538</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384</v>
      </c>
      <c r="C30" s="1067"/>
      <c r="D30" s="1067"/>
      <c r="E30" s="1067"/>
      <c r="F30" s="1067"/>
      <c r="G30" s="1067"/>
      <c r="H30" s="1067"/>
      <c r="I30" s="1067"/>
      <c r="J30" s="1067"/>
      <c r="K30" s="1067"/>
      <c r="L30" s="1067"/>
      <c r="M30" s="1067"/>
      <c r="N30" s="1067"/>
      <c r="O30" s="1067"/>
      <c r="P30" s="1068"/>
      <c r="Q30" s="1072">
        <v>10953</v>
      </c>
      <c r="R30" s="1073"/>
      <c r="S30" s="1073"/>
      <c r="T30" s="1073"/>
      <c r="U30" s="1073"/>
      <c r="V30" s="1073">
        <v>10647</v>
      </c>
      <c r="W30" s="1073"/>
      <c r="X30" s="1073"/>
      <c r="Y30" s="1073"/>
      <c r="Z30" s="1073"/>
      <c r="AA30" s="1073">
        <v>306</v>
      </c>
      <c r="AB30" s="1073"/>
      <c r="AC30" s="1073"/>
      <c r="AD30" s="1073"/>
      <c r="AE30" s="1074"/>
      <c r="AF30" s="1048">
        <v>306</v>
      </c>
      <c r="AG30" s="1049"/>
      <c r="AH30" s="1049"/>
      <c r="AI30" s="1049"/>
      <c r="AJ30" s="1050"/>
      <c r="AK30" s="1009">
        <v>1728</v>
      </c>
      <c r="AL30" s="1000"/>
      <c r="AM30" s="1000"/>
      <c r="AN30" s="1000"/>
      <c r="AO30" s="1000"/>
      <c r="AP30" s="1000" t="s">
        <v>538</v>
      </c>
      <c r="AQ30" s="1000"/>
      <c r="AR30" s="1000"/>
      <c r="AS30" s="1000"/>
      <c r="AT30" s="1000"/>
      <c r="AU30" s="1000" t="s">
        <v>539</v>
      </c>
      <c r="AV30" s="1000"/>
      <c r="AW30" s="1000"/>
      <c r="AX30" s="1000"/>
      <c r="AY30" s="1000"/>
      <c r="AZ30" s="1071" t="s">
        <v>538</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385</v>
      </c>
      <c r="C31" s="1067"/>
      <c r="D31" s="1067"/>
      <c r="E31" s="1067"/>
      <c r="F31" s="1067"/>
      <c r="G31" s="1067"/>
      <c r="H31" s="1067"/>
      <c r="I31" s="1067"/>
      <c r="J31" s="1067"/>
      <c r="K31" s="1067"/>
      <c r="L31" s="1067"/>
      <c r="M31" s="1067"/>
      <c r="N31" s="1067"/>
      <c r="O31" s="1067"/>
      <c r="P31" s="1068"/>
      <c r="Q31" s="1072">
        <v>1146</v>
      </c>
      <c r="R31" s="1073"/>
      <c r="S31" s="1073"/>
      <c r="T31" s="1073"/>
      <c r="U31" s="1073"/>
      <c r="V31" s="1073">
        <v>1140</v>
      </c>
      <c r="W31" s="1073"/>
      <c r="X31" s="1073"/>
      <c r="Y31" s="1073"/>
      <c r="Z31" s="1073"/>
      <c r="AA31" s="1073">
        <v>6</v>
      </c>
      <c r="AB31" s="1073"/>
      <c r="AC31" s="1073"/>
      <c r="AD31" s="1073"/>
      <c r="AE31" s="1074"/>
      <c r="AF31" s="1048">
        <v>6</v>
      </c>
      <c r="AG31" s="1049"/>
      <c r="AH31" s="1049"/>
      <c r="AI31" s="1049"/>
      <c r="AJ31" s="1050"/>
      <c r="AK31" s="1009">
        <v>465</v>
      </c>
      <c r="AL31" s="1000"/>
      <c r="AM31" s="1000"/>
      <c r="AN31" s="1000"/>
      <c r="AO31" s="1000"/>
      <c r="AP31" s="1000" t="s">
        <v>538</v>
      </c>
      <c r="AQ31" s="1000"/>
      <c r="AR31" s="1000"/>
      <c r="AS31" s="1000"/>
      <c r="AT31" s="1000"/>
      <c r="AU31" s="1000" t="s">
        <v>538</v>
      </c>
      <c r="AV31" s="1000"/>
      <c r="AW31" s="1000"/>
      <c r="AX31" s="1000"/>
      <c r="AY31" s="1000"/>
      <c r="AZ31" s="1071" t="s">
        <v>538</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1530</v>
      </c>
      <c r="R32" s="1073"/>
      <c r="S32" s="1073"/>
      <c r="T32" s="1073"/>
      <c r="U32" s="1073"/>
      <c r="V32" s="1073">
        <v>1374</v>
      </c>
      <c r="W32" s="1073"/>
      <c r="X32" s="1073"/>
      <c r="Y32" s="1073"/>
      <c r="Z32" s="1073"/>
      <c r="AA32" s="1073">
        <v>156</v>
      </c>
      <c r="AB32" s="1073"/>
      <c r="AC32" s="1073"/>
      <c r="AD32" s="1073"/>
      <c r="AE32" s="1074"/>
      <c r="AF32" s="1048">
        <v>1730</v>
      </c>
      <c r="AG32" s="1049"/>
      <c r="AH32" s="1049"/>
      <c r="AI32" s="1049"/>
      <c r="AJ32" s="1050"/>
      <c r="AK32" s="1009">
        <v>123</v>
      </c>
      <c r="AL32" s="1000"/>
      <c r="AM32" s="1000"/>
      <c r="AN32" s="1000"/>
      <c r="AO32" s="1000"/>
      <c r="AP32" s="1000">
        <v>5034</v>
      </c>
      <c r="AQ32" s="1000"/>
      <c r="AR32" s="1000"/>
      <c r="AS32" s="1000"/>
      <c r="AT32" s="1000"/>
      <c r="AU32" s="1000">
        <v>1198</v>
      </c>
      <c r="AV32" s="1000"/>
      <c r="AW32" s="1000"/>
      <c r="AX32" s="1000"/>
      <c r="AY32" s="1000"/>
      <c r="AZ32" s="1071" t="s">
        <v>538</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388</v>
      </c>
      <c r="C33" s="1067"/>
      <c r="D33" s="1067"/>
      <c r="E33" s="1067"/>
      <c r="F33" s="1067"/>
      <c r="G33" s="1067"/>
      <c r="H33" s="1067"/>
      <c r="I33" s="1067"/>
      <c r="J33" s="1067"/>
      <c r="K33" s="1067"/>
      <c r="L33" s="1067"/>
      <c r="M33" s="1067"/>
      <c r="N33" s="1067"/>
      <c r="O33" s="1067"/>
      <c r="P33" s="1068"/>
      <c r="Q33" s="1072">
        <v>3658</v>
      </c>
      <c r="R33" s="1073"/>
      <c r="S33" s="1073"/>
      <c r="T33" s="1073"/>
      <c r="U33" s="1073"/>
      <c r="V33" s="1073">
        <v>3694</v>
      </c>
      <c r="W33" s="1073"/>
      <c r="X33" s="1073"/>
      <c r="Y33" s="1073"/>
      <c r="Z33" s="1073"/>
      <c r="AA33" s="1073">
        <v>-36</v>
      </c>
      <c r="AB33" s="1073"/>
      <c r="AC33" s="1073"/>
      <c r="AD33" s="1073"/>
      <c r="AE33" s="1074"/>
      <c r="AF33" s="1048">
        <v>2830</v>
      </c>
      <c r="AG33" s="1049"/>
      <c r="AH33" s="1049"/>
      <c r="AI33" s="1049"/>
      <c r="AJ33" s="1050"/>
      <c r="AK33" s="1009">
        <v>637</v>
      </c>
      <c r="AL33" s="1000"/>
      <c r="AM33" s="1000"/>
      <c r="AN33" s="1000"/>
      <c r="AO33" s="1000"/>
      <c r="AP33" s="1000">
        <v>2942</v>
      </c>
      <c r="AQ33" s="1000"/>
      <c r="AR33" s="1000"/>
      <c r="AS33" s="1000"/>
      <c r="AT33" s="1000"/>
      <c r="AU33" s="1000">
        <v>2027</v>
      </c>
      <c r="AV33" s="1000"/>
      <c r="AW33" s="1000"/>
      <c r="AX33" s="1000"/>
      <c r="AY33" s="1000"/>
      <c r="AZ33" s="1071" t="s">
        <v>538</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389</v>
      </c>
      <c r="C34" s="1067"/>
      <c r="D34" s="1067"/>
      <c r="E34" s="1067"/>
      <c r="F34" s="1067"/>
      <c r="G34" s="1067"/>
      <c r="H34" s="1067"/>
      <c r="I34" s="1067"/>
      <c r="J34" s="1067"/>
      <c r="K34" s="1067"/>
      <c r="L34" s="1067"/>
      <c r="M34" s="1067"/>
      <c r="N34" s="1067"/>
      <c r="O34" s="1067"/>
      <c r="P34" s="1068"/>
      <c r="Q34" s="1072">
        <v>2051</v>
      </c>
      <c r="R34" s="1073"/>
      <c r="S34" s="1073"/>
      <c r="T34" s="1073"/>
      <c r="U34" s="1073"/>
      <c r="V34" s="1073">
        <v>1914</v>
      </c>
      <c r="W34" s="1073"/>
      <c r="X34" s="1073"/>
      <c r="Y34" s="1073"/>
      <c r="Z34" s="1073"/>
      <c r="AA34" s="1073">
        <v>137</v>
      </c>
      <c r="AB34" s="1073"/>
      <c r="AC34" s="1073"/>
      <c r="AD34" s="1073"/>
      <c r="AE34" s="1074"/>
      <c r="AF34" s="1048">
        <v>193</v>
      </c>
      <c r="AG34" s="1049"/>
      <c r="AH34" s="1049"/>
      <c r="AI34" s="1049"/>
      <c r="AJ34" s="1050"/>
      <c r="AK34" s="1009">
        <v>845</v>
      </c>
      <c r="AL34" s="1000"/>
      <c r="AM34" s="1000"/>
      <c r="AN34" s="1000"/>
      <c r="AO34" s="1000"/>
      <c r="AP34" s="1000">
        <v>7880</v>
      </c>
      <c r="AQ34" s="1000"/>
      <c r="AR34" s="1000"/>
      <c r="AS34" s="1000"/>
      <c r="AT34" s="1000"/>
      <c r="AU34" s="1000">
        <v>6225</v>
      </c>
      <c r="AV34" s="1000"/>
      <c r="AW34" s="1000"/>
      <c r="AX34" s="1000"/>
      <c r="AY34" s="1000"/>
      <c r="AZ34" s="1071" t="s">
        <v>538</v>
      </c>
      <c r="BA34" s="1071"/>
      <c r="BB34" s="1071"/>
      <c r="BC34" s="1071"/>
      <c r="BD34" s="1071"/>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390</v>
      </c>
      <c r="C35" s="1067"/>
      <c r="D35" s="1067"/>
      <c r="E35" s="1067"/>
      <c r="F35" s="1067"/>
      <c r="G35" s="1067"/>
      <c r="H35" s="1067"/>
      <c r="I35" s="1067"/>
      <c r="J35" s="1067"/>
      <c r="K35" s="1067"/>
      <c r="L35" s="1067"/>
      <c r="M35" s="1067"/>
      <c r="N35" s="1067"/>
      <c r="O35" s="1067"/>
      <c r="P35" s="1068"/>
      <c r="Q35" s="1072">
        <v>139</v>
      </c>
      <c r="R35" s="1073"/>
      <c r="S35" s="1073"/>
      <c r="T35" s="1073"/>
      <c r="U35" s="1073"/>
      <c r="V35" s="1073">
        <v>139</v>
      </c>
      <c r="W35" s="1073"/>
      <c r="X35" s="1073"/>
      <c r="Y35" s="1073"/>
      <c r="Z35" s="1073"/>
      <c r="AA35" s="1073">
        <v>0</v>
      </c>
      <c r="AB35" s="1073"/>
      <c r="AC35" s="1073"/>
      <c r="AD35" s="1073"/>
      <c r="AE35" s="1074"/>
      <c r="AF35" s="1048">
        <v>0</v>
      </c>
      <c r="AG35" s="1049"/>
      <c r="AH35" s="1049"/>
      <c r="AI35" s="1049"/>
      <c r="AJ35" s="1050"/>
      <c r="AK35" s="1009">
        <v>67</v>
      </c>
      <c r="AL35" s="1000"/>
      <c r="AM35" s="1000"/>
      <c r="AN35" s="1000"/>
      <c r="AO35" s="1000"/>
      <c r="AP35" s="1000">
        <v>277</v>
      </c>
      <c r="AQ35" s="1000"/>
      <c r="AR35" s="1000"/>
      <c r="AS35" s="1000"/>
      <c r="AT35" s="1000"/>
      <c r="AU35" s="1000">
        <v>272</v>
      </c>
      <c r="AV35" s="1000"/>
      <c r="AW35" s="1000"/>
      <c r="AX35" s="1000"/>
      <c r="AY35" s="1000"/>
      <c r="AZ35" s="1071" t="s">
        <v>538</v>
      </c>
      <c r="BA35" s="1071"/>
      <c r="BB35" s="1071"/>
      <c r="BC35" s="1071"/>
      <c r="BD35" s="1071"/>
      <c r="BE35" s="1061" t="s">
        <v>391</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392</v>
      </c>
      <c r="C36" s="1067"/>
      <c r="D36" s="1067"/>
      <c r="E36" s="1067"/>
      <c r="F36" s="1067"/>
      <c r="G36" s="1067"/>
      <c r="H36" s="1067"/>
      <c r="I36" s="1067"/>
      <c r="J36" s="1067"/>
      <c r="K36" s="1067"/>
      <c r="L36" s="1067"/>
      <c r="M36" s="1067"/>
      <c r="N36" s="1067"/>
      <c r="O36" s="1067"/>
      <c r="P36" s="1068"/>
      <c r="Q36" s="1072">
        <v>1334</v>
      </c>
      <c r="R36" s="1073"/>
      <c r="S36" s="1073"/>
      <c r="T36" s="1073"/>
      <c r="U36" s="1073"/>
      <c r="V36" s="1073">
        <v>1281</v>
      </c>
      <c r="W36" s="1073"/>
      <c r="X36" s="1073"/>
      <c r="Y36" s="1073"/>
      <c r="Z36" s="1073"/>
      <c r="AA36" s="1073">
        <v>53</v>
      </c>
      <c r="AB36" s="1073"/>
      <c r="AC36" s="1073"/>
      <c r="AD36" s="1073"/>
      <c r="AE36" s="1074"/>
      <c r="AF36" s="1048">
        <v>53</v>
      </c>
      <c r="AG36" s="1049"/>
      <c r="AH36" s="1049"/>
      <c r="AI36" s="1049"/>
      <c r="AJ36" s="1050"/>
      <c r="AK36" s="1009">
        <v>728</v>
      </c>
      <c r="AL36" s="1000"/>
      <c r="AM36" s="1000"/>
      <c r="AN36" s="1000"/>
      <c r="AO36" s="1000"/>
      <c r="AP36" s="1000">
        <v>6013</v>
      </c>
      <c r="AQ36" s="1000"/>
      <c r="AR36" s="1000"/>
      <c r="AS36" s="1000"/>
      <c r="AT36" s="1000"/>
      <c r="AU36" s="1000">
        <v>4876</v>
      </c>
      <c r="AV36" s="1000"/>
      <c r="AW36" s="1000"/>
      <c r="AX36" s="1000"/>
      <c r="AY36" s="1000"/>
      <c r="AZ36" s="1071" t="s">
        <v>538</v>
      </c>
      <c r="BA36" s="1071"/>
      <c r="BB36" s="1071"/>
      <c r="BC36" s="1071"/>
      <c r="BD36" s="1071"/>
      <c r="BE36" s="1061" t="s">
        <v>391</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370</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5779</v>
      </c>
      <c r="AG63" s="988"/>
      <c r="AH63" s="988"/>
      <c r="AI63" s="988"/>
      <c r="AJ63" s="1059"/>
      <c r="AK63" s="1060"/>
      <c r="AL63" s="992"/>
      <c r="AM63" s="992"/>
      <c r="AN63" s="992"/>
      <c r="AO63" s="992"/>
      <c r="AP63" s="988">
        <v>22146</v>
      </c>
      <c r="AQ63" s="988"/>
      <c r="AR63" s="988"/>
      <c r="AS63" s="988"/>
      <c r="AT63" s="988"/>
      <c r="AU63" s="988">
        <v>14598</v>
      </c>
      <c r="AV63" s="988"/>
      <c r="AW63" s="988"/>
      <c r="AX63" s="988"/>
      <c r="AY63" s="988"/>
      <c r="AZ63" s="1054"/>
      <c r="BA63" s="1054"/>
      <c r="BB63" s="1054"/>
      <c r="BC63" s="1054"/>
      <c r="BD63" s="1054"/>
      <c r="BE63" s="989"/>
      <c r="BF63" s="989"/>
      <c r="BG63" s="989"/>
      <c r="BH63" s="989"/>
      <c r="BI63" s="990"/>
      <c r="BJ63" s="1055" t="s">
        <v>222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396</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397</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547</v>
      </c>
      <c r="C68" s="1015"/>
      <c r="D68" s="1015"/>
      <c r="E68" s="1015"/>
      <c r="F68" s="1015"/>
      <c r="G68" s="1015"/>
      <c r="H68" s="1015"/>
      <c r="I68" s="1015"/>
      <c r="J68" s="1015"/>
      <c r="K68" s="1015"/>
      <c r="L68" s="1015"/>
      <c r="M68" s="1015"/>
      <c r="N68" s="1015"/>
      <c r="O68" s="1015"/>
      <c r="P68" s="1016"/>
      <c r="Q68" s="1017">
        <v>325</v>
      </c>
      <c r="R68" s="1011"/>
      <c r="S68" s="1011"/>
      <c r="T68" s="1011"/>
      <c r="U68" s="1011"/>
      <c r="V68" s="1011">
        <v>300</v>
      </c>
      <c r="W68" s="1011"/>
      <c r="X68" s="1011"/>
      <c r="Y68" s="1011"/>
      <c r="Z68" s="1011"/>
      <c r="AA68" s="1011">
        <v>25</v>
      </c>
      <c r="AB68" s="1011"/>
      <c r="AC68" s="1011"/>
      <c r="AD68" s="1011"/>
      <c r="AE68" s="1011"/>
      <c r="AF68" s="1011">
        <v>25</v>
      </c>
      <c r="AG68" s="1011"/>
      <c r="AH68" s="1011"/>
      <c r="AI68" s="1011"/>
      <c r="AJ68" s="1011"/>
      <c r="AK68" s="1011">
        <v>21</v>
      </c>
      <c r="AL68" s="1011"/>
      <c r="AM68" s="1011"/>
      <c r="AN68" s="1011"/>
      <c r="AO68" s="1011"/>
      <c r="AP68" s="1011">
        <v>324</v>
      </c>
      <c r="AQ68" s="1011"/>
      <c r="AR68" s="1011"/>
      <c r="AS68" s="1011"/>
      <c r="AT68" s="1011"/>
      <c r="AU68" s="1011">
        <v>160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548</v>
      </c>
      <c r="C69" s="1004"/>
      <c r="D69" s="1004"/>
      <c r="E69" s="1004"/>
      <c r="F69" s="1004"/>
      <c r="G69" s="1004"/>
      <c r="H69" s="1004"/>
      <c r="I69" s="1004"/>
      <c r="J69" s="1004"/>
      <c r="K69" s="1004"/>
      <c r="L69" s="1004"/>
      <c r="M69" s="1004"/>
      <c r="N69" s="1004"/>
      <c r="O69" s="1004"/>
      <c r="P69" s="1005"/>
      <c r="Q69" s="1006">
        <v>1096</v>
      </c>
      <c r="R69" s="1000"/>
      <c r="S69" s="1000"/>
      <c r="T69" s="1000"/>
      <c r="U69" s="1000"/>
      <c r="V69" s="1000">
        <v>1080</v>
      </c>
      <c r="W69" s="1000"/>
      <c r="X69" s="1000"/>
      <c r="Y69" s="1000"/>
      <c r="Z69" s="1000"/>
      <c r="AA69" s="1000">
        <v>15</v>
      </c>
      <c r="AB69" s="1000"/>
      <c r="AC69" s="1000"/>
      <c r="AD69" s="1000"/>
      <c r="AE69" s="1000"/>
      <c r="AF69" s="1000" t="s">
        <v>549</v>
      </c>
      <c r="AG69" s="1000"/>
      <c r="AH69" s="1000"/>
      <c r="AI69" s="1000"/>
      <c r="AJ69" s="1000"/>
      <c r="AK69" s="1000" t="s">
        <v>549</v>
      </c>
      <c r="AL69" s="1000"/>
      <c r="AM69" s="1000"/>
      <c r="AN69" s="1000"/>
      <c r="AO69" s="1000"/>
      <c r="AP69" s="1000">
        <v>3250</v>
      </c>
      <c r="AQ69" s="1000"/>
      <c r="AR69" s="1000"/>
      <c r="AS69" s="1000"/>
      <c r="AT69" s="1000"/>
      <c r="AU69" s="1000" t="s">
        <v>549</v>
      </c>
      <c r="AV69" s="1000"/>
      <c r="AW69" s="1000"/>
      <c r="AX69" s="1000"/>
      <c r="AY69" s="1000"/>
      <c r="AZ69" s="1001" t="s">
        <v>550</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551</v>
      </c>
      <c r="C70" s="1004"/>
      <c r="D70" s="1004"/>
      <c r="E70" s="1004"/>
      <c r="F70" s="1004"/>
      <c r="G70" s="1004"/>
      <c r="H70" s="1004"/>
      <c r="I70" s="1004"/>
      <c r="J70" s="1004"/>
      <c r="K70" s="1004"/>
      <c r="L70" s="1004"/>
      <c r="M70" s="1004"/>
      <c r="N70" s="1004"/>
      <c r="O70" s="1004"/>
      <c r="P70" s="1005"/>
      <c r="Q70" s="1006">
        <v>3581</v>
      </c>
      <c r="R70" s="1000"/>
      <c r="S70" s="1000"/>
      <c r="T70" s="1000"/>
      <c r="U70" s="1000"/>
      <c r="V70" s="1000">
        <v>3296</v>
      </c>
      <c r="W70" s="1000"/>
      <c r="X70" s="1000"/>
      <c r="Y70" s="1000"/>
      <c r="Z70" s="1000"/>
      <c r="AA70" s="1000">
        <v>285</v>
      </c>
      <c r="AB70" s="1000"/>
      <c r="AC70" s="1000"/>
      <c r="AD70" s="1000"/>
      <c r="AE70" s="1000"/>
      <c r="AF70" s="1000">
        <v>285</v>
      </c>
      <c r="AG70" s="1000"/>
      <c r="AH70" s="1000"/>
      <c r="AI70" s="1000"/>
      <c r="AJ70" s="1000"/>
      <c r="AK70" s="1000">
        <v>31</v>
      </c>
      <c r="AL70" s="1000"/>
      <c r="AM70" s="1000"/>
      <c r="AN70" s="1000"/>
      <c r="AO70" s="1000"/>
      <c r="AP70" s="1000">
        <v>3</v>
      </c>
      <c r="AQ70" s="1000"/>
      <c r="AR70" s="1000"/>
      <c r="AS70" s="1000"/>
      <c r="AT70" s="1000"/>
      <c r="AU70" s="1000">
        <v>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552</v>
      </c>
      <c r="C71" s="1004"/>
      <c r="D71" s="1004"/>
      <c r="E71" s="1004"/>
      <c r="F71" s="1004"/>
      <c r="G71" s="1004"/>
      <c r="H71" s="1004"/>
      <c r="I71" s="1004"/>
      <c r="J71" s="1004"/>
      <c r="K71" s="1004"/>
      <c r="L71" s="1004"/>
      <c r="M71" s="1004"/>
      <c r="N71" s="1004"/>
      <c r="O71" s="1004"/>
      <c r="P71" s="1005"/>
      <c r="Q71" s="1006">
        <v>270</v>
      </c>
      <c r="R71" s="1000"/>
      <c r="S71" s="1000"/>
      <c r="T71" s="1000"/>
      <c r="U71" s="1000"/>
      <c r="V71" s="1000">
        <v>262</v>
      </c>
      <c r="W71" s="1000"/>
      <c r="X71" s="1000"/>
      <c r="Y71" s="1000"/>
      <c r="Z71" s="1000"/>
      <c r="AA71" s="1000">
        <v>8</v>
      </c>
      <c r="AB71" s="1000"/>
      <c r="AC71" s="1000"/>
      <c r="AD71" s="1000"/>
      <c r="AE71" s="1000"/>
      <c r="AF71" s="1000">
        <v>8</v>
      </c>
      <c r="AG71" s="1000"/>
      <c r="AH71" s="1000"/>
      <c r="AI71" s="1000"/>
      <c r="AJ71" s="1000"/>
      <c r="AK71" s="1000" t="s">
        <v>549</v>
      </c>
      <c r="AL71" s="1000"/>
      <c r="AM71" s="1000"/>
      <c r="AN71" s="1000"/>
      <c r="AO71" s="1000"/>
      <c r="AP71" s="1000" t="s">
        <v>549</v>
      </c>
      <c r="AQ71" s="1000"/>
      <c r="AR71" s="1000"/>
      <c r="AS71" s="1000"/>
      <c r="AT71" s="1000"/>
      <c r="AU71" s="1000" t="s">
        <v>549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553</v>
      </c>
      <c r="C72" s="1004"/>
      <c r="D72" s="1004"/>
      <c r="E72" s="1004"/>
      <c r="F72" s="1004"/>
      <c r="G72" s="1004"/>
      <c r="H72" s="1004"/>
      <c r="I72" s="1004"/>
      <c r="J72" s="1004"/>
      <c r="K72" s="1004"/>
      <c r="L72" s="1004"/>
      <c r="M72" s="1004"/>
      <c r="N72" s="1004"/>
      <c r="O72" s="1004"/>
      <c r="P72" s="1005"/>
      <c r="Q72" s="1006">
        <v>287515</v>
      </c>
      <c r="R72" s="1000"/>
      <c r="S72" s="1000"/>
      <c r="T72" s="1000"/>
      <c r="U72" s="1000"/>
      <c r="V72" s="1000">
        <v>274140</v>
      </c>
      <c r="W72" s="1000"/>
      <c r="X72" s="1000"/>
      <c r="Y72" s="1000"/>
      <c r="Z72" s="1000"/>
      <c r="AA72" s="1000">
        <v>13375</v>
      </c>
      <c r="AB72" s="1000"/>
      <c r="AC72" s="1000"/>
      <c r="AD72" s="1000"/>
      <c r="AE72" s="1000"/>
      <c r="AF72" s="1000">
        <v>13375</v>
      </c>
      <c r="AG72" s="1000"/>
      <c r="AH72" s="1000"/>
      <c r="AI72" s="1000"/>
      <c r="AJ72" s="1000"/>
      <c r="AK72" s="1000" t="s">
        <v>549</v>
      </c>
      <c r="AL72" s="1000"/>
      <c r="AM72" s="1000"/>
      <c r="AN72" s="1000"/>
      <c r="AO72" s="1000"/>
      <c r="AP72" s="1000" t="s">
        <v>549</v>
      </c>
      <c r="AQ72" s="1000"/>
      <c r="AR72" s="1000"/>
      <c r="AS72" s="1000"/>
      <c r="AT72" s="1000"/>
      <c r="AU72" s="1000" t="s">
        <v>549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13693</v>
      </c>
      <c r="AG88" s="988"/>
      <c r="AH88" s="988"/>
      <c r="AI88" s="988"/>
      <c r="AJ88" s="988"/>
      <c r="AK88" s="992"/>
      <c r="AL88" s="992"/>
      <c r="AM88" s="992"/>
      <c r="AN88" s="992"/>
      <c r="AO88" s="992"/>
      <c r="AP88" s="988">
        <v>3577</v>
      </c>
      <c r="AQ88" s="988"/>
      <c r="AR88" s="988"/>
      <c r="AS88" s="988"/>
      <c r="AT88" s="988"/>
      <c r="AU88" s="988">
        <v>160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222</v>
      </c>
      <c r="CS102" s="980"/>
      <c r="CT102" s="980"/>
      <c r="CU102" s="980"/>
      <c r="CV102" s="981"/>
      <c r="CW102" s="979" t="s">
        <v>554</v>
      </c>
      <c r="CX102" s="980"/>
      <c r="CY102" s="980"/>
      <c r="CZ102" s="980"/>
      <c r="DA102" s="981"/>
      <c r="DB102" s="979" t="s">
        <v>555</v>
      </c>
      <c r="DC102" s="980"/>
      <c r="DD102" s="980"/>
      <c r="DE102" s="980"/>
      <c r="DF102" s="981"/>
      <c r="DG102" s="979" t="s">
        <v>555</v>
      </c>
      <c r="DH102" s="980"/>
      <c r="DI102" s="980"/>
      <c r="DJ102" s="980"/>
      <c r="DK102" s="981"/>
      <c r="DL102" s="979" t="s">
        <v>556</v>
      </c>
      <c r="DM102" s="980"/>
      <c r="DN102" s="980"/>
      <c r="DO102" s="980"/>
      <c r="DP102" s="981"/>
      <c r="DQ102" s="979" t="s">
        <v>554</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288</v>
      </c>
      <c r="AG109" s="923"/>
      <c r="AH109" s="923"/>
      <c r="AI109" s="923"/>
      <c r="AJ109" s="924"/>
      <c r="AK109" s="925" t="s">
        <v>287</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288</v>
      </c>
      <c r="BW109" s="923"/>
      <c r="BX109" s="923"/>
      <c r="BY109" s="923"/>
      <c r="BZ109" s="924"/>
      <c r="CA109" s="925" t="s">
        <v>287</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288</v>
      </c>
      <c r="DM109" s="923"/>
      <c r="DN109" s="923"/>
      <c r="DO109" s="923"/>
      <c r="DP109" s="924"/>
      <c r="DQ109" s="925" t="s">
        <v>287</v>
      </c>
      <c r="DR109" s="923"/>
      <c r="DS109" s="923"/>
      <c r="DT109" s="923"/>
      <c r="DU109" s="924"/>
      <c r="DV109" s="925" t="s">
        <v>408</v>
      </c>
      <c r="DW109" s="923"/>
      <c r="DX109" s="923"/>
      <c r="DY109" s="923"/>
      <c r="DZ109" s="954"/>
    </row>
    <row r="110" spans="1:131" s="199" customFormat="1" ht="26.25" customHeight="1">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6935960</v>
      </c>
      <c r="AB110" s="916"/>
      <c r="AC110" s="916"/>
      <c r="AD110" s="916"/>
      <c r="AE110" s="917"/>
      <c r="AF110" s="918">
        <v>6807449</v>
      </c>
      <c r="AG110" s="916"/>
      <c r="AH110" s="916"/>
      <c r="AI110" s="916"/>
      <c r="AJ110" s="917"/>
      <c r="AK110" s="918">
        <v>7021081</v>
      </c>
      <c r="AL110" s="916"/>
      <c r="AM110" s="916"/>
      <c r="AN110" s="916"/>
      <c r="AO110" s="917"/>
      <c r="AP110" s="919">
        <v>26.1</v>
      </c>
      <c r="AQ110" s="920"/>
      <c r="AR110" s="920"/>
      <c r="AS110" s="920"/>
      <c r="AT110" s="921"/>
      <c r="AU110" s="955" t="s">
        <v>61</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54068943</v>
      </c>
      <c r="BR110" s="863"/>
      <c r="BS110" s="863"/>
      <c r="BT110" s="863"/>
      <c r="BU110" s="863"/>
      <c r="BV110" s="863">
        <v>53398454</v>
      </c>
      <c r="BW110" s="863"/>
      <c r="BX110" s="863"/>
      <c r="BY110" s="863"/>
      <c r="BZ110" s="863"/>
      <c r="CA110" s="863">
        <v>51281262</v>
      </c>
      <c r="CB110" s="863"/>
      <c r="CC110" s="863"/>
      <c r="CD110" s="863"/>
      <c r="CE110" s="863"/>
      <c r="CF110" s="887">
        <v>190.7</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222</v>
      </c>
      <c r="DH110" s="863"/>
      <c r="DI110" s="863"/>
      <c r="DJ110" s="863"/>
      <c r="DK110" s="863"/>
      <c r="DL110" s="863" t="s">
        <v>222</v>
      </c>
      <c r="DM110" s="863"/>
      <c r="DN110" s="863"/>
      <c r="DO110" s="863"/>
      <c r="DP110" s="863"/>
      <c r="DQ110" s="863" t="s">
        <v>222</v>
      </c>
      <c r="DR110" s="863"/>
      <c r="DS110" s="863"/>
      <c r="DT110" s="863"/>
      <c r="DU110" s="863"/>
      <c r="DV110" s="864" t="s">
        <v>222</v>
      </c>
      <c r="DW110" s="864"/>
      <c r="DX110" s="864"/>
      <c r="DY110" s="864"/>
      <c r="DZ110" s="865"/>
    </row>
    <row r="111" spans="1:131" s="199" customFormat="1" ht="26.25" customHeight="1">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222</v>
      </c>
      <c r="AB111" s="944"/>
      <c r="AC111" s="944"/>
      <c r="AD111" s="944"/>
      <c r="AE111" s="945"/>
      <c r="AF111" s="946" t="s">
        <v>222</v>
      </c>
      <c r="AG111" s="944"/>
      <c r="AH111" s="944"/>
      <c r="AI111" s="944"/>
      <c r="AJ111" s="945"/>
      <c r="AK111" s="946" t="s">
        <v>222</v>
      </c>
      <c r="AL111" s="944"/>
      <c r="AM111" s="944"/>
      <c r="AN111" s="944"/>
      <c r="AO111" s="945"/>
      <c r="AP111" s="947" t="s">
        <v>222</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v>1214674</v>
      </c>
      <c r="BR111" s="835"/>
      <c r="BS111" s="835"/>
      <c r="BT111" s="835"/>
      <c r="BU111" s="835"/>
      <c r="BV111" s="835">
        <v>1090074</v>
      </c>
      <c r="BW111" s="835"/>
      <c r="BX111" s="835"/>
      <c r="BY111" s="835"/>
      <c r="BZ111" s="835"/>
      <c r="CA111" s="835">
        <v>964655</v>
      </c>
      <c r="CB111" s="835"/>
      <c r="CC111" s="835"/>
      <c r="CD111" s="835"/>
      <c r="CE111" s="835"/>
      <c r="CF111" s="896">
        <v>3.6</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222</v>
      </c>
      <c r="DH111" s="835"/>
      <c r="DI111" s="835"/>
      <c r="DJ111" s="835"/>
      <c r="DK111" s="835"/>
      <c r="DL111" s="835" t="s">
        <v>222</v>
      </c>
      <c r="DM111" s="835"/>
      <c r="DN111" s="835"/>
      <c r="DO111" s="835"/>
      <c r="DP111" s="835"/>
      <c r="DQ111" s="835" t="s">
        <v>222</v>
      </c>
      <c r="DR111" s="835"/>
      <c r="DS111" s="835"/>
      <c r="DT111" s="835"/>
      <c r="DU111" s="835"/>
      <c r="DV111" s="812" t="s">
        <v>222</v>
      </c>
      <c r="DW111" s="812"/>
      <c r="DX111" s="812"/>
      <c r="DY111" s="812"/>
      <c r="DZ111" s="813"/>
    </row>
    <row r="112" spans="1:131" s="199" customFormat="1" ht="26.25" customHeight="1">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222</v>
      </c>
      <c r="AB112" s="798"/>
      <c r="AC112" s="798"/>
      <c r="AD112" s="798"/>
      <c r="AE112" s="799"/>
      <c r="AF112" s="800" t="s">
        <v>222</v>
      </c>
      <c r="AG112" s="798"/>
      <c r="AH112" s="798"/>
      <c r="AI112" s="798"/>
      <c r="AJ112" s="799"/>
      <c r="AK112" s="800" t="s">
        <v>222</v>
      </c>
      <c r="AL112" s="798"/>
      <c r="AM112" s="798"/>
      <c r="AN112" s="798"/>
      <c r="AO112" s="799"/>
      <c r="AP112" s="845" t="s">
        <v>222</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16966354</v>
      </c>
      <c r="BR112" s="835"/>
      <c r="BS112" s="835"/>
      <c r="BT112" s="835"/>
      <c r="BU112" s="835"/>
      <c r="BV112" s="835">
        <v>15832709</v>
      </c>
      <c r="BW112" s="835"/>
      <c r="BX112" s="835"/>
      <c r="BY112" s="835"/>
      <c r="BZ112" s="835"/>
      <c r="CA112" s="835">
        <v>14598616</v>
      </c>
      <c r="CB112" s="835"/>
      <c r="CC112" s="835"/>
      <c r="CD112" s="835"/>
      <c r="CE112" s="835"/>
      <c r="CF112" s="896">
        <v>54.3</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222</v>
      </c>
      <c r="DH112" s="835"/>
      <c r="DI112" s="835"/>
      <c r="DJ112" s="835"/>
      <c r="DK112" s="835"/>
      <c r="DL112" s="835" t="s">
        <v>222</v>
      </c>
      <c r="DM112" s="835"/>
      <c r="DN112" s="835"/>
      <c r="DO112" s="835"/>
      <c r="DP112" s="835"/>
      <c r="DQ112" s="835" t="s">
        <v>222</v>
      </c>
      <c r="DR112" s="835"/>
      <c r="DS112" s="835"/>
      <c r="DT112" s="835"/>
      <c r="DU112" s="835"/>
      <c r="DV112" s="812" t="s">
        <v>222</v>
      </c>
      <c r="DW112" s="812"/>
      <c r="DX112" s="812"/>
      <c r="DY112" s="812"/>
      <c r="DZ112" s="813"/>
    </row>
    <row r="113" spans="1:130" s="199" customFormat="1" ht="26.25" customHeight="1">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1682102</v>
      </c>
      <c r="AB113" s="944"/>
      <c r="AC113" s="944"/>
      <c r="AD113" s="944"/>
      <c r="AE113" s="945"/>
      <c r="AF113" s="946">
        <v>1728575</v>
      </c>
      <c r="AG113" s="944"/>
      <c r="AH113" s="944"/>
      <c r="AI113" s="944"/>
      <c r="AJ113" s="945"/>
      <c r="AK113" s="946">
        <v>1745827</v>
      </c>
      <c r="AL113" s="944"/>
      <c r="AM113" s="944"/>
      <c r="AN113" s="944"/>
      <c r="AO113" s="945"/>
      <c r="AP113" s="947">
        <v>6.5</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306147</v>
      </c>
      <c r="BR113" s="835"/>
      <c r="BS113" s="835"/>
      <c r="BT113" s="835"/>
      <c r="BU113" s="835"/>
      <c r="BV113" s="835">
        <v>226359</v>
      </c>
      <c r="BW113" s="835"/>
      <c r="BX113" s="835"/>
      <c r="BY113" s="835"/>
      <c r="BZ113" s="835"/>
      <c r="CA113" s="835">
        <v>159646</v>
      </c>
      <c r="CB113" s="835"/>
      <c r="CC113" s="835"/>
      <c r="CD113" s="835"/>
      <c r="CE113" s="835"/>
      <c r="CF113" s="896">
        <v>0.6</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222</v>
      </c>
      <c r="DH113" s="798"/>
      <c r="DI113" s="798"/>
      <c r="DJ113" s="798"/>
      <c r="DK113" s="799"/>
      <c r="DL113" s="800" t="s">
        <v>222</v>
      </c>
      <c r="DM113" s="798"/>
      <c r="DN113" s="798"/>
      <c r="DO113" s="798"/>
      <c r="DP113" s="799"/>
      <c r="DQ113" s="800" t="s">
        <v>222</v>
      </c>
      <c r="DR113" s="798"/>
      <c r="DS113" s="798"/>
      <c r="DT113" s="798"/>
      <c r="DU113" s="799"/>
      <c r="DV113" s="845" t="s">
        <v>222</v>
      </c>
      <c r="DW113" s="846"/>
      <c r="DX113" s="846"/>
      <c r="DY113" s="846"/>
      <c r="DZ113" s="847"/>
    </row>
    <row r="114" spans="1:130" s="199" customFormat="1" ht="26.25" customHeight="1">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192315</v>
      </c>
      <c r="AB114" s="798"/>
      <c r="AC114" s="798"/>
      <c r="AD114" s="798"/>
      <c r="AE114" s="799"/>
      <c r="AF114" s="800">
        <v>84956</v>
      </c>
      <c r="AG114" s="798"/>
      <c r="AH114" s="798"/>
      <c r="AI114" s="798"/>
      <c r="AJ114" s="799"/>
      <c r="AK114" s="800">
        <v>70820</v>
      </c>
      <c r="AL114" s="798"/>
      <c r="AM114" s="798"/>
      <c r="AN114" s="798"/>
      <c r="AO114" s="799"/>
      <c r="AP114" s="845">
        <v>0.3</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9889455</v>
      </c>
      <c r="BR114" s="835"/>
      <c r="BS114" s="835"/>
      <c r="BT114" s="835"/>
      <c r="BU114" s="835"/>
      <c r="BV114" s="835">
        <v>9183823</v>
      </c>
      <c r="BW114" s="835"/>
      <c r="BX114" s="835"/>
      <c r="BY114" s="835"/>
      <c r="BZ114" s="835"/>
      <c r="CA114" s="835">
        <v>9029394</v>
      </c>
      <c r="CB114" s="835"/>
      <c r="CC114" s="835"/>
      <c r="CD114" s="835"/>
      <c r="CE114" s="835"/>
      <c r="CF114" s="896">
        <v>33.6</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222</v>
      </c>
      <c r="DH114" s="798"/>
      <c r="DI114" s="798"/>
      <c r="DJ114" s="798"/>
      <c r="DK114" s="799"/>
      <c r="DL114" s="800" t="s">
        <v>222</v>
      </c>
      <c r="DM114" s="798"/>
      <c r="DN114" s="798"/>
      <c r="DO114" s="798"/>
      <c r="DP114" s="799"/>
      <c r="DQ114" s="800" t="s">
        <v>222</v>
      </c>
      <c r="DR114" s="798"/>
      <c r="DS114" s="798"/>
      <c r="DT114" s="798"/>
      <c r="DU114" s="799"/>
      <c r="DV114" s="845" t="s">
        <v>222</v>
      </c>
      <c r="DW114" s="846"/>
      <c r="DX114" s="846"/>
      <c r="DY114" s="846"/>
      <c r="DZ114" s="847"/>
    </row>
    <row r="115" spans="1:130" s="199" customFormat="1" ht="26.25" customHeight="1">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148420</v>
      </c>
      <c r="AB115" s="944"/>
      <c r="AC115" s="944"/>
      <c r="AD115" s="944"/>
      <c r="AE115" s="945"/>
      <c r="AF115" s="946">
        <v>148499</v>
      </c>
      <c r="AG115" s="944"/>
      <c r="AH115" s="944"/>
      <c r="AI115" s="944"/>
      <c r="AJ115" s="945"/>
      <c r="AK115" s="946">
        <v>146512</v>
      </c>
      <c r="AL115" s="944"/>
      <c r="AM115" s="944"/>
      <c r="AN115" s="944"/>
      <c r="AO115" s="945"/>
      <c r="AP115" s="947">
        <v>0.5</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t="s">
        <v>222</v>
      </c>
      <c r="BR115" s="835"/>
      <c r="BS115" s="835"/>
      <c r="BT115" s="835"/>
      <c r="BU115" s="835"/>
      <c r="BV115" s="835" t="s">
        <v>222</v>
      </c>
      <c r="BW115" s="835"/>
      <c r="BX115" s="835"/>
      <c r="BY115" s="835"/>
      <c r="BZ115" s="835"/>
      <c r="CA115" s="835" t="s">
        <v>222</v>
      </c>
      <c r="CB115" s="835"/>
      <c r="CC115" s="835"/>
      <c r="CD115" s="835"/>
      <c r="CE115" s="835"/>
      <c r="CF115" s="896" t="s">
        <v>222</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222</v>
      </c>
      <c r="DH115" s="798"/>
      <c r="DI115" s="798"/>
      <c r="DJ115" s="798"/>
      <c r="DK115" s="799"/>
      <c r="DL115" s="800" t="s">
        <v>222</v>
      </c>
      <c r="DM115" s="798"/>
      <c r="DN115" s="798"/>
      <c r="DO115" s="798"/>
      <c r="DP115" s="799"/>
      <c r="DQ115" s="800" t="s">
        <v>222</v>
      </c>
      <c r="DR115" s="798"/>
      <c r="DS115" s="798"/>
      <c r="DT115" s="798"/>
      <c r="DU115" s="799"/>
      <c r="DV115" s="845" t="s">
        <v>222</v>
      </c>
      <c r="DW115" s="846"/>
      <c r="DX115" s="846"/>
      <c r="DY115" s="846"/>
      <c r="DZ115" s="847"/>
    </row>
    <row r="116" spans="1:130" s="199" customFormat="1" ht="26.25" customHeight="1">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222</v>
      </c>
      <c r="AB116" s="798"/>
      <c r="AC116" s="798"/>
      <c r="AD116" s="798"/>
      <c r="AE116" s="799"/>
      <c r="AF116" s="800" t="s">
        <v>222</v>
      </c>
      <c r="AG116" s="798"/>
      <c r="AH116" s="798"/>
      <c r="AI116" s="798"/>
      <c r="AJ116" s="799"/>
      <c r="AK116" s="800" t="s">
        <v>222</v>
      </c>
      <c r="AL116" s="798"/>
      <c r="AM116" s="798"/>
      <c r="AN116" s="798"/>
      <c r="AO116" s="799"/>
      <c r="AP116" s="845" t="s">
        <v>222</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222</v>
      </c>
      <c r="BR116" s="835"/>
      <c r="BS116" s="835"/>
      <c r="BT116" s="835"/>
      <c r="BU116" s="835"/>
      <c r="BV116" s="835" t="s">
        <v>222</v>
      </c>
      <c r="BW116" s="835"/>
      <c r="BX116" s="835"/>
      <c r="BY116" s="835"/>
      <c r="BZ116" s="835"/>
      <c r="CA116" s="835" t="s">
        <v>222</v>
      </c>
      <c r="CB116" s="835"/>
      <c r="CC116" s="835"/>
      <c r="CD116" s="835"/>
      <c r="CE116" s="835"/>
      <c r="CF116" s="896" t="s">
        <v>222</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222</v>
      </c>
      <c r="DH116" s="798"/>
      <c r="DI116" s="798"/>
      <c r="DJ116" s="798"/>
      <c r="DK116" s="799"/>
      <c r="DL116" s="800" t="s">
        <v>222</v>
      </c>
      <c r="DM116" s="798"/>
      <c r="DN116" s="798"/>
      <c r="DO116" s="798"/>
      <c r="DP116" s="799"/>
      <c r="DQ116" s="800" t="s">
        <v>222</v>
      </c>
      <c r="DR116" s="798"/>
      <c r="DS116" s="798"/>
      <c r="DT116" s="798"/>
      <c r="DU116" s="799"/>
      <c r="DV116" s="845" t="s">
        <v>222</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8958797</v>
      </c>
      <c r="AB117" s="930"/>
      <c r="AC117" s="930"/>
      <c r="AD117" s="930"/>
      <c r="AE117" s="931"/>
      <c r="AF117" s="932">
        <v>8769479</v>
      </c>
      <c r="AG117" s="930"/>
      <c r="AH117" s="930"/>
      <c r="AI117" s="930"/>
      <c r="AJ117" s="931"/>
      <c r="AK117" s="932">
        <v>8984240</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222</v>
      </c>
      <c r="BR117" s="835"/>
      <c r="BS117" s="835"/>
      <c r="BT117" s="835"/>
      <c r="BU117" s="835"/>
      <c r="BV117" s="835" t="s">
        <v>222</v>
      </c>
      <c r="BW117" s="835"/>
      <c r="BX117" s="835"/>
      <c r="BY117" s="835"/>
      <c r="BZ117" s="835"/>
      <c r="CA117" s="835" t="s">
        <v>222</v>
      </c>
      <c r="CB117" s="835"/>
      <c r="CC117" s="835"/>
      <c r="CD117" s="835"/>
      <c r="CE117" s="835"/>
      <c r="CF117" s="896" t="s">
        <v>222</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222</v>
      </c>
      <c r="DH117" s="798"/>
      <c r="DI117" s="798"/>
      <c r="DJ117" s="798"/>
      <c r="DK117" s="799"/>
      <c r="DL117" s="800" t="s">
        <v>222</v>
      </c>
      <c r="DM117" s="798"/>
      <c r="DN117" s="798"/>
      <c r="DO117" s="798"/>
      <c r="DP117" s="799"/>
      <c r="DQ117" s="800" t="s">
        <v>222</v>
      </c>
      <c r="DR117" s="798"/>
      <c r="DS117" s="798"/>
      <c r="DT117" s="798"/>
      <c r="DU117" s="799"/>
      <c r="DV117" s="845" t="s">
        <v>222</v>
      </c>
      <c r="DW117" s="846"/>
      <c r="DX117" s="846"/>
      <c r="DY117" s="846"/>
      <c r="DZ117" s="847"/>
    </row>
    <row r="118" spans="1:130" s="199" customFormat="1" ht="26.25" customHeight="1">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288</v>
      </c>
      <c r="AG118" s="923"/>
      <c r="AH118" s="923"/>
      <c r="AI118" s="923"/>
      <c r="AJ118" s="924"/>
      <c r="AK118" s="925" t="s">
        <v>287</v>
      </c>
      <c r="AL118" s="923"/>
      <c r="AM118" s="923"/>
      <c r="AN118" s="923"/>
      <c r="AO118" s="924"/>
      <c r="AP118" s="926" t="s">
        <v>408</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222</v>
      </c>
      <c r="BR118" s="866"/>
      <c r="BS118" s="866"/>
      <c r="BT118" s="866"/>
      <c r="BU118" s="866"/>
      <c r="BV118" s="866" t="s">
        <v>222</v>
      </c>
      <c r="BW118" s="866"/>
      <c r="BX118" s="866"/>
      <c r="BY118" s="866"/>
      <c r="BZ118" s="866"/>
      <c r="CA118" s="866" t="s">
        <v>222</v>
      </c>
      <c r="CB118" s="866"/>
      <c r="CC118" s="866"/>
      <c r="CD118" s="866"/>
      <c r="CE118" s="866"/>
      <c r="CF118" s="896" t="s">
        <v>222</v>
      </c>
      <c r="CG118" s="897"/>
      <c r="CH118" s="897"/>
      <c r="CI118" s="897"/>
      <c r="CJ118" s="897"/>
      <c r="CK118" s="952"/>
      <c r="CL118" s="839"/>
      <c r="CM118" s="842" t="s">
        <v>437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222</v>
      </c>
      <c r="DH118" s="798"/>
      <c r="DI118" s="798"/>
      <c r="DJ118" s="798"/>
      <c r="DK118" s="799"/>
      <c r="DL118" s="800" t="s">
        <v>222</v>
      </c>
      <c r="DM118" s="798"/>
      <c r="DN118" s="798"/>
      <c r="DO118" s="798"/>
      <c r="DP118" s="799"/>
      <c r="DQ118" s="800" t="s">
        <v>222</v>
      </c>
      <c r="DR118" s="798"/>
      <c r="DS118" s="798"/>
      <c r="DT118" s="798"/>
      <c r="DU118" s="799"/>
      <c r="DV118" s="845" t="s">
        <v>222</v>
      </c>
      <c r="DW118" s="846"/>
      <c r="DX118" s="846"/>
      <c r="DY118" s="846"/>
      <c r="DZ118" s="847"/>
    </row>
    <row r="119" spans="1:130" s="199" customFormat="1" ht="26.25" customHeight="1">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222</v>
      </c>
      <c r="AB119" s="916"/>
      <c r="AC119" s="916"/>
      <c r="AD119" s="916"/>
      <c r="AE119" s="917"/>
      <c r="AF119" s="918" t="s">
        <v>222</v>
      </c>
      <c r="AG119" s="916"/>
      <c r="AH119" s="916"/>
      <c r="AI119" s="916"/>
      <c r="AJ119" s="917"/>
      <c r="AK119" s="918" t="s">
        <v>222</v>
      </c>
      <c r="AL119" s="916"/>
      <c r="AM119" s="916"/>
      <c r="AN119" s="916"/>
      <c r="AO119" s="917"/>
      <c r="AP119" s="919" t="s">
        <v>222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438</v>
      </c>
      <c r="BP119" s="899"/>
      <c r="BQ119" s="903">
        <v>82445573</v>
      </c>
      <c r="BR119" s="866"/>
      <c r="BS119" s="866"/>
      <c r="BT119" s="866"/>
      <c r="BU119" s="866"/>
      <c r="BV119" s="866">
        <v>79731419</v>
      </c>
      <c r="BW119" s="866"/>
      <c r="BX119" s="866"/>
      <c r="BY119" s="866"/>
      <c r="BZ119" s="866"/>
      <c r="CA119" s="866">
        <v>76033573</v>
      </c>
      <c r="CB119" s="866"/>
      <c r="CC119" s="866"/>
      <c r="CD119" s="866"/>
      <c r="CE119" s="866"/>
      <c r="CF119" s="764"/>
      <c r="CG119" s="765"/>
      <c r="CH119" s="765"/>
      <c r="CI119" s="765"/>
      <c r="CJ119" s="855"/>
      <c r="CK119" s="953"/>
      <c r="CL119" s="841"/>
      <c r="CM119" s="859" t="s">
        <v>439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1214674</v>
      </c>
      <c r="DH119" s="781"/>
      <c r="DI119" s="781"/>
      <c r="DJ119" s="781"/>
      <c r="DK119" s="782"/>
      <c r="DL119" s="783">
        <v>1090074</v>
      </c>
      <c r="DM119" s="781"/>
      <c r="DN119" s="781"/>
      <c r="DO119" s="781"/>
      <c r="DP119" s="782"/>
      <c r="DQ119" s="783">
        <v>964655</v>
      </c>
      <c r="DR119" s="781"/>
      <c r="DS119" s="781"/>
      <c r="DT119" s="781"/>
      <c r="DU119" s="782"/>
      <c r="DV119" s="869">
        <v>3.6</v>
      </c>
      <c r="DW119" s="870"/>
      <c r="DX119" s="870"/>
      <c r="DY119" s="870"/>
      <c r="DZ119" s="871"/>
    </row>
    <row r="120" spans="1:130" s="199" customFormat="1" ht="26.25" customHeight="1">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222</v>
      </c>
      <c r="AB120" s="798"/>
      <c r="AC120" s="798"/>
      <c r="AD120" s="798"/>
      <c r="AE120" s="799"/>
      <c r="AF120" s="800" t="s">
        <v>222</v>
      </c>
      <c r="AG120" s="798"/>
      <c r="AH120" s="798"/>
      <c r="AI120" s="798"/>
      <c r="AJ120" s="799"/>
      <c r="AK120" s="800" t="s">
        <v>222</v>
      </c>
      <c r="AL120" s="798"/>
      <c r="AM120" s="798"/>
      <c r="AN120" s="798"/>
      <c r="AO120" s="799"/>
      <c r="AP120" s="845" t="s">
        <v>222</v>
      </c>
      <c r="AQ120" s="846"/>
      <c r="AR120" s="846"/>
      <c r="AS120" s="846"/>
      <c r="AT120" s="847"/>
      <c r="AU120" s="904" t="s">
        <v>440</v>
      </c>
      <c r="AV120" s="905"/>
      <c r="AW120" s="905"/>
      <c r="AX120" s="905"/>
      <c r="AY120" s="906"/>
      <c r="AZ120" s="881" t="s">
        <v>441</v>
      </c>
      <c r="BA120" s="826"/>
      <c r="BB120" s="826"/>
      <c r="BC120" s="826"/>
      <c r="BD120" s="826"/>
      <c r="BE120" s="826"/>
      <c r="BF120" s="826"/>
      <c r="BG120" s="826"/>
      <c r="BH120" s="826"/>
      <c r="BI120" s="826"/>
      <c r="BJ120" s="826"/>
      <c r="BK120" s="826"/>
      <c r="BL120" s="826"/>
      <c r="BM120" s="826"/>
      <c r="BN120" s="826"/>
      <c r="BO120" s="826"/>
      <c r="BP120" s="827"/>
      <c r="BQ120" s="882">
        <v>17861923</v>
      </c>
      <c r="BR120" s="863"/>
      <c r="BS120" s="863"/>
      <c r="BT120" s="863"/>
      <c r="BU120" s="863"/>
      <c r="BV120" s="863">
        <v>17302988</v>
      </c>
      <c r="BW120" s="863"/>
      <c r="BX120" s="863"/>
      <c r="BY120" s="863"/>
      <c r="BZ120" s="863"/>
      <c r="CA120" s="863">
        <v>17946218</v>
      </c>
      <c r="CB120" s="863"/>
      <c r="CC120" s="863"/>
      <c r="CD120" s="863"/>
      <c r="CE120" s="863"/>
      <c r="CF120" s="887">
        <v>66.7</v>
      </c>
      <c r="CG120" s="888"/>
      <c r="CH120" s="888"/>
      <c r="CI120" s="888"/>
      <c r="CJ120" s="888"/>
      <c r="CK120" s="889" t="s">
        <v>442</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t="s">
        <v>222</v>
      </c>
      <c r="DH120" s="863"/>
      <c r="DI120" s="863"/>
      <c r="DJ120" s="863"/>
      <c r="DK120" s="863"/>
      <c r="DL120" s="863" t="s">
        <v>222</v>
      </c>
      <c r="DM120" s="863"/>
      <c r="DN120" s="863"/>
      <c r="DO120" s="863"/>
      <c r="DP120" s="863"/>
      <c r="DQ120" s="863">
        <v>6225026</v>
      </c>
      <c r="DR120" s="863"/>
      <c r="DS120" s="863"/>
      <c r="DT120" s="863"/>
      <c r="DU120" s="863"/>
      <c r="DV120" s="864">
        <v>23.1</v>
      </c>
      <c r="DW120" s="864"/>
      <c r="DX120" s="864"/>
      <c r="DY120" s="864"/>
      <c r="DZ120" s="865"/>
    </row>
    <row r="121" spans="1:130" s="199" customFormat="1" ht="26.25" customHeight="1">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222</v>
      </c>
      <c r="AB121" s="798"/>
      <c r="AC121" s="798"/>
      <c r="AD121" s="798"/>
      <c r="AE121" s="799"/>
      <c r="AF121" s="800" t="s">
        <v>222</v>
      </c>
      <c r="AG121" s="798"/>
      <c r="AH121" s="798"/>
      <c r="AI121" s="798"/>
      <c r="AJ121" s="799"/>
      <c r="AK121" s="800" t="s">
        <v>222</v>
      </c>
      <c r="AL121" s="798"/>
      <c r="AM121" s="798"/>
      <c r="AN121" s="798"/>
      <c r="AO121" s="799"/>
      <c r="AP121" s="845" t="s">
        <v>222</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v>1764069</v>
      </c>
      <c r="BR121" s="835"/>
      <c r="BS121" s="835"/>
      <c r="BT121" s="835"/>
      <c r="BU121" s="835"/>
      <c r="BV121" s="835">
        <v>1662249</v>
      </c>
      <c r="BW121" s="835"/>
      <c r="BX121" s="835"/>
      <c r="BY121" s="835"/>
      <c r="BZ121" s="835"/>
      <c r="CA121" s="835">
        <v>1906257</v>
      </c>
      <c r="CB121" s="835"/>
      <c r="CC121" s="835"/>
      <c r="CD121" s="835"/>
      <c r="CE121" s="835"/>
      <c r="CF121" s="896">
        <v>7.1</v>
      </c>
      <c r="CG121" s="897"/>
      <c r="CH121" s="897"/>
      <c r="CI121" s="897"/>
      <c r="CJ121" s="897"/>
      <c r="CK121" s="890"/>
      <c r="CL121" s="876"/>
      <c r="CM121" s="876"/>
      <c r="CN121" s="876"/>
      <c r="CO121" s="877"/>
      <c r="CP121" s="856" t="s">
        <v>392</v>
      </c>
      <c r="CQ121" s="857"/>
      <c r="CR121" s="857"/>
      <c r="CS121" s="857"/>
      <c r="CT121" s="857"/>
      <c r="CU121" s="857"/>
      <c r="CV121" s="857"/>
      <c r="CW121" s="857"/>
      <c r="CX121" s="857"/>
      <c r="CY121" s="857"/>
      <c r="CZ121" s="857"/>
      <c r="DA121" s="857"/>
      <c r="DB121" s="857"/>
      <c r="DC121" s="857"/>
      <c r="DD121" s="857"/>
      <c r="DE121" s="857"/>
      <c r="DF121" s="858"/>
      <c r="DG121" s="834">
        <v>5789128</v>
      </c>
      <c r="DH121" s="835"/>
      <c r="DI121" s="835"/>
      <c r="DJ121" s="835"/>
      <c r="DK121" s="835"/>
      <c r="DL121" s="835">
        <v>5361474</v>
      </c>
      <c r="DM121" s="835"/>
      <c r="DN121" s="835"/>
      <c r="DO121" s="835"/>
      <c r="DP121" s="835"/>
      <c r="DQ121" s="835">
        <v>4876283</v>
      </c>
      <c r="DR121" s="835"/>
      <c r="DS121" s="835"/>
      <c r="DT121" s="835"/>
      <c r="DU121" s="835"/>
      <c r="DV121" s="812">
        <v>18.100000000000001</v>
      </c>
      <c r="DW121" s="812"/>
      <c r="DX121" s="812"/>
      <c r="DY121" s="812"/>
      <c r="DZ121" s="813"/>
    </row>
    <row r="122" spans="1:130" s="199" customFormat="1" ht="26.25" customHeight="1">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222</v>
      </c>
      <c r="AB122" s="798"/>
      <c r="AC122" s="798"/>
      <c r="AD122" s="798"/>
      <c r="AE122" s="799"/>
      <c r="AF122" s="800" t="s">
        <v>222</v>
      </c>
      <c r="AG122" s="798"/>
      <c r="AH122" s="798"/>
      <c r="AI122" s="798"/>
      <c r="AJ122" s="799"/>
      <c r="AK122" s="800" t="s">
        <v>222</v>
      </c>
      <c r="AL122" s="798"/>
      <c r="AM122" s="798"/>
      <c r="AN122" s="798"/>
      <c r="AO122" s="799"/>
      <c r="AP122" s="845" t="s">
        <v>222</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52896551</v>
      </c>
      <c r="BR122" s="866"/>
      <c r="BS122" s="866"/>
      <c r="BT122" s="866"/>
      <c r="BU122" s="866"/>
      <c r="BV122" s="866">
        <v>52264394</v>
      </c>
      <c r="BW122" s="866"/>
      <c r="BX122" s="866"/>
      <c r="BY122" s="866"/>
      <c r="BZ122" s="866"/>
      <c r="CA122" s="866">
        <v>50675502</v>
      </c>
      <c r="CB122" s="866"/>
      <c r="CC122" s="866"/>
      <c r="CD122" s="866"/>
      <c r="CE122" s="866"/>
      <c r="CF122" s="867">
        <v>188.4</v>
      </c>
      <c r="CG122" s="868"/>
      <c r="CH122" s="868"/>
      <c r="CI122" s="868"/>
      <c r="CJ122" s="868"/>
      <c r="CK122" s="890"/>
      <c r="CL122" s="876"/>
      <c r="CM122" s="876"/>
      <c r="CN122" s="876"/>
      <c r="CO122" s="877"/>
      <c r="CP122" s="856" t="s">
        <v>388</v>
      </c>
      <c r="CQ122" s="857"/>
      <c r="CR122" s="857"/>
      <c r="CS122" s="857"/>
      <c r="CT122" s="857"/>
      <c r="CU122" s="857"/>
      <c r="CV122" s="857"/>
      <c r="CW122" s="857"/>
      <c r="CX122" s="857"/>
      <c r="CY122" s="857"/>
      <c r="CZ122" s="857"/>
      <c r="DA122" s="857"/>
      <c r="DB122" s="857"/>
      <c r="DC122" s="857"/>
      <c r="DD122" s="857"/>
      <c r="DE122" s="857"/>
      <c r="DF122" s="858"/>
      <c r="DG122" s="834">
        <v>2422799</v>
      </c>
      <c r="DH122" s="835"/>
      <c r="DI122" s="835"/>
      <c r="DJ122" s="835"/>
      <c r="DK122" s="835"/>
      <c r="DL122" s="835">
        <v>2214185</v>
      </c>
      <c r="DM122" s="835"/>
      <c r="DN122" s="835"/>
      <c r="DO122" s="835"/>
      <c r="DP122" s="835"/>
      <c r="DQ122" s="835">
        <v>2027226</v>
      </c>
      <c r="DR122" s="835"/>
      <c r="DS122" s="835"/>
      <c r="DT122" s="835"/>
      <c r="DU122" s="835"/>
      <c r="DV122" s="812">
        <v>7.5</v>
      </c>
      <c r="DW122" s="812"/>
      <c r="DX122" s="812"/>
      <c r="DY122" s="812"/>
      <c r="DZ122" s="813"/>
    </row>
    <row r="123" spans="1:130" s="199" customFormat="1" ht="26.25" customHeight="1">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222</v>
      </c>
      <c r="AB123" s="798"/>
      <c r="AC123" s="798"/>
      <c r="AD123" s="798"/>
      <c r="AE123" s="799"/>
      <c r="AF123" s="800" t="s">
        <v>222</v>
      </c>
      <c r="AG123" s="798"/>
      <c r="AH123" s="798"/>
      <c r="AI123" s="798"/>
      <c r="AJ123" s="799"/>
      <c r="AK123" s="800" t="s">
        <v>222</v>
      </c>
      <c r="AL123" s="798"/>
      <c r="AM123" s="798"/>
      <c r="AN123" s="798"/>
      <c r="AO123" s="799"/>
      <c r="AP123" s="845" t="s">
        <v>222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446</v>
      </c>
      <c r="BP123" s="899"/>
      <c r="BQ123" s="853">
        <v>72522543</v>
      </c>
      <c r="BR123" s="854"/>
      <c r="BS123" s="854"/>
      <c r="BT123" s="854"/>
      <c r="BU123" s="854"/>
      <c r="BV123" s="854">
        <v>71229631</v>
      </c>
      <c r="BW123" s="854"/>
      <c r="BX123" s="854"/>
      <c r="BY123" s="854"/>
      <c r="BZ123" s="854"/>
      <c r="CA123" s="854">
        <v>70527977</v>
      </c>
      <c r="CB123" s="854"/>
      <c r="CC123" s="854"/>
      <c r="CD123" s="854"/>
      <c r="CE123" s="854"/>
      <c r="CF123" s="764"/>
      <c r="CG123" s="765"/>
      <c r="CH123" s="765"/>
      <c r="CI123" s="765"/>
      <c r="CJ123" s="855"/>
      <c r="CK123" s="890"/>
      <c r="CL123" s="876"/>
      <c r="CM123" s="876"/>
      <c r="CN123" s="876"/>
      <c r="CO123" s="877"/>
      <c r="CP123" s="856" t="s">
        <v>386</v>
      </c>
      <c r="CQ123" s="857"/>
      <c r="CR123" s="857"/>
      <c r="CS123" s="857"/>
      <c r="CT123" s="857"/>
      <c r="CU123" s="857"/>
      <c r="CV123" s="857"/>
      <c r="CW123" s="857"/>
      <c r="CX123" s="857"/>
      <c r="CY123" s="857"/>
      <c r="CZ123" s="857"/>
      <c r="DA123" s="857"/>
      <c r="DB123" s="857"/>
      <c r="DC123" s="857"/>
      <c r="DD123" s="857"/>
      <c r="DE123" s="857"/>
      <c r="DF123" s="858"/>
      <c r="DG123" s="797">
        <v>1491176</v>
      </c>
      <c r="DH123" s="798"/>
      <c r="DI123" s="798"/>
      <c r="DJ123" s="798"/>
      <c r="DK123" s="799"/>
      <c r="DL123" s="800">
        <v>1306680</v>
      </c>
      <c r="DM123" s="798"/>
      <c r="DN123" s="798"/>
      <c r="DO123" s="798"/>
      <c r="DP123" s="799"/>
      <c r="DQ123" s="800">
        <v>1198126</v>
      </c>
      <c r="DR123" s="798"/>
      <c r="DS123" s="798"/>
      <c r="DT123" s="798"/>
      <c r="DU123" s="799"/>
      <c r="DV123" s="845">
        <v>4.5</v>
      </c>
      <c r="DW123" s="846"/>
      <c r="DX123" s="846"/>
      <c r="DY123" s="846"/>
      <c r="DZ123" s="847"/>
    </row>
    <row r="124" spans="1:130" s="199" customFormat="1" ht="26.25" customHeight="1" thickBot="1">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222</v>
      </c>
      <c r="AB124" s="798"/>
      <c r="AC124" s="798"/>
      <c r="AD124" s="798"/>
      <c r="AE124" s="799"/>
      <c r="AF124" s="800" t="s">
        <v>222</v>
      </c>
      <c r="AG124" s="798"/>
      <c r="AH124" s="798"/>
      <c r="AI124" s="798"/>
      <c r="AJ124" s="799"/>
      <c r="AK124" s="800" t="s">
        <v>222</v>
      </c>
      <c r="AL124" s="798"/>
      <c r="AM124" s="798"/>
      <c r="AN124" s="798"/>
      <c r="AO124" s="799"/>
      <c r="AP124" s="845" t="s">
        <v>222</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36.200000000000003</v>
      </c>
      <c r="BR124" s="852"/>
      <c r="BS124" s="852"/>
      <c r="BT124" s="852"/>
      <c r="BU124" s="852"/>
      <c r="BV124" s="852">
        <v>30.5</v>
      </c>
      <c r="BW124" s="852"/>
      <c r="BX124" s="852"/>
      <c r="BY124" s="852"/>
      <c r="BZ124" s="852"/>
      <c r="CA124" s="852">
        <v>20.399999999999999</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v>7263251</v>
      </c>
      <c r="DH124" s="781"/>
      <c r="DI124" s="781"/>
      <c r="DJ124" s="781"/>
      <c r="DK124" s="782"/>
      <c r="DL124" s="783">
        <v>6950370</v>
      </c>
      <c r="DM124" s="781"/>
      <c r="DN124" s="781"/>
      <c r="DO124" s="781"/>
      <c r="DP124" s="782"/>
      <c r="DQ124" s="783">
        <v>271955</v>
      </c>
      <c r="DR124" s="781"/>
      <c r="DS124" s="781"/>
      <c r="DT124" s="781"/>
      <c r="DU124" s="782"/>
      <c r="DV124" s="869">
        <v>1</v>
      </c>
      <c r="DW124" s="870"/>
      <c r="DX124" s="870"/>
      <c r="DY124" s="870"/>
      <c r="DZ124" s="871"/>
    </row>
    <row r="125" spans="1:130" s="199" customFormat="1" ht="26.25" customHeight="1">
      <c r="A125" s="838"/>
      <c r="B125" s="839"/>
      <c r="C125" s="842" t="s">
        <v>437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222</v>
      </c>
      <c r="AB125" s="798"/>
      <c r="AC125" s="798"/>
      <c r="AD125" s="798"/>
      <c r="AE125" s="799"/>
      <c r="AF125" s="800" t="s">
        <v>222</v>
      </c>
      <c r="AG125" s="798"/>
      <c r="AH125" s="798"/>
      <c r="AI125" s="798"/>
      <c r="AJ125" s="799"/>
      <c r="AK125" s="800" t="s">
        <v>222</v>
      </c>
      <c r="AL125" s="798"/>
      <c r="AM125" s="798"/>
      <c r="AN125" s="798"/>
      <c r="AO125" s="799"/>
      <c r="AP125" s="845" t="s">
        <v>222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222</v>
      </c>
      <c r="DH125" s="863"/>
      <c r="DI125" s="863"/>
      <c r="DJ125" s="863"/>
      <c r="DK125" s="863"/>
      <c r="DL125" s="863" t="s">
        <v>222</v>
      </c>
      <c r="DM125" s="863"/>
      <c r="DN125" s="863"/>
      <c r="DO125" s="863"/>
      <c r="DP125" s="863"/>
      <c r="DQ125" s="863" t="s">
        <v>222</v>
      </c>
      <c r="DR125" s="863"/>
      <c r="DS125" s="863"/>
      <c r="DT125" s="863"/>
      <c r="DU125" s="863"/>
      <c r="DV125" s="864" t="s">
        <v>222</v>
      </c>
      <c r="DW125" s="864"/>
      <c r="DX125" s="864"/>
      <c r="DY125" s="864"/>
      <c r="DZ125" s="865"/>
    </row>
    <row r="126" spans="1:130" s="199" customFormat="1" ht="26.25" customHeight="1" thickBot="1">
      <c r="A126" s="838"/>
      <c r="B126" s="839"/>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122800</v>
      </c>
      <c r="AB126" s="798"/>
      <c r="AC126" s="798"/>
      <c r="AD126" s="798"/>
      <c r="AE126" s="799"/>
      <c r="AF126" s="800">
        <v>106874</v>
      </c>
      <c r="AG126" s="798"/>
      <c r="AH126" s="798"/>
      <c r="AI126" s="798"/>
      <c r="AJ126" s="799"/>
      <c r="AK126" s="800">
        <v>108169</v>
      </c>
      <c r="AL126" s="798"/>
      <c r="AM126" s="798"/>
      <c r="AN126" s="798"/>
      <c r="AO126" s="799"/>
      <c r="AP126" s="845">
        <v>0.4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222</v>
      </c>
      <c r="DH126" s="835"/>
      <c r="DI126" s="835"/>
      <c r="DJ126" s="835"/>
      <c r="DK126" s="835"/>
      <c r="DL126" s="835" t="s">
        <v>222</v>
      </c>
      <c r="DM126" s="835"/>
      <c r="DN126" s="835"/>
      <c r="DO126" s="835"/>
      <c r="DP126" s="835"/>
      <c r="DQ126" s="835" t="s">
        <v>222</v>
      </c>
      <c r="DR126" s="835"/>
      <c r="DS126" s="835"/>
      <c r="DT126" s="835"/>
      <c r="DU126" s="835"/>
      <c r="DV126" s="812" t="s">
        <v>222</v>
      </c>
      <c r="DW126" s="812"/>
      <c r="DX126" s="812"/>
      <c r="DY126" s="812"/>
      <c r="DZ126" s="813"/>
    </row>
    <row r="127" spans="1:130" s="199" customFormat="1" ht="26.25" customHeight="1">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25620</v>
      </c>
      <c r="AB127" s="798"/>
      <c r="AC127" s="798"/>
      <c r="AD127" s="798"/>
      <c r="AE127" s="799"/>
      <c r="AF127" s="800">
        <v>41625</v>
      </c>
      <c r="AG127" s="798"/>
      <c r="AH127" s="798"/>
      <c r="AI127" s="798"/>
      <c r="AJ127" s="799"/>
      <c r="AK127" s="800">
        <v>38343</v>
      </c>
      <c r="AL127" s="798"/>
      <c r="AM127" s="798"/>
      <c r="AN127" s="798"/>
      <c r="AO127" s="799"/>
      <c r="AP127" s="845">
        <v>0.1</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222</v>
      </c>
      <c r="DH127" s="835"/>
      <c r="DI127" s="835"/>
      <c r="DJ127" s="835"/>
      <c r="DK127" s="835"/>
      <c r="DL127" s="835" t="s">
        <v>222</v>
      </c>
      <c r="DM127" s="835"/>
      <c r="DN127" s="835"/>
      <c r="DO127" s="835"/>
      <c r="DP127" s="835"/>
      <c r="DQ127" s="835" t="s">
        <v>222</v>
      </c>
      <c r="DR127" s="835"/>
      <c r="DS127" s="835"/>
      <c r="DT127" s="835"/>
      <c r="DU127" s="835"/>
      <c r="DV127" s="812" t="s">
        <v>222</v>
      </c>
      <c r="DW127" s="812"/>
      <c r="DX127" s="812"/>
      <c r="DY127" s="812"/>
      <c r="DZ127" s="813"/>
    </row>
    <row r="128" spans="1:130" s="199" customFormat="1" ht="26.25" customHeight="1" thickBot="1">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v>252912</v>
      </c>
      <c r="AB128" s="819"/>
      <c r="AC128" s="819"/>
      <c r="AD128" s="819"/>
      <c r="AE128" s="820"/>
      <c r="AF128" s="821">
        <v>233703</v>
      </c>
      <c r="AG128" s="819"/>
      <c r="AH128" s="819"/>
      <c r="AI128" s="819"/>
      <c r="AJ128" s="820"/>
      <c r="AK128" s="821">
        <v>222401</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222</v>
      </c>
      <c r="BG128" s="805"/>
      <c r="BH128" s="805"/>
      <c r="BI128" s="805"/>
      <c r="BJ128" s="805"/>
      <c r="BK128" s="805"/>
      <c r="BL128" s="828"/>
      <c r="BM128" s="804">
        <v>11.67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t="s">
        <v>222</v>
      </c>
      <c r="DH128" s="809"/>
      <c r="DI128" s="809"/>
      <c r="DJ128" s="809"/>
      <c r="DK128" s="809"/>
      <c r="DL128" s="809" t="s">
        <v>222</v>
      </c>
      <c r="DM128" s="809"/>
      <c r="DN128" s="809"/>
      <c r="DO128" s="809"/>
      <c r="DP128" s="809"/>
      <c r="DQ128" s="809" t="s">
        <v>222</v>
      </c>
      <c r="DR128" s="809"/>
      <c r="DS128" s="809"/>
      <c r="DT128" s="809"/>
      <c r="DU128" s="809"/>
      <c r="DV128" s="810" t="s">
        <v>222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33703221</v>
      </c>
      <c r="AB129" s="798"/>
      <c r="AC129" s="798"/>
      <c r="AD129" s="798"/>
      <c r="AE129" s="799"/>
      <c r="AF129" s="800">
        <v>34002479</v>
      </c>
      <c r="AG129" s="798"/>
      <c r="AH129" s="798"/>
      <c r="AI129" s="798"/>
      <c r="AJ129" s="799"/>
      <c r="AK129" s="800">
        <v>33213329</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222</v>
      </c>
      <c r="BG129" s="788"/>
      <c r="BH129" s="788"/>
      <c r="BI129" s="788"/>
      <c r="BJ129" s="788"/>
      <c r="BK129" s="788"/>
      <c r="BL129" s="789"/>
      <c r="BM129" s="787">
        <v>16.670000000000002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6362278</v>
      </c>
      <c r="AB130" s="798"/>
      <c r="AC130" s="798"/>
      <c r="AD130" s="798"/>
      <c r="AE130" s="799"/>
      <c r="AF130" s="800">
        <v>6218207</v>
      </c>
      <c r="AG130" s="798"/>
      <c r="AH130" s="798"/>
      <c r="AI130" s="798"/>
      <c r="AJ130" s="799"/>
      <c r="AK130" s="800">
        <v>6317722</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8.6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27340943</v>
      </c>
      <c r="AB131" s="781"/>
      <c r="AC131" s="781"/>
      <c r="AD131" s="781"/>
      <c r="AE131" s="782"/>
      <c r="AF131" s="783">
        <v>27784272</v>
      </c>
      <c r="AG131" s="781"/>
      <c r="AH131" s="781"/>
      <c r="AI131" s="781"/>
      <c r="AJ131" s="782"/>
      <c r="AK131" s="783">
        <v>26895607</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v>20.399999999999999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8.5717855449999991</v>
      </c>
      <c r="AB132" s="761"/>
      <c r="AC132" s="761"/>
      <c r="AD132" s="761"/>
      <c r="AE132" s="762"/>
      <c r="AF132" s="763">
        <v>8.3412982709999994</v>
      </c>
      <c r="AG132" s="761"/>
      <c r="AH132" s="761"/>
      <c r="AI132" s="761"/>
      <c r="AJ132" s="762"/>
      <c r="AK132" s="763">
        <v>9.0874208559999996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9.8000000000000007</v>
      </c>
      <c r="AB133" s="740"/>
      <c r="AC133" s="740"/>
      <c r="AD133" s="740"/>
      <c r="AE133" s="741"/>
      <c r="AF133" s="739">
        <v>8.9</v>
      </c>
      <c r="AG133" s="740"/>
      <c r="AH133" s="740"/>
      <c r="AI133" s="740"/>
      <c r="AJ133" s="741"/>
      <c r="AK133" s="739">
        <v>8.6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52" t="s">
        <v>474</v>
      </c>
      <c r="L7" s="256"/>
      <c r="M7" s="257" t="s">
        <v>475</v>
      </c>
      <c r="N7" s="258"/>
    </row>
    <row r="8" spans="1:16">
      <c r="A8" s="250"/>
      <c r="B8" s="246"/>
      <c r="C8" s="246"/>
      <c r="D8" s="246"/>
      <c r="E8" s="246"/>
      <c r="F8" s="246"/>
      <c r="G8" s="259"/>
      <c r="H8" s="260"/>
      <c r="I8" s="260"/>
      <c r="J8" s="261"/>
      <c r="K8" s="1153"/>
      <c r="L8" s="262" t="s">
        <v>476</v>
      </c>
      <c r="M8" s="263" t="s">
        <v>477</v>
      </c>
      <c r="N8" s="264" t="s">
        <v>478</v>
      </c>
    </row>
    <row r="9" spans="1:16">
      <c r="A9" s="250"/>
      <c r="B9" s="246"/>
      <c r="C9" s="246"/>
      <c r="D9" s="246"/>
      <c r="E9" s="246"/>
      <c r="F9" s="246"/>
      <c r="G9" s="1166" t="s">
        <v>479</v>
      </c>
      <c r="H9" s="1167"/>
      <c r="I9" s="1167"/>
      <c r="J9" s="1168"/>
      <c r="K9" s="265">
        <v>8624369</v>
      </c>
      <c r="L9" s="266">
        <v>102589</v>
      </c>
      <c r="M9" s="267">
        <v>72433</v>
      </c>
      <c r="N9" s="268">
        <v>41.6</v>
      </c>
    </row>
    <row r="10" spans="1:16">
      <c r="A10" s="250"/>
      <c r="B10" s="246"/>
      <c r="C10" s="246"/>
      <c r="D10" s="246"/>
      <c r="E10" s="246"/>
      <c r="F10" s="246"/>
      <c r="G10" s="1166" t="s">
        <v>480</v>
      </c>
      <c r="H10" s="1167"/>
      <c r="I10" s="1167"/>
      <c r="J10" s="1168"/>
      <c r="K10" s="269">
        <v>41150</v>
      </c>
      <c r="L10" s="270">
        <v>489</v>
      </c>
      <c r="M10" s="271">
        <v>5807</v>
      </c>
      <c r="N10" s="272">
        <v>-91.6</v>
      </c>
    </row>
    <row r="11" spans="1:16" ht="13.5" customHeight="1">
      <c r="A11" s="250"/>
      <c r="B11" s="246"/>
      <c r="C11" s="246"/>
      <c r="D11" s="246"/>
      <c r="E11" s="246"/>
      <c r="F11" s="246"/>
      <c r="G11" s="1166" t="s">
        <v>481</v>
      </c>
      <c r="H11" s="1167"/>
      <c r="I11" s="1167"/>
      <c r="J11" s="1168"/>
      <c r="K11" s="269">
        <v>1209831</v>
      </c>
      <c r="L11" s="270">
        <v>14391</v>
      </c>
      <c r="M11" s="271">
        <v>5465</v>
      </c>
      <c r="N11" s="272">
        <v>163.30000000000001</v>
      </c>
    </row>
    <row r="12" spans="1:16" ht="13.5" customHeight="1">
      <c r="A12" s="250"/>
      <c r="B12" s="246"/>
      <c r="C12" s="246"/>
      <c r="D12" s="246"/>
      <c r="E12" s="246"/>
      <c r="F12" s="246"/>
      <c r="G12" s="1166" t="s">
        <v>482</v>
      </c>
      <c r="H12" s="1167"/>
      <c r="I12" s="1167"/>
      <c r="J12" s="1168"/>
      <c r="K12" s="269" t="s">
        <v>483</v>
      </c>
      <c r="L12" s="270" t="s">
        <v>483</v>
      </c>
      <c r="M12" s="271">
        <v>1191</v>
      </c>
      <c r="N12" s="272" t="s">
        <v>483</v>
      </c>
    </row>
    <row r="13" spans="1:16" ht="13.5" customHeight="1">
      <c r="A13" s="250"/>
      <c r="B13" s="246"/>
      <c r="C13" s="246"/>
      <c r="D13" s="246"/>
      <c r="E13" s="246"/>
      <c r="F13" s="246"/>
      <c r="G13" s="1166" t="s">
        <v>484</v>
      </c>
      <c r="H13" s="1167"/>
      <c r="I13" s="1167"/>
      <c r="J13" s="1168"/>
      <c r="K13" s="269" t="s">
        <v>483</v>
      </c>
      <c r="L13" s="270" t="s">
        <v>483</v>
      </c>
      <c r="M13" s="271">
        <v>3</v>
      </c>
      <c r="N13" s="272" t="s">
        <v>483</v>
      </c>
    </row>
    <row r="14" spans="1:16" ht="13.5" customHeight="1">
      <c r="A14" s="250"/>
      <c r="B14" s="246"/>
      <c r="C14" s="246"/>
      <c r="D14" s="246"/>
      <c r="E14" s="246"/>
      <c r="F14" s="246"/>
      <c r="G14" s="1166" t="s">
        <v>485</v>
      </c>
      <c r="H14" s="1167"/>
      <c r="I14" s="1167"/>
      <c r="J14" s="1168"/>
      <c r="K14" s="269">
        <v>369090</v>
      </c>
      <c r="L14" s="270">
        <v>4390</v>
      </c>
      <c r="M14" s="271">
        <v>3078</v>
      </c>
      <c r="N14" s="272">
        <v>42.6</v>
      </c>
    </row>
    <row r="15" spans="1:16" ht="13.5" customHeight="1">
      <c r="A15" s="250"/>
      <c r="B15" s="246"/>
      <c r="C15" s="246"/>
      <c r="D15" s="246"/>
      <c r="E15" s="246"/>
      <c r="F15" s="246"/>
      <c r="G15" s="1166" t="s">
        <v>486</v>
      </c>
      <c r="H15" s="1167"/>
      <c r="I15" s="1167"/>
      <c r="J15" s="1168"/>
      <c r="K15" s="269">
        <v>378216</v>
      </c>
      <c r="L15" s="270">
        <v>4499</v>
      </c>
      <c r="M15" s="271">
        <v>1624</v>
      </c>
      <c r="N15" s="272">
        <v>177</v>
      </c>
    </row>
    <row r="16" spans="1:16">
      <c r="A16" s="250"/>
      <c r="B16" s="246"/>
      <c r="C16" s="246"/>
      <c r="D16" s="246"/>
      <c r="E16" s="246"/>
      <c r="F16" s="246"/>
      <c r="G16" s="1169" t="s">
        <v>487</v>
      </c>
      <c r="H16" s="1170"/>
      <c r="I16" s="1170"/>
      <c r="J16" s="1171"/>
      <c r="K16" s="270">
        <v>-1040616</v>
      </c>
      <c r="L16" s="270">
        <v>-12378</v>
      </c>
      <c r="M16" s="271">
        <v>-7680</v>
      </c>
      <c r="N16" s="272">
        <v>61.2</v>
      </c>
    </row>
    <row r="17" spans="1:16">
      <c r="A17" s="250"/>
      <c r="B17" s="246"/>
      <c r="C17" s="246"/>
      <c r="D17" s="246"/>
      <c r="E17" s="246"/>
      <c r="F17" s="246"/>
      <c r="G17" s="1169" t="s">
        <v>170</v>
      </c>
      <c r="H17" s="1170"/>
      <c r="I17" s="1170"/>
      <c r="J17" s="1171"/>
      <c r="K17" s="270">
        <v>9582040</v>
      </c>
      <c r="L17" s="270">
        <v>113981</v>
      </c>
      <c r="M17" s="271">
        <v>81920</v>
      </c>
      <c r="N17" s="272">
        <v>39.1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63" t="s">
        <v>492</v>
      </c>
      <c r="H21" s="1164"/>
      <c r="I21" s="1164"/>
      <c r="J21" s="1165"/>
      <c r="K21" s="282">
        <v>9.65</v>
      </c>
      <c r="L21" s="283">
        <v>8.2100000000000009</v>
      </c>
      <c r="M21" s="284">
        <v>1.44</v>
      </c>
      <c r="N21" s="251"/>
      <c r="O21" s="285"/>
      <c r="P21" s="281"/>
    </row>
    <row r="22" spans="1:16" s="286" customFormat="1">
      <c r="A22" s="281"/>
      <c r="B22" s="251"/>
      <c r="C22" s="251"/>
      <c r="D22" s="251"/>
      <c r="E22" s="251"/>
      <c r="F22" s="251"/>
      <c r="G22" s="1163" t="s">
        <v>493</v>
      </c>
      <c r="H22" s="1164"/>
      <c r="I22" s="1164"/>
      <c r="J22" s="1165"/>
      <c r="K22" s="287">
        <v>98</v>
      </c>
      <c r="L22" s="288">
        <v>98.1</v>
      </c>
      <c r="M22" s="289">
        <v>-0.1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52" t="s">
        <v>474</v>
      </c>
      <c r="L30" s="256"/>
      <c r="M30" s="257" t="s">
        <v>475</v>
      </c>
      <c r="N30" s="258"/>
    </row>
    <row r="31" spans="1:16">
      <c r="A31" s="250"/>
      <c r="B31" s="246"/>
      <c r="C31" s="246"/>
      <c r="D31" s="246"/>
      <c r="E31" s="246"/>
      <c r="F31" s="246"/>
      <c r="G31" s="259"/>
      <c r="H31" s="260"/>
      <c r="I31" s="260"/>
      <c r="J31" s="261"/>
      <c r="K31" s="1153"/>
      <c r="L31" s="262" t="s">
        <v>476</v>
      </c>
      <c r="M31" s="263" t="s">
        <v>477</v>
      </c>
      <c r="N31" s="264" t="s">
        <v>478</v>
      </c>
    </row>
    <row r="32" spans="1:16" ht="27" customHeight="1">
      <c r="A32" s="250"/>
      <c r="B32" s="246"/>
      <c r="C32" s="246"/>
      <c r="D32" s="246"/>
      <c r="E32" s="246"/>
      <c r="F32" s="246"/>
      <c r="G32" s="1154" t="s">
        <v>497</v>
      </c>
      <c r="H32" s="1155"/>
      <c r="I32" s="1155"/>
      <c r="J32" s="1156"/>
      <c r="K32" s="296">
        <v>7021081</v>
      </c>
      <c r="L32" s="296">
        <v>83518</v>
      </c>
      <c r="M32" s="297">
        <v>53781</v>
      </c>
      <c r="N32" s="298">
        <v>55.3</v>
      </c>
    </row>
    <row r="33" spans="1:16" ht="13.5" customHeight="1">
      <c r="A33" s="250"/>
      <c r="B33" s="246"/>
      <c r="C33" s="246"/>
      <c r="D33" s="246"/>
      <c r="E33" s="246"/>
      <c r="F33" s="246"/>
      <c r="G33" s="1154" t="s">
        <v>498</v>
      </c>
      <c r="H33" s="1155"/>
      <c r="I33" s="1155"/>
      <c r="J33" s="1156"/>
      <c r="K33" s="296" t="s">
        <v>483</v>
      </c>
      <c r="L33" s="296" t="s">
        <v>483</v>
      </c>
      <c r="M33" s="297" t="s">
        <v>483</v>
      </c>
      <c r="N33" s="298" t="s">
        <v>483</v>
      </c>
    </row>
    <row r="34" spans="1:16" ht="27" customHeight="1">
      <c r="A34" s="250"/>
      <c r="B34" s="246"/>
      <c r="C34" s="246"/>
      <c r="D34" s="246"/>
      <c r="E34" s="246"/>
      <c r="F34" s="246"/>
      <c r="G34" s="1154" t="s">
        <v>499</v>
      </c>
      <c r="H34" s="1155"/>
      <c r="I34" s="1155"/>
      <c r="J34" s="1156"/>
      <c r="K34" s="296" t="s">
        <v>483</v>
      </c>
      <c r="L34" s="296" t="s">
        <v>483</v>
      </c>
      <c r="M34" s="297">
        <v>41</v>
      </c>
      <c r="N34" s="298" t="s">
        <v>483</v>
      </c>
    </row>
    <row r="35" spans="1:16" ht="27" customHeight="1">
      <c r="A35" s="250"/>
      <c r="B35" s="246"/>
      <c r="C35" s="246"/>
      <c r="D35" s="246"/>
      <c r="E35" s="246"/>
      <c r="F35" s="246"/>
      <c r="G35" s="1154" t="s">
        <v>500</v>
      </c>
      <c r="H35" s="1155"/>
      <c r="I35" s="1155"/>
      <c r="J35" s="1156"/>
      <c r="K35" s="296">
        <v>1745827</v>
      </c>
      <c r="L35" s="296">
        <v>20767</v>
      </c>
      <c r="M35" s="297">
        <v>14373</v>
      </c>
      <c r="N35" s="298">
        <v>44.5</v>
      </c>
    </row>
    <row r="36" spans="1:16" ht="27" customHeight="1">
      <c r="A36" s="250"/>
      <c r="B36" s="246"/>
      <c r="C36" s="246"/>
      <c r="D36" s="246"/>
      <c r="E36" s="246"/>
      <c r="F36" s="246"/>
      <c r="G36" s="1154" t="s">
        <v>501</v>
      </c>
      <c r="H36" s="1155"/>
      <c r="I36" s="1155"/>
      <c r="J36" s="1156"/>
      <c r="K36" s="296">
        <v>70820</v>
      </c>
      <c r="L36" s="296">
        <v>842</v>
      </c>
      <c r="M36" s="297">
        <v>1414</v>
      </c>
      <c r="N36" s="298">
        <v>-40.5</v>
      </c>
    </row>
    <row r="37" spans="1:16" ht="13.5" customHeight="1">
      <c r="A37" s="250"/>
      <c r="B37" s="246"/>
      <c r="C37" s="246"/>
      <c r="D37" s="246"/>
      <c r="E37" s="246"/>
      <c r="F37" s="246"/>
      <c r="G37" s="1154" t="s">
        <v>502</v>
      </c>
      <c r="H37" s="1155"/>
      <c r="I37" s="1155"/>
      <c r="J37" s="1156"/>
      <c r="K37" s="296">
        <v>146512</v>
      </c>
      <c r="L37" s="296">
        <v>1743</v>
      </c>
      <c r="M37" s="297">
        <v>886</v>
      </c>
      <c r="N37" s="298">
        <v>96.7</v>
      </c>
    </row>
    <row r="38" spans="1:16" ht="27" customHeight="1">
      <c r="A38" s="250"/>
      <c r="B38" s="246"/>
      <c r="C38" s="246"/>
      <c r="D38" s="246"/>
      <c r="E38" s="246"/>
      <c r="F38" s="246"/>
      <c r="G38" s="1157" t="s">
        <v>503</v>
      </c>
      <c r="H38" s="1158"/>
      <c r="I38" s="1158"/>
      <c r="J38" s="1159"/>
      <c r="K38" s="299" t="s">
        <v>483</v>
      </c>
      <c r="L38" s="299" t="s">
        <v>483</v>
      </c>
      <c r="M38" s="300">
        <v>2</v>
      </c>
      <c r="N38" s="301" t="s">
        <v>483</v>
      </c>
      <c r="O38" s="295"/>
    </row>
    <row r="39" spans="1:16">
      <c r="A39" s="250"/>
      <c r="B39" s="246"/>
      <c r="C39" s="246"/>
      <c r="D39" s="246"/>
      <c r="E39" s="246"/>
      <c r="F39" s="246"/>
      <c r="G39" s="1157" t="s">
        <v>504</v>
      </c>
      <c r="H39" s="1158"/>
      <c r="I39" s="1158"/>
      <c r="J39" s="1159"/>
      <c r="K39" s="302">
        <v>-222401</v>
      </c>
      <c r="L39" s="302">
        <v>-2646</v>
      </c>
      <c r="M39" s="303">
        <v>-4261</v>
      </c>
      <c r="N39" s="304">
        <v>-37.9</v>
      </c>
      <c r="O39" s="295"/>
    </row>
    <row r="40" spans="1:16" ht="27" customHeight="1">
      <c r="A40" s="250"/>
      <c r="B40" s="246"/>
      <c r="C40" s="246"/>
      <c r="D40" s="246"/>
      <c r="E40" s="246"/>
      <c r="F40" s="246"/>
      <c r="G40" s="1154" t="s">
        <v>505</v>
      </c>
      <c r="H40" s="1155"/>
      <c r="I40" s="1155"/>
      <c r="J40" s="1156"/>
      <c r="K40" s="302">
        <v>-6317722</v>
      </c>
      <c r="L40" s="302">
        <v>-75151</v>
      </c>
      <c r="M40" s="303">
        <v>-47768</v>
      </c>
      <c r="N40" s="304">
        <v>57.3</v>
      </c>
      <c r="O40" s="295"/>
    </row>
    <row r="41" spans="1:16">
      <c r="A41" s="250"/>
      <c r="B41" s="246"/>
      <c r="C41" s="246"/>
      <c r="D41" s="246"/>
      <c r="E41" s="246"/>
      <c r="F41" s="246"/>
      <c r="G41" s="1160" t="s">
        <v>282</v>
      </c>
      <c r="H41" s="1161"/>
      <c r="I41" s="1161"/>
      <c r="J41" s="1162"/>
      <c r="K41" s="296">
        <v>2444117</v>
      </c>
      <c r="L41" s="302">
        <v>29073</v>
      </c>
      <c r="M41" s="303">
        <v>18468</v>
      </c>
      <c r="N41" s="304">
        <v>57.4</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47" t="s">
        <v>474</v>
      </c>
      <c r="J49" s="1149" t="s">
        <v>509</v>
      </c>
      <c r="K49" s="1150"/>
      <c r="L49" s="1150"/>
      <c r="M49" s="1150"/>
      <c r="N49" s="1151"/>
    </row>
    <row r="50" spans="1:14">
      <c r="A50" s="250"/>
      <c r="B50" s="246"/>
      <c r="C50" s="246"/>
      <c r="D50" s="246"/>
      <c r="E50" s="246"/>
      <c r="F50" s="246"/>
      <c r="G50" s="314"/>
      <c r="H50" s="315"/>
      <c r="I50" s="1148"/>
      <c r="J50" s="316" t="s">
        <v>510</v>
      </c>
      <c r="K50" s="317" t="s">
        <v>511</v>
      </c>
      <c r="L50" s="318" t="s">
        <v>512</v>
      </c>
      <c r="M50" s="319" t="s">
        <v>513</v>
      </c>
      <c r="N50" s="320" t="s">
        <v>514</v>
      </c>
    </row>
    <row r="51" spans="1:14">
      <c r="A51" s="250"/>
      <c r="B51" s="246"/>
      <c r="C51" s="246"/>
      <c r="D51" s="246"/>
      <c r="E51" s="246"/>
      <c r="F51" s="246"/>
      <c r="G51" s="312" t="s">
        <v>515</v>
      </c>
      <c r="H51" s="313"/>
      <c r="I51" s="321">
        <v>6750681</v>
      </c>
      <c r="J51" s="322">
        <v>75905</v>
      </c>
      <c r="K51" s="323">
        <v>13.4</v>
      </c>
      <c r="L51" s="324">
        <v>50880</v>
      </c>
      <c r="M51" s="325">
        <v>7</v>
      </c>
      <c r="N51" s="326">
        <v>6.4</v>
      </c>
    </row>
    <row r="52" spans="1:14">
      <c r="A52" s="250"/>
      <c r="B52" s="246"/>
      <c r="C52" s="246"/>
      <c r="D52" s="246"/>
      <c r="E52" s="246"/>
      <c r="F52" s="246"/>
      <c r="G52" s="327"/>
      <c r="H52" s="328" t="s">
        <v>516</v>
      </c>
      <c r="I52" s="329">
        <v>3251351</v>
      </c>
      <c r="J52" s="330">
        <v>36558</v>
      </c>
      <c r="K52" s="331">
        <v>-6.4</v>
      </c>
      <c r="L52" s="332">
        <v>26879</v>
      </c>
      <c r="M52" s="333">
        <v>2.4</v>
      </c>
      <c r="N52" s="334">
        <v>-8.8000000000000007</v>
      </c>
    </row>
    <row r="53" spans="1:14">
      <c r="A53" s="250"/>
      <c r="B53" s="246"/>
      <c r="C53" s="246"/>
      <c r="D53" s="246"/>
      <c r="E53" s="246"/>
      <c r="F53" s="246"/>
      <c r="G53" s="312" t="s">
        <v>517</v>
      </c>
      <c r="H53" s="313"/>
      <c r="I53" s="321">
        <v>9369027</v>
      </c>
      <c r="J53" s="322">
        <v>105794</v>
      </c>
      <c r="K53" s="323">
        <v>39.4</v>
      </c>
      <c r="L53" s="324">
        <v>63956</v>
      </c>
      <c r="M53" s="325">
        <v>25.7</v>
      </c>
      <c r="N53" s="326">
        <v>13.7</v>
      </c>
    </row>
    <row r="54" spans="1:14">
      <c r="A54" s="250"/>
      <c r="B54" s="246"/>
      <c r="C54" s="246"/>
      <c r="D54" s="246"/>
      <c r="E54" s="246"/>
      <c r="F54" s="246"/>
      <c r="G54" s="327"/>
      <c r="H54" s="328" t="s">
        <v>516</v>
      </c>
      <c r="I54" s="329">
        <v>4781775</v>
      </c>
      <c r="J54" s="330">
        <v>53995</v>
      </c>
      <c r="K54" s="331">
        <v>47.7</v>
      </c>
      <c r="L54" s="332">
        <v>29239</v>
      </c>
      <c r="M54" s="333">
        <v>8.8000000000000007</v>
      </c>
      <c r="N54" s="334">
        <v>38.9</v>
      </c>
    </row>
    <row r="55" spans="1:14">
      <c r="A55" s="250"/>
      <c r="B55" s="246"/>
      <c r="C55" s="246"/>
      <c r="D55" s="246"/>
      <c r="E55" s="246"/>
      <c r="F55" s="246"/>
      <c r="G55" s="312" t="s">
        <v>518</v>
      </c>
      <c r="H55" s="313"/>
      <c r="I55" s="321">
        <v>5181820</v>
      </c>
      <c r="J55" s="322">
        <v>59476</v>
      </c>
      <c r="K55" s="323">
        <v>-43.8</v>
      </c>
      <c r="L55" s="324">
        <v>66255</v>
      </c>
      <c r="M55" s="325">
        <v>3.6</v>
      </c>
      <c r="N55" s="326">
        <v>-47.4</v>
      </c>
    </row>
    <row r="56" spans="1:14">
      <c r="A56" s="250"/>
      <c r="B56" s="246"/>
      <c r="C56" s="246"/>
      <c r="D56" s="246"/>
      <c r="E56" s="246"/>
      <c r="F56" s="246"/>
      <c r="G56" s="327"/>
      <c r="H56" s="328" t="s">
        <v>516</v>
      </c>
      <c r="I56" s="329">
        <v>3228110</v>
      </c>
      <c r="J56" s="330">
        <v>37051</v>
      </c>
      <c r="K56" s="331">
        <v>-31.4</v>
      </c>
      <c r="L56" s="332">
        <v>31822</v>
      </c>
      <c r="M56" s="333">
        <v>8.8000000000000007</v>
      </c>
      <c r="N56" s="334">
        <v>-40.200000000000003</v>
      </c>
    </row>
    <row r="57" spans="1:14">
      <c r="A57" s="250"/>
      <c r="B57" s="246"/>
      <c r="C57" s="246"/>
      <c r="D57" s="246"/>
      <c r="E57" s="246"/>
      <c r="F57" s="246"/>
      <c r="G57" s="312" t="s">
        <v>519</v>
      </c>
      <c r="H57" s="313"/>
      <c r="I57" s="321">
        <v>7992101</v>
      </c>
      <c r="J57" s="322">
        <v>93307</v>
      </c>
      <c r="K57" s="323">
        <v>56.9</v>
      </c>
      <c r="L57" s="324">
        <v>92247</v>
      </c>
      <c r="M57" s="325">
        <v>39.200000000000003</v>
      </c>
      <c r="N57" s="326">
        <v>17.7</v>
      </c>
    </row>
    <row r="58" spans="1:14">
      <c r="A58" s="250"/>
      <c r="B58" s="246"/>
      <c r="C58" s="246"/>
      <c r="D58" s="246"/>
      <c r="E58" s="246"/>
      <c r="F58" s="246"/>
      <c r="G58" s="327"/>
      <c r="H58" s="328" t="s">
        <v>516</v>
      </c>
      <c r="I58" s="329">
        <v>6343255</v>
      </c>
      <c r="J58" s="330">
        <v>74057</v>
      </c>
      <c r="K58" s="331">
        <v>99.9</v>
      </c>
      <c r="L58" s="332">
        <v>37204</v>
      </c>
      <c r="M58" s="333">
        <v>16.899999999999999</v>
      </c>
      <c r="N58" s="334">
        <v>83</v>
      </c>
    </row>
    <row r="59" spans="1:14">
      <c r="A59" s="250"/>
      <c r="B59" s="246"/>
      <c r="C59" s="246"/>
      <c r="D59" s="246"/>
      <c r="E59" s="246"/>
      <c r="F59" s="246"/>
      <c r="G59" s="312" t="s">
        <v>520</v>
      </c>
      <c r="H59" s="313"/>
      <c r="I59" s="321">
        <v>6852974</v>
      </c>
      <c r="J59" s="322">
        <v>81518</v>
      </c>
      <c r="K59" s="323">
        <v>-12.6</v>
      </c>
      <c r="L59" s="324">
        <v>67319</v>
      </c>
      <c r="M59" s="325">
        <v>-27</v>
      </c>
      <c r="N59" s="326">
        <v>14.4</v>
      </c>
    </row>
    <row r="60" spans="1:14">
      <c r="A60" s="250"/>
      <c r="B60" s="246"/>
      <c r="C60" s="246"/>
      <c r="D60" s="246"/>
      <c r="E60" s="246"/>
      <c r="F60" s="246"/>
      <c r="G60" s="327"/>
      <c r="H60" s="328" t="s">
        <v>516</v>
      </c>
      <c r="I60" s="335">
        <v>3372105</v>
      </c>
      <c r="J60" s="330">
        <v>40112</v>
      </c>
      <c r="K60" s="331">
        <v>-45.8</v>
      </c>
      <c r="L60" s="332">
        <v>38101</v>
      </c>
      <c r="M60" s="333">
        <v>2.4</v>
      </c>
      <c r="N60" s="334">
        <v>-48.2</v>
      </c>
    </row>
    <row r="61" spans="1:14">
      <c r="A61" s="250"/>
      <c r="B61" s="246"/>
      <c r="C61" s="246"/>
      <c r="D61" s="246"/>
      <c r="E61" s="246"/>
      <c r="F61" s="246"/>
      <c r="G61" s="312" t="s">
        <v>521</v>
      </c>
      <c r="H61" s="336"/>
      <c r="I61" s="337">
        <v>7229321</v>
      </c>
      <c r="J61" s="338">
        <v>83200</v>
      </c>
      <c r="K61" s="339">
        <v>10.7</v>
      </c>
      <c r="L61" s="340">
        <v>68131</v>
      </c>
      <c r="M61" s="341">
        <v>9.6999999999999993</v>
      </c>
      <c r="N61" s="326">
        <v>1</v>
      </c>
    </row>
    <row r="62" spans="1:14">
      <c r="A62" s="250"/>
      <c r="B62" s="246"/>
      <c r="C62" s="246"/>
      <c r="D62" s="246"/>
      <c r="E62" s="246"/>
      <c r="F62" s="246"/>
      <c r="G62" s="327"/>
      <c r="H62" s="328" t="s">
        <v>516</v>
      </c>
      <c r="I62" s="329">
        <v>4195319</v>
      </c>
      <c r="J62" s="330">
        <v>48355</v>
      </c>
      <c r="K62" s="331">
        <v>12.8</v>
      </c>
      <c r="L62" s="332">
        <v>32649</v>
      </c>
      <c r="M62" s="333">
        <v>7.9</v>
      </c>
      <c r="N62" s="334">
        <v>4.9000000000000004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7" orientation="landscape" horizontalDpi="4294967295"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2" t="s">
        <v>3</v>
      </c>
      <c r="D47" s="1172"/>
      <c r="E47" s="1173"/>
      <c r="F47" s="11">
        <v>38.06</v>
      </c>
      <c r="G47" s="12">
        <v>35.72</v>
      </c>
      <c r="H47" s="12">
        <v>40.380000000000003</v>
      </c>
      <c r="I47" s="12">
        <v>38.479999999999997</v>
      </c>
      <c r="J47" s="13">
        <v>41.22</v>
      </c>
    </row>
    <row r="48" spans="2:10" ht="57.75" customHeight="1">
      <c r="B48" s="14"/>
      <c r="C48" s="1174" t="s">
        <v>4</v>
      </c>
      <c r="D48" s="1174"/>
      <c r="E48" s="1175"/>
      <c r="F48" s="15">
        <v>6.08</v>
      </c>
      <c r="G48" s="16">
        <v>8.86</v>
      </c>
      <c r="H48" s="16">
        <v>4.58</v>
      </c>
      <c r="I48" s="16">
        <v>6.79</v>
      </c>
      <c r="J48" s="17">
        <v>7.62</v>
      </c>
    </row>
    <row r="49" spans="2:10" ht="57.75" customHeight="1" thickBot="1">
      <c r="B49" s="18"/>
      <c r="C49" s="1176" t="s">
        <v>5</v>
      </c>
      <c r="D49" s="1176"/>
      <c r="E49" s="1177"/>
      <c r="F49" s="19">
        <v>0.25</v>
      </c>
      <c r="G49" s="20">
        <v>0.48</v>
      </c>
      <c r="H49" s="20">
        <v>0.17</v>
      </c>
      <c r="I49" s="20">
        <v>0.7</v>
      </c>
      <c r="J49" s="21">
        <v>2.5099999999999998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zaisei14</cp:lastModifiedBy>
  <cp:lastPrinted>2018-10-23T06:40:26Z</cp:lastPrinted>
  <dcterms:created xsi:type="dcterms:W3CDTF">2018-01-24T06:29:28Z</dcterms:created>
  <dcterms:modified xsi:type="dcterms:W3CDTF">2018-10-23T06:40:32Z</dcterms:modified>
</cp:coreProperties>
</file>