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1.0.80\amxafile\総合政策部\財政課\財政係\244 決算関係\★照会・回答\R04\R05.03.02_令和3年度財政状況資料集の作成及び提出について（依頼）\02 回答\"/>
    </mc:Choice>
  </mc:AlternateContent>
  <bookViews>
    <workbookView xWindow="0" yWindow="0" windowWidth="20490" windowHeight="66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BE36" i="10"/>
  <c r="BE35" i="10"/>
  <c r="CO34" i="10"/>
  <c r="CO35" i="10" s="1"/>
  <c r="CO36" i="10" s="1"/>
  <c r="CO37" i="10" s="1"/>
  <c r="BW34" i="10"/>
  <c r="BW35" i="10" s="1"/>
  <c r="BW36" i="10" s="1"/>
  <c r="BW37" i="10" s="1"/>
  <c r="BW38"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U37" i="10" s="1"/>
  <c r="AM34" i="10" s="1"/>
  <c r="AM35" i="10" l="1"/>
  <c r="AM36" i="10" s="1"/>
  <c r="BE34" i="10"/>
</calcChain>
</file>

<file path=xl/sharedStrings.xml><?xml version="1.0" encoding="utf-8"?>
<sst xmlns="http://schemas.openxmlformats.org/spreadsheetml/2006/main" count="1100" uniqueCount="595">
  <si>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</si>
  <si>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</si>
  <si>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</si>
  <si>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</si>
  <si>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</si>
  <si>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</si>
  <si>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</si>
  <si>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</si>
  <si>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</si>
  <si>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</si>
  <si>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</si>
  <si>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</si>
  <si>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</si>
  <si>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</si>
  <si>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</si>
  <si>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</si>
  <si>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</si>
  <si>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</si>
  <si>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</si>
  <si>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</si>
  <si>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</si>
  <si>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</si>
  <si>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</si>
  <si>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</si>
  <si>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</si>
  <si>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</si>
  <si>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</si>
  <si>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</si>
  <si>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</si>
  <si>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</si>
  <si>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</si>
  <si>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</si>
  <si>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</si>
  <si>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</si>
  <si>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</si>
  <si>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</si>
  <si>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</si>
  <si>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</si>
  <si>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</si>
  <si>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</si>
  <si>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</si>
  <si>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</si>
  <si>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</si>
  <si>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</si>
  <si>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</si>
  <si>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</si>
  <si>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</si>
  <si>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</si>
  <si>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</si>
  <si>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</si>
  <si>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</si>
  <si>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</si>
  <si>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</si>
  <si>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</si>
  <si>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</si>
  <si>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</si>
  <si>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</si>
  <si>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</si>
  <si>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</si>
  <si>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</si>
  <si>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</si>
  <si>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</si>
  <si>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</si>
  <si>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</si>
  <si>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</si>
  <si>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</si>
  <si>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</si>
  <si>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</si>
  <si>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</si>
  <si>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</si>
  <si>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</si>
  <si>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</si>
  <si>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</si>
  <si>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</si>
  <si>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</si>
  <si>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</si>
  <si>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</si>
  <si>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</si>
  <si>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</si>
  <si>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</si>
  <si>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</si>
  <si>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</si>
  <si>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</si>
  <si>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</si>
  <si>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</si>
  <si>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</si>
  <si>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</si>
  <si>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</si>
  <si>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</si>
  <si>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</si>
  <si>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</si>
  <si>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</si>
  <si>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</si>
  <si>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</si>
  <si>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</si>
  <si>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</si>
  <si>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</si>
  <si>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</si>
  <si>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</si>
  <si>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</si>
  <si>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</si>
  <si>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</si>
  <si>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</si>
  <si>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</si>
  <si>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</si>
  <si>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</si>
  <si>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</si>
  <si>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</si>
  <si>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</si>
  <si>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</si>
  <si>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</si>
  <si>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</si>
  <si>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</si>
  <si>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</si>
  <si>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</si>
  <si>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</si>
  <si>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</si>
  <si>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</si>
  <si>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</si>
  <si>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</si>
  <si>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</si>
  <si>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</si>
  <si>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</si>
  <si>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</si>
  <si>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</si>
  <si>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</si>
  <si>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</si>
  <si>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</si>
  <si>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</si>
  <si>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</si>
  <si>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</si>
  <si>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</si>
  <si>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</si>
  <si>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</si>
  <si>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</si>
  <si>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</si>
  <si>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</si>
  <si>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</si>
  <si>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</si>
  <si>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</si>
  <si>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</si>
  <si>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</si>
  <si>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</si>
  <si>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</si>
  <si>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</si>
  <si>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</si>
  <si>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</si>
  <si>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</si>
  <si>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</si>
  <si>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</si>
  <si>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</si>
  <si>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</si>
  <si>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</si>
  <si>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</si>
  <si>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</si>
  <si>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</si>
  <si>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</si>
  <si>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</si>
  <si>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</si>
  <si>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</si>
  <si>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</si>
  <si>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</si>
  <si>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</si>
  <si>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</si>
  <si>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</si>
  <si>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</si>
  <si>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</si>
  <si>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</si>
  <si>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</si>
  <si>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</si>
  <si>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</si>
  <si>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</si>
  <si>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</si>
  <si>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</si>
  <si>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</si>
  <si>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</si>
  <si>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</si>
  <si>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</si>
  <si>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</si>
  <si>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</si>
  <si>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</si>
  <si>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</si>
  <si>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</si>
  <si>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</si>
  <si>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</si>
  <si>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</si>
  <si>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</si>
  <si>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</si>
  <si>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</si>
  <si>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</si>
  <si>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</si>
  <si>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</si>
  <si>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</si>
  <si>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</si>
  <si>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</si>
  <si>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</si>
  <si>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</si>
  <si>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</si>
  <si>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</si>
  <si>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</si>
  <si>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</si>
  <si>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</si>
  <si>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</si>
  <si>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</si>
  <si>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</si>
  <si>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</si>
  <si>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</si>
  <si>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</si>
  <si>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</si>
  <si>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</si>
  <si>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</si>
  <si>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</si>
  <si>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</si>
  <si>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</si>
  <si>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熊本県天草市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</si>
  <si>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</si>
  <si>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</si>
  <si>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</si>
  <si>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</si>
  <si>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</si>
  <si>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</si>
  <si>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</si>
  <si>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</si>
  <si>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</si>
  <si>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</si>
  <si>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</si>
  <si>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</si>
  <si>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</si>
  <si>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</si>
  <si>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</si>
  <si>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</si>
  <si>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</si>
  <si>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</si>
  <si>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</si>
  <si>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</si>
  <si>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</si>
  <si>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</si>
  <si>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</si>
  <si>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</si>
  <si>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</si>
  <si>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</si>
  <si>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</si>
  <si>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</si>
  <si>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</si>
  <si>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</si>
  <si>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</si>
  <si>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</si>
  <si>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</si>
  <si>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</si>
  <si>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</si>
  <si>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</si>
  <si>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</si>
  <si>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</si>
  <si>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</si>
  <si>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</si>
  <si>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</si>
  <si>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</si>
  <si>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</si>
  <si>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</si>
  <si>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</si>
  <si>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</si>
  <si>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</si>
  <si>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</si>
  <si>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</si>
  <si>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</si>
  <si>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</si>
  <si>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</si>
  <si>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</si>
  <si>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</si>
  <si>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</si>
  <si>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</si>
  <si>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</si>
  <si>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</si>
  <si>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</si>
  <si>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</si>
  <si>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</si>
  <si>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</si>
  <si>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</si>
  <si>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</si>
  <si>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</si>
  <si>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</si>
  <si>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</si>
  <si>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</si>
  <si>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</si>
  <si>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</si>
  <si>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</si>
  <si>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</si>
  <si>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</si>
  <si>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</si>
  <si>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</si>
  <si>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</si>
  <si>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</si>
  <si>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</si>
  <si>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</si>
  <si>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</si>
  <si>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</si>
  <si>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</si>
  <si>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</si>
  <si>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</si>
  <si>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</si>
  <si>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</si>
  <si>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</si>
  <si>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</si>
  <si>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</si>
  <si>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</si>
  <si>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</si>
  <si>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</si>
  <si>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</si>
  <si>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</si>
  <si>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</si>
  <si>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</si>
  <si>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</si>
  <si>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</si>
  <si>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</si>
  <si>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</si>
  <si>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</si>
  <si>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</si>
  <si>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</si>
  <si>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</si>
  <si>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</si>
  <si>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</si>
  <si>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</si>
  <si>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</si>
  <si>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</si>
  <si>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</si>
  <si>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</si>
  <si>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</si>
  <si>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</si>
  <si>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</si>
  <si>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</si>
  <si>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</si>
  <si>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</si>
  <si>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</si>
  <si>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</si>
  <si>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</si>
  <si>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</si>
  <si>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</si>
  <si>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</si>
  <si>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</si>
  <si>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</si>
  <si>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</si>
  <si>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</si>
  <si>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</si>
  <si>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</si>
  <si>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</si>
  <si>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</si>
  <si>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</si>
  <si>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</si>
  <si>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</si>
  <si>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</si>
  <si>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</si>
  <si>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</si>
  <si>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</si>
  <si>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</si>
  <si>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</si>
  <si>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</si>
  <si>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</si>
  <si>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</si>
  <si>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</si>
  <si>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</si>
  <si>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</si>
  <si>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</si>
  <si>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</si>
  <si>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</si>
  <si>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</si>
  <si>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</si>
  <si>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</si>
  <si>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</si>
  <si>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</si>
  <si>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</si>
  <si>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熊本県天草市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</si>
  <si>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</si>
  <si>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</si>
  <si>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</si>
  <si>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</si>
  <si>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</si>
  <si>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</si>
  <si>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</si>
  <si>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</si>
  <si>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</si>
  <si>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</si>
  <si>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</si>
  <si>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</si>
  <si>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</si>
  <si>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</si>
  <si>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</si>
  <si>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</si>
  <si>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</si>
  <si>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</si>
  <si>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</si>
  <si>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</si>
  <si>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歯科診療所特別会計</t>
    <phoneticPr fontId="5"/>
  </si>
  <si>
    <t>斎場事業特別会計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</si>
  <si>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</si>
  <si>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</si>
  <si>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</si>
  <si>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</si>
  <si>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</si>
  <si>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</si>
  <si>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</si>
  <si>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</si>
  <si>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</si>
  <si>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</si>
  <si>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</si>
  <si>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</si>
  <si>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</si>
  <si>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</si>
  <si>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</si>
  <si>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</si>
  <si>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</si>
  <si>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</si>
  <si>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</si>
  <si>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</si>
  <si>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</si>
  <si>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</si>
  <si>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浄化槽市町村整備推進事業特別会計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</si>
  <si>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</si>
  <si>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</si>
  <si>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</si>
  <si>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</si>
  <si>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</si>
  <si>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</si>
  <si>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</si>
  <si>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</si>
  <si>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</si>
  <si>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</si>
  <si>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</si>
  <si>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</si>
  <si>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</si>
  <si>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</si>
  <si>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</si>
  <si>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</si>
  <si>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</si>
  <si>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</si>
  <si>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</si>
  <si>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</si>
  <si>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</si>
  <si>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</si>
  <si>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</si>
  <si>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</si>
  <si>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</si>
  <si>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</si>
  <si>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</si>
  <si>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</si>
  <si>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</si>
  <si>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</si>
  <si>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</si>
  <si>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</si>
  <si>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</si>
  <si>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</si>
  <si>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</si>
  <si>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</si>
  <si>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</si>
  <si>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</si>
  <si>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</si>
  <si>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</si>
  <si>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</si>
  <si>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</si>
  <si>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</si>
  <si>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</si>
  <si>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</si>
  <si>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</si>
  <si>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</si>
  <si>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</si>
  <si>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</si>
  <si>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</si>
  <si>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</si>
  <si>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</si>
  <si>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</si>
  <si>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</si>
  <si>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</si>
  <si>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</si>
  <si>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</si>
  <si>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</si>
  <si>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</si>
  <si>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</si>
  <si>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</si>
  <si>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</si>
  <si>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</si>
  <si>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</si>
  <si>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国民健康保険診療施設特別会計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</si>
  <si>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</si>
  <si>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</si>
  <si>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</si>
  <si>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</si>
  <si>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</si>
  <si>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</si>
  <si>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</si>
  <si>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</si>
  <si>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</si>
  <si>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</si>
  <si>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</si>
  <si>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</si>
  <si>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</si>
  <si>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</si>
  <si>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</si>
  <si>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</si>
  <si>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</si>
  <si>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</si>
  <si>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</si>
  <si>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</si>
  <si>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</si>
  <si>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</si>
  <si>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</si>
  <si>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</si>
  <si>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</si>
  <si>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</si>
  <si>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</si>
  <si>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</si>
  <si>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</si>
  <si>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</si>
  <si>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</si>
  <si>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</si>
  <si>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</si>
  <si>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</si>
  <si>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</si>
  <si>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</si>
  <si>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</si>
  <si>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</si>
  <si>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</si>
  <si>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</si>
  <si>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</si>
  <si>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</si>
  <si>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</si>
  <si>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</si>
  <si>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</si>
  <si>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</si>
  <si>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</si>
  <si>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</si>
  <si>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</si>
  <si>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</si>
  <si>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</si>
  <si>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</si>
  <si>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</si>
  <si>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</si>
  <si>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</si>
  <si>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</si>
  <si>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</si>
  <si>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</si>
  <si>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</si>
  <si>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</si>
  <si>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</si>
  <si>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</si>
  <si>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</si>
  <si>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</si>
  <si>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</si>
  <si>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</si>
  <si>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</si>
  <si>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</si>
  <si>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</si>
  <si>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</si>
  <si>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</si>
  <si>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</si>
  <si>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</si>
  <si>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</si>
  <si>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</si>
  <si>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</si>
  <si>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</si>
  <si>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</si>
  <si>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</si>
  <si>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</si>
  <si>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</si>
  <si>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</si>
  <si>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</si>
  <si>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5.43</t>
  </si>
  <si>
    <t>▲ 7.77</t>
  </si>
  <si>
    <t>▲ 5.08</t>
  </si>
  <si>
    <t>病院事業会計</t>
  </si>
  <si>
    <t>一般会計</t>
  </si>
  <si>
    <t>水道事業会計</t>
  </si>
  <si>
    <t>下水道事業会計</t>
  </si>
  <si>
    <t>介護保険特別会計</t>
  </si>
  <si>
    <t>国民健康保険特別会計</t>
  </si>
  <si>
    <t>国民健康保険診療施設特別会計</t>
  </si>
  <si>
    <t>斎場事業特別会計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</si>
  <si>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</si>
  <si>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</si>
  <si>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</si>
  <si>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</si>
  <si>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</si>
  <si>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</si>
  <si>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</si>
  <si>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</si>
  <si>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</si>
  <si>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上天草衛生施設組合</t>
    <rPh sb="0" eb="3">
      <t>カミアマクサ</t>
    </rPh>
    <rPh sb="3" eb="5">
      <t>エイセイ</t>
    </rPh>
    <rPh sb="5" eb="7">
      <t>シセツ</t>
    </rPh>
    <rPh sb="7" eb="9">
      <t>クミアイ</t>
    </rPh>
    <phoneticPr fontId="2"/>
  </si>
  <si>
    <t>上天草・宇城水道企業団</t>
    <rPh sb="0" eb="3">
      <t>カミアマクサ</t>
    </rPh>
    <rPh sb="4" eb="6">
      <t>ウキ</t>
    </rPh>
    <rPh sb="6" eb="8">
      <t>スイドウ</t>
    </rPh>
    <rPh sb="8" eb="10">
      <t>キギョウ</t>
    </rPh>
    <rPh sb="10" eb="11">
      <t>ダン</t>
    </rPh>
    <phoneticPr fontId="2"/>
  </si>
  <si>
    <t>天草広域連合</t>
    <rPh sb="0" eb="6">
      <t>アマクサコウイキレンゴウ</t>
    </rPh>
    <phoneticPr fontId="2"/>
  </si>
  <si>
    <t>熊本県後期高齢者医療広域連合（一般会計）</t>
    <rPh sb="0" eb="3">
      <t>クマモトケン</t>
    </rPh>
    <rPh sb="3" eb="10">
      <t>コウキコウレイシャイリョウ</t>
    </rPh>
    <rPh sb="10" eb="14">
      <t>コウイキレンゴウ</t>
    </rPh>
    <rPh sb="15" eb="17">
      <t>イッパン</t>
    </rPh>
    <rPh sb="17" eb="19">
      <t>カイケイ</t>
    </rPh>
    <phoneticPr fontId="2"/>
  </si>
  <si>
    <t>熊本県後期高齢者医療広域連合（後期高齢者医療特別会計）</t>
    <rPh sb="0" eb="3">
      <t>クマモトケン</t>
    </rPh>
    <rPh sb="3" eb="10">
      <t>コウキコウレイシャイリョウ</t>
    </rPh>
    <rPh sb="10" eb="14">
      <t>コウイキレンゴウ</t>
    </rPh>
    <rPh sb="15" eb="17">
      <t>コウキ</t>
    </rPh>
    <rPh sb="17" eb="20">
      <t>コウレイシャ</t>
    </rPh>
    <rPh sb="20" eb="22">
      <t>イリョウ</t>
    </rPh>
    <rPh sb="22" eb="24">
      <t>トクベツ</t>
    </rPh>
    <rPh sb="24" eb="26">
      <t>カイケイ</t>
    </rPh>
    <phoneticPr fontId="2"/>
  </si>
  <si>
    <t>-</t>
    <phoneticPr fontId="2"/>
  </si>
  <si>
    <t>法適用企業</t>
    <rPh sb="0" eb="1">
      <t>ホウ</t>
    </rPh>
    <rPh sb="1" eb="3">
      <t>テキヨウ</t>
    </rPh>
    <rPh sb="3" eb="5">
      <t>キギョウ</t>
    </rPh>
    <phoneticPr fontId="2"/>
  </si>
  <si>
    <t>（一財）天草下島北部地域観光振興公社</t>
    <rPh sb="1" eb="2">
      <t>イチ</t>
    </rPh>
    <rPh sb="2" eb="3">
      <t>ザイ</t>
    </rPh>
    <rPh sb="4" eb="6">
      <t>アマクサ</t>
    </rPh>
    <rPh sb="6" eb="7">
      <t>シモ</t>
    </rPh>
    <rPh sb="7" eb="8">
      <t>シマ</t>
    </rPh>
    <rPh sb="8" eb="12">
      <t>ホクブチイキ</t>
    </rPh>
    <rPh sb="12" eb="14">
      <t>カンコウ</t>
    </rPh>
    <rPh sb="14" eb="16">
      <t>シンコウ</t>
    </rPh>
    <rPh sb="16" eb="18">
      <t>コウシャ</t>
    </rPh>
    <phoneticPr fontId="2"/>
  </si>
  <si>
    <t>㈱うしぶか</t>
    <phoneticPr fontId="2"/>
  </si>
  <si>
    <t>㈱プラスファイブ</t>
    <phoneticPr fontId="2"/>
  </si>
  <si>
    <t>㈲愛夢里</t>
    <rPh sb="1" eb="2">
      <t>アイ</t>
    </rPh>
    <rPh sb="2" eb="3">
      <t>ユメ</t>
    </rPh>
    <rPh sb="3" eb="4">
      <t>サト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</si>
</sst>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20" applyFont="1" applyFill="1">
      <alignment vertical="center"/>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xmlns:c16r2="http://schemas.microsoft.com/office/drawing/2015/06/chart">
            <c:ext xmlns:c16="http://schemas.microsoft.com/office/drawing/2014/chart" uri="{C3380CC4-5D6E-409C-BE32-E72D297353CC}">
              <c16:uniqueId val="{00000000-0244-4AA6-A467-DBEC6BC478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116501</c:v>
                </c:pt>
                <c:pt idx="1">
                  <c:v>116092</c:v>
                </c:pt>
                <c:pt idx="2">
                  <c:v>152185</c:v>
                </c:pt>
                <c:pt idx="3">
                  <c:v>92641</c:v>
                </c:pt>
                <c:pt idx="4">
                  <c:v>94723</c:v>
                </c:pt>
              </c:numCache>
            </c:numRef>
          </c:val>
          <c:smooth val="0"/>
          <c:extLst xmlns:c16r2="http://schemas.microsoft.com/office/drawing/2015/06/chart">
            <c:ext xmlns:c16="http://schemas.microsoft.com/office/drawing/2014/chart" uri="{C3380CC4-5D6E-409C-BE32-E72D297353CC}">
              <c16:uniqueId val="{00000001-0244-4AA6-A467-DBEC6BC4783F}"/>
            </c:ext>
          </c:extLst>
        </c:ser>
        <c:dLbls>
          <c:showLegendKey val="0"/>
          <c:showVal val="0"/>
          <c:showCatName val="0"/>
          <c:showSerName val="0"/>
          <c:showPercent val="0"/>
          <c:showBubbleSize val="0"/>
        </c:dLbls>
        <c:marker val="1"/>
        <c:smooth val="0"/>
        <c:axId val="219127448"/>
        <c:axId val="172111840"/>
      </c:lineChart>
      <c:catAx>
        <c:axId val="219127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111840"/>
        <c:crosses val="autoZero"/>
        <c:auto val="1"/>
        <c:lblAlgn val="ctr"/>
        <c:lblOffset val="100"/>
        <c:tickLblSkip val="1"/>
        <c:tickMarkSkip val="1"/>
        <c:noMultiLvlLbl val="0"/>
      </c:catAx>
      <c:valAx>
        <c:axId val="1721118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127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7.88</c:v>
                </c:pt>
                <c:pt idx="1">
                  <c:v>7.38</c:v>
                </c:pt>
                <c:pt idx="2">
                  <c:v>4.91</c:v>
                </c:pt>
                <c:pt idx="3">
                  <c:v>9.49</c:v>
                </c:pt>
                <c:pt idx="4">
                  <c:v>10.91</c:v>
                </c:pt>
              </c:numCache>
            </c:numRef>
          </c:val>
          <c:extLst xmlns:c16r2="http://schemas.microsoft.com/office/drawing/2015/06/chart">
            <c:ext xmlns:c16="http://schemas.microsoft.com/office/drawing/2014/chart" uri="{C3380CC4-5D6E-409C-BE32-E72D297353CC}">
              <c16:uniqueId val="{00000000-F0D9-4145-B09D-FF5FABDEE1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37.130000000000003</c:v>
                </c:pt>
                <c:pt idx="1">
                  <c:v>30.74</c:v>
                </c:pt>
                <c:pt idx="2">
                  <c:v>28.44</c:v>
                </c:pt>
                <c:pt idx="3">
                  <c:v>26.27</c:v>
                </c:pt>
                <c:pt idx="4">
                  <c:v>31.73</c:v>
                </c:pt>
              </c:numCache>
            </c:numRef>
          </c:val>
          <c:extLst xmlns:c16r2="http://schemas.microsoft.com/office/drawing/2015/06/chart">
            <c:ext xmlns:c16="http://schemas.microsoft.com/office/drawing/2014/chart" uri="{C3380CC4-5D6E-409C-BE32-E72D297353CC}">
              <c16:uniqueId val="{00000001-F0D9-4145-B09D-FF5FABDEE1A9}"/>
            </c:ext>
          </c:extLst>
        </c:ser>
        <c:dLbls>
          <c:showLegendKey val="0"/>
          <c:showVal val="0"/>
          <c:showCatName val="0"/>
          <c:showSerName val="0"/>
          <c:showPercent val="0"/>
          <c:showBubbleSize val="0"/>
        </c:dLbls>
        <c:gapWidth val="250"/>
        <c:overlap val="100"/>
        <c:axId val="307303544"/>
        <c:axId val="307303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-5.43</c:v>
                </c:pt>
                <c:pt idx="1">
                  <c:v>-7.77</c:v>
                </c:pt>
                <c:pt idx="2">
                  <c:v>-5.08</c:v>
                </c:pt>
                <c:pt idx="3">
                  <c:v>2.34</c:v>
                </c:pt>
                <c:pt idx="4">
                  <c:v>7.48</c:v>
                </c:pt>
              </c:numCache>
            </c:numRef>
          </c:val>
          <c:smooth val="0"/>
          <c:extLst xmlns:c16r2="http://schemas.microsoft.com/office/drawing/2015/06/chart">
            <c:ext xmlns:c16="http://schemas.microsoft.com/office/drawing/2014/chart" uri="{C3380CC4-5D6E-409C-BE32-E72D297353CC}">
              <c16:uniqueId val="{00000002-F0D9-4145-B09D-FF5FABDEE1A9}"/>
            </c:ext>
          </c:extLst>
        </c:ser>
        <c:dLbls>
          <c:showLegendKey val="0"/>
          <c:showVal val="0"/>
          <c:showCatName val="0"/>
          <c:showSerName val="0"/>
          <c:showPercent val="0"/>
          <c:showBubbleSize val="0"/>
        </c:dLbls>
        <c:marker val="1"/>
        <c:smooth val="0"/>
        <c:axId val="307303544"/>
        <c:axId val="307303928"/>
      </c:lineChart>
      <c:catAx>
        <c:axId val="30730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7303928"/>
        <c:crosses val="autoZero"/>
        <c:auto val="1"/>
        <c:lblAlgn val="ctr"/>
        <c:lblOffset val="100"/>
        <c:tickLblSkip val="1"/>
        <c:tickMarkSkip val="1"/>
        <c:noMultiLvlLbl val="0"/>
      </c:catAx>
      <c:valAx>
        <c:axId val="307303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303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0.03</c:v>
                </c:pt>
                <c:pt idx="4">
                  <c:v>#N/A</c:v>
                </c:pt>
                <c:pt idx="5">
                  <c:v>0.04</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7E37-4DA9-9DF1-7F02521AE8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E37-4DA9-9DF1-7F02521AE88E}"/>
            </c:ext>
          </c:extLst>
        </c:ser>
        <c:ser>
          <c:idx val="2"/>
          <c:order val="2"/>
          <c:tx>
            <c:strRef>
              <c:f>データシート!$A$29</c:f>
              <c:strCache>
                <c:ptCount val="1"/>
                <c:pt idx="0">
                  <c:v>斎場事業特別会計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0.04</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7E37-4DA9-9DF1-7F02521AE88E}"/>
            </c:ext>
          </c:extLst>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3-7E37-4DA9-9DF1-7F02521AE88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1.57</c:v>
                </c:pt>
                <c:pt idx="2">
                  <c:v>#N/A</c:v>
                </c:pt>
                <c:pt idx="3">
                  <c:v>0.89</c:v>
                </c:pt>
                <c:pt idx="4">
                  <c:v>#N/A</c:v>
                </c:pt>
                <c:pt idx="5">
                  <c:v>0.93</c:v>
                </c:pt>
                <c:pt idx="6">
                  <c:v>#N/A</c:v>
                </c:pt>
                <c:pt idx="7">
                  <c:v>1.05</c:v>
                </c:pt>
                <c:pt idx="8">
                  <c:v>#N/A</c:v>
                </c:pt>
                <c:pt idx="9">
                  <c:v>0.66</c:v>
                </c:pt>
              </c:numCache>
            </c:numRef>
          </c:val>
          <c:extLst xmlns:c16r2="http://schemas.microsoft.com/office/drawing/2015/06/chart">
            <c:ext xmlns:c16="http://schemas.microsoft.com/office/drawing/2014/chart" uri="{C3380CC4-5D6E-409C-BE32-E72D297353CC}">
              <c16:uniqueId val="{00000004-7E37-4DA9-9DF1-7F02521AE88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1.55</c:v>
                </c:pt>
                <c:pt idx="2">
                  <c:v>#N/A</c:v>
                </c:pt>
                <c:pt idx="3">
                  <c:v>0.99</c:v>
                </c:pt>
                <c:pt idx="4">
                  <c:v>#N/A</c:v>
                </c:pt>
                <c:pt idx="5">
                  <c:v>1.2</c:v>
                </c:pt>
                <c:pt idx="6">
                  <c:v>#N/A</c:v>
                </c:pt>
                <c:pt idx="7">
                  <c:v>1.37</c:v>
                </c:pt>
                <c:pt idx="8">
                  <c:v>#N/A</c:v>
                </c:pt>
                <c:pt idx="9">
                  <c:v>1.1000000000000001</c:v>
                </c:pt>
              </c:numCache>
            </c:numRef>
          </c:val>
          <c:extLst xmlns:c16r2="http://schemas.microsoft.com/office/drawing/2015/06/chart">
            <c:ext xmlns:c16="http://schemas.microsoft.com/office/drawing/2014/chart" uri="{C3380CC4-5D6E-409C-BE32-E72D297353CC}">
              <c16:uniqueId val="{00000005-7E37-4DA9-9DF1-7F02521AE88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0.85</c:v>
                </c:pt>
                <c:pt idx="2">
                  <c:v>#N/A</c:v>
                </c:pt>
                <c:pt idx="3">
                  <c:v>1.22</c:v>
                </c:pt>
                <c:pt idx="4">
                  <c:v>#N/A</c:v>
                </c:pt>
                <c:pt idx="5">
                  <c:v>1.53</c:v>
                </c:pt>
                <c:pt idx="6">
                  <c:v>#N/A</c:v>
                </c:pt>
                <c:pt idx="7">
                  <c:v>1.69</c:v>
                </c:pt>
                <c:pt idx="8">
                  <c:v>#N/A</c:v>
                </c:pt>
                <c:pt idx="9">
                  <c:v>1.85</c:v>
                </c:pt>
              </c:numCache>
            </c:numRef>
          </c:val>
          <c:extLst xmlns:c16r2="http://schemas.microsoft.com/office/drawing/2015/06/chart">
            <c:ext xmlns:c16="http://schemas.microsoft.com/office/drawing/2014/chart" uri="{C3380CC4-5D6E-409C-BE32-E72D297353CC}">
              <c16:uniqueId val="{00000006-7E37-4DA9-9DF1-7F02521AE88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6.13</c:v>
                </c:pt>
                <c:pt idx="2">
                  <c:v>#N/A</c:v>
                </c:pt>
                <c:pt idx="3">
                  <c:v>7.18</c:v>
                </c:pt>
                <c:pt idx="4">
                  <c:v>#N/A</c:v>
                </c:pt>
                <c:pt idx="5">
                  <c:v>8.19</c:v>
                </c:pt>
                <c:pt idx="6">
                  <c:v>#N/A</c:v>
                </c:pt>
                <c:pt idx="7">
                  <c:v>8.7799999999999994</c:v>
                </c:pt>
                <c:pt idx="8">
                  <c:v>#N/A</c:v>
                </c:pt>
                <c:pt idx="9">
                  <c:v>8.2899999999999991</c:v>
                </c:pt>
              </c:numCache>
            </c:numRef>
          </c:val>
          <c:extLst xmlns:c16r2="http://schemas.microsoft.com/office/drawing/2015/06/chart">
            <c:ext xmlns:c16="http://schemas.microsoft.com/office/drawing/2014/chart" uri="{C3380CC4-5D6E-409C-BE32-E72D297353CC}">
              <c16:uniqueId val="{00000007-7E37-4DA9-9DF1-7F02521AE8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7.85</c:v>
                </c:pt>
                <c:pt idx="2">
                  <c:v>#N/A</c:v>
                </c:pt>
                <c:pt idx="3">
                  <c:v>7.31</c:v>
                </c:pt>
                <c:pt idx="4">
                  <c:v>#N/A</c:v>
                </c:pt>
                <c:pt idx="5">
                  <c:v>4.8499999999999996</c:v>
                </c:pt>
                <c:pt idx="6">
                  <c:v>#N/A</c:v>
                </c:pt>
                <c:pt idx="7">
                  <c:v>9.44</c:v>
                </c:pt>
                <c:pt idx="8">
                  <c:v>#N/A</c:v>
                </c:pt>
                <c:pt idx="9">
                  <c:v>10.88</c:v>
                </c:pt>
              </c:numCache>
            </c:numRef>
          </c:val>
          <c:extLst xmlns:c16r2="http://schemas.microsoft.com/office/drawing/2015/06/chart">
            <c:ext xmlns:c16="http://schemas.microsoft.com/office/drawing/2014/chart" uri="{C3380CC4-5D6E-409C-BE32-E72D297353CC}">
              <c16:uniqueId val="{00000008-7E37-4DA9-9DF1-7F02521AE88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8.26</c:v>
                </c:pt>
                <c:pt idx="2">
                  <c:v>#N/A</c:v>
                </c:pt>
                <c:pt idx="3">
                  <c:v>7.91</c:v>
                </c:pt>
                <c:pt idx="4">
                  <c:v>#N/A</c:v>
                </c:pt>
                <c:pt idx="5">
                  <c:v>7.39</c:v>
                </c:pt>
                <c:pt idx="6">
                  <c:v>#N/A</c:v>
                </c:pt>
                <c:pt idx="7">
                  <c:v>10.71</c:v>
                </c:pt>
                <c:pt idx="8">
                  <c:v>#N/A</c:v>
                </c:pt>
                <c:pt idx="9">
                  <c:v>12.67</c:v>
                </c:pt>
              </c:numCache>
            </c:numRef>
          </c:val>
          <c:extLst xmlns:c16r2="http://schemas.microsoft.com/office/drawing/2015/06/chart">
            <c:ext xmlns:c16="http://schemas.microsoft.com/office/drawing/2014/chart" uri="{C3380CC4-5D6E-409C-BE32-E72D297353CC}">
              <c16:uniqueId val="{00000009-7E37-4DA9-9DF1-7F02521AE88E}"/>
            </c:ext>
          </c:extLst>
        </c:ser>
        <c:dLbls>
          <c:showLegendKey val="0"/>
          <c:showVal val="0"/>
          <c:showCatName val="0"/>
          <c:showSerName val="0"/>
          <c:showPercent val="0"/>
          <c:showBubbleSize val="0"/>
        </c:dLbls>
        <c:gapWidth val="150"/>
        <c:overlap val="100"/>
        <c:axId val="312064504"/>
        <c:axId val="312060976"/>
      </c:barChart>
      <c:catAx>
        <c:axId val="312064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060976"/>
        <c:crosses val="autoZero"/>
        <c:auto val="1"/>
        <c:lblAlgn val="ctr"/>
        <c:lblOffset val="100"/>
        <c:tickLblSkip val="1"/>
        <c:tickMarkSkip val="1"/>
        <c:noMultiLvlLbl val="0"/>
      </c:catAx>
      <c:valAx>
        <c:axId val="31206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64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6444</c:v>
                </c:pt>
                <c:pt idx="5">
                  <c:v>6300</c:v>
                </c:pt>
                <c:pt idx="8">
                  <c:v>6520</c:v>
                </c:pt>
                <c:pt idx="11">
                  <c:v>6381</c:v>
                </c:pt>
                <c:pt idx="14">
                  <c:v>6235</c:v>
                </c:pt>
              </c:numCache>
            </c:numRef>
          </c:val>
          <c:extLst xmlns:c16r2="http://schemas.microsoft.com/office/drawing/2015/06/chart">
            <c:ext xmlns:c16="http://schemas.microsoft.com/office/drawing/2014/chart" uri="{C3380CC4-5D6E-409C-BE32-E72D297353CC}">
              <c16:uniqueId val="{00000000-78CE-448B-965C-4FCB7DE76C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8CE-448B-965C-4FCB7DE76C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145</c:v>
                </c:pt>
                <c:pt idx="3">
                  <c:v>143</c:v>
                </c:pt>
                <c:pt idx="6">
                  <c:v>142</c:v>
                </c:pt>
                <c:pt idx="9">
                  <c:v>144</c:v>
                </c:pt>
                <c:pt idx="12">
                  <c:v>143</c:v>
                </c:pt>
              </c:numCache>
            </c:numRef>
          </c:val>
          <c:extLst xmlns:c16r2="http://schemas.microsoft.com/office/drawing/2015/06/chart">
            <c:ext xmlns:c16="http://schemas.microsoft.com/office/drawing/2014/chart" uri="{C3380CC4-5D6E-409C-BE32-E72D297353CC}">
              <c16:uniqueId val="{00000002-78CE-448B-965C-4FCB7DE76C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70</c:v>
                </c:pt>
                <c:pt idx="3">
                  <c:v>61</c:v>
                </c:pt>
                <c:pt idx="6">
                  <c:v>29</c:v>
                </c:pt>
                <c:pt idx="9">
                  <c:v>0</c:v>
                </c:pt>
                <c:pt idx="12">
                  <c:v>0</c:v>
                </c:pt>
              </c:numCache>
            </c:numRef>
          </c:val>
          <c:extLst xmlns:c16r2="http://schemas.microsoft.com/office/drawing/2015/06/chart">
            <c:ext xmlns:c16="http://schemas.microsoft.com/office/drawing/2014/chart" uri="{C3380CC4-5D6E-409C-BE32-E72D297353CC}">
              <c16:uniqueId val="{00000003-78CE-448B-965C-4FCB7DE76C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1686</c:v>
                </c:pt>
                <c:pt idx="3">
                  <c:v>1614</c:v>
                </c:pt>
                <c:pt idx="6">
                  <c:v>1555</c:v>
                </c:pt>
                <c:pt idx="9">
                  <c:v>1533</c:v>
                </c:pt>
                <c:pt idx="12">
                  <c:v>1424</c:v>
                </c:pt>
              </c:numCache>
            </c:numRef>
          </c:val>
          <c:extLst xmlns:c16r2="http://schemas.microsoft.com/office/drawing/2015/06/chart">
            <c:ext xmlns:c16="http://schemas.microsoft.com/office/drawing/2014/chart" uri="{C3380CC4-5D6E-409C-BE32-E72D297353CC}">
              <c16:uniqueId val="{00000004-78CE-448B-965C-4FCB7DE76C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8CE-448B-965C-4FCB7DE76C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8CE-448B-965C-4FCB7DE76C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6884</c:v>
                </c:pt>
                <c:pt idx="3">
                  <c:v>6763</c:v>
                </c:pt>
                <c:pt idx="6">
                  <c:v>7217</c:v>
                </c:pt>
                <c:pt idx="9">
                  <c:v>7124</c:v>
                </c:pt>
                <c:pt idx="12">
                  <c:v>7110</c:v>
                </c:pt>
              </c:numCache>
            </c:numRef>
          </c:val>
          <c:extLst xmlns:c16r2="http://schemas.microsoft.com/office/drawing/2015/06/chart">
            <c:ext xmlns:c16="http://schemas.microsoft.com/office/drawing/2014/chart" uri="{C3380CC4-5D6E-409C-BE32-E72D297353CC}">
              <c16:uniqueId val="{00000007-78CE-448B-965C-4FCB7DE76CC4}"/>
            </c:ext>
          </c:extLst>
        </c:ser>
        <c:dLbls>
          <c:showLegendKey val="0"/>
          <c:showVal val="0"/>
          <c:showCatName val="0"/>
          <c:showSerName val="0"/>
          <c:showPercent val="0"/>
          <c:showBubbleSize val="0"/>
        </c:dLbls>
        <c:gapWidth val="100"/>
        <c:overlap val="100"/>
        <c:axId val="312064112"/>
        <c:axId val="312063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2341</c:v>
                </c:pt>
                <c:pt idx="2">
                  <c:v>#N/A</c:v>
                </c:pt>
                <c:pt idx="3">
                  <c:v>#N/A</c:v>
                </c:pt>
                <c:pt idx="4">
                  <c:v>2281</c:v>
                </c:pt>
                <c:pt idx="5">
                  <c:v>#N/A</c:v>
                </c:pt>
                <c:pt idx="6">
                  <c:v>#N/A</c:v>
                </c:pt>
                <c:pt idx="7">
                  <c:v>2423</c:v>
                </c:pt>
                <c:pt idx="8">
                  <c:v>#N/A</c:v>
                </c:pt>
                <c:pt idx="9">
                  <c:v>#N/A</c:v>
                </c:pt>
                <c:pt idx="10">
                  <c:v>2420</c:v>
                </c:pt>
                <c:pt idx="11">
                  <c:v>#N/A</c:v>
                </c:pt>
                <c:pt idx="12">
                  <c:v>#N/A</c:v>
                </c:pt>
                <c:pt idx="13">
                  <c:v>2442</c:v>
                </c:pt>
                <c:pt idx="14">
                  <c:v>#N/A</c:v>
                </c:pt>
              </c:numCache>
            </c:numRef>
          </c:val>
          <c:smooth val="0"/>
          <c:extLst xmlns:c16r2="http://schemas.microsoft.com/office/drawing/2015/06/chart">
            <c:ext xmlns:c16="http://schemas.microsoft.com/office/drawing/2014/chart" uri="{C3380CC4-5D6E-409C-BE32-E72D297353CC}">
              <c16:uniqueId val="{00000008-78CE-448B-965C-4FCB7DE76CC4}"/>
            </c:ext>
          </c:extLst>
        </c:ser>
        <c:dLbls>
          <c:showLegendKey val="0"/>
          <c:showVal val="0"/>
          <c:showCatName val="0"/>
          <c:showSerName val="0"/>
          <c:showPercent val="0"/>
          <c:showBubbleSize val="0"/>
        </c:dLbls>
        <c:marker val="1"/>
        <c:smooth val="0"/>
        <c:axId val="312064112"/>
        <c:axId val="312063720"/>
      </c:lineChart>
      <c:catAx>
        <c:axId val="31206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063720"/>
        <c:crosses val="autoZero"/>
        <c:auto val="1"/>
        <c:lblAlgn val="ctr"/>
        <c:lblOffset val="100"/>
        <c:tickLblSkip val="1"/>
        <c:tickMarkSkip val="1"/>
        <c:noMultiLvlLbl val="0"/>
      </c:catAx>
      <c:valAx>
        <c:axId val="31206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6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49558</c:v>
                </c:pt>
                <c:pt idx="5">
                  <c:v>49538</c:v>
                </c:pt>
                <c:pt idx="8">
                  <c:v>50586</c:v>
                </c:pt>
                <c:pt idx="11">
                  <c:v>48969</c:v>
                </c:pt>
                <c:pt idx="14">
                  <c:v>47901</c:v>
                </c:pt>
              </c:numCache>
            </c:numRef>
          </c:val>
          <c:extLst xmlns:c16r2="http://schemas.microsoft.com/office/drawing/2015/06/chart">
            <c:ext xmlns:c16="http://schemas.microsoft.com/office/drawing/2014/chart" uri="{C3380CC4-5D6E-409C-BE32-E72D297353CC}">
              <c16:uniqueId val="{00000000-AD77-4577-B16C-2DB96FF092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1876</c:v>
                </c:pt>
                <c:pt idx="5">
                  <c:v>1996</c:v>
                </c:pt>
                <c:pt idx="8">
                  <c:v>2072</c:v>
                </c:pt>
                <c:pt idx="11">
                  <c:v>2200</c:v>
                </c:pt>
                <c:pt idx="14">
                  <c:v>2461</c:v>
                </c:pt>
              </c:numCache>
            </c:numRef>
          </c:val>
          <c:extLst xmlns:c16r2="http://schemas.microsoft.com/office/drawing/2015/06/chart">
            <c:ext xmlns:c16="http://schemas.microsoft.com/office/drawing/2014/chart" uri="{C3380CC4-5D6E-409C-BE32-E72D297353CC}">
              <c16:uniqueId val="{00000001-AD77-4577-B16C-2DB96FF092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16635</c:v>
                </c:pt>
                <c:pt idx="5">
                  <c:v>15254</c:v>
                </c:pt>
                <c:pt idx="8">
                  <c:v>14693</c:v>
                </c:pt>
                <c:pt idx="11">
                  <c:v>13981</c:v>
                </c:pt>
                <c:pt idx="14">
                  <c:v>17024</c:v>
                </c:pt>
              </c:numCache>
            </c:numRef>
          </c:val>
          <c:extLst xmlns:c16r2="http://schemas.microsoft.com/office/drawing/2015/06/chart">
            <c:ext xmlns:c16="http://schemas.microsoft.com/office/drawing/2014/chart" uri="{C3380CC4-5D6E-409C-BE32-E72D297353CC}">
              <c16:uniqueId val="{00000002-AD77-4577-B16C-2DB96FF092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D77-4577-B16C-2DB96FF092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D77-4577-B16C-2DB96FF092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77-4577-B16C-2DB96FF092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8566</c:v>
                </c:pt>
                <c:pt idx="3">
                  <c:v>7948</c:v>
                </c:pt>
                <c:pt idx="6">
                  <c:v>7583</c:v>
                </c:pt>
                <c:pt idx="9">
                  <c:v>7034</c:v>
                </c:pt>
                <c:pt idx="12">
                  <c:v>6875</c:v>
                </c:pt>
              </c:numCache>
            </c:numRef>
          </c:val>
          <c:extLst xmlns:c16r2="http://schemas.microsoft.com/office/drawing/2015/06/chart">
            <c:ext xmlns:c16="http://schemas.microsoft.com/office/drawing/2014/chart" uri="{C3380CC4-5D6E-409C-BE32-E72D297353CC}">
              <c16:uniqueId val="{00000006-AD77-4577-B16C-2DB96FF092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95</c:v>
                </c:pt>
                <c:pt idx="3">
                  <c:v>33</c:v>
                </c:pt>
                <c:pt idx="6">
                  <c:v>0</c:v>
                </c:pt>
                <c:pt idx="9">
                  <c:v>0</c:v>
                </c:pt>
                <c:pt idx="12">
                  <c:v>0</c:v>
                </c:pt>
              </c:numCache>
            </c:numRef>
          </c:val>
          <c:extLst xmlns:c16r2="http://schemas.microsoft.com/office/drawing/2015/06/chart">
            <c:ext xmlns:c16="http://schemas.microsoft.com/office/drawing/2014/chart" uri="{C3380CC4-5D6E-409C-BE32-E72D297353CC}">
              <c16:uniqueId val="{00000007-AD77-4577-B16C-2DB96FF092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14224</c:v>
                </c:pt>
                <c:pt idx="3">
                  <c:v>13331</c:v>
                </c:pt>
                <c:pt idx="6">
                  <c:v>12169</c:v>
                </c:pt>
                <c:pt idx="9">
                  <c:v>11127</c:v>
                </c:pt>
                <c:pt idx="12">
                  <c:v>9982</c:v>
                </c:pt>
              </c:numCache>
            </c:numRef>
          </c:val>
          <c:extLst xmlns:c16r2="http://schemas.microsoft.com/office/drawing/2015/06/chart">
            <c:ext xmlns:c16="http://schemas.microsoft.com/office/drawing/2014/chart" uri="{C3380CC4-5D6E-409C-BE32-E72D297353CC}">
              <c16:uniqueId val="{00000008-AD77-4577-B16C-2DB96FF092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837</c:v>
                </c:pt>
                <c:pt idx="3">
                  <c:v>708</c:v>
                </c:pt>
                <c:pt idx="6">
                  <c:v>577</c:v>
                </c:pt>
                <c:pt idx="9">
                  <c:v>444</c:v>
                </c:pt>
                <c:pt idx="12">
                  <c:v>309</c:v>
                </c:pt>
              </c:numCache>
            </c:numRef>
          </c:val>
          <c:extLst xmlns:c16r2="http://schemas.microsoft.com/office/drawing/2015/06/chart">
            <c:ext xmlns:c16="http://schemas.microsoft.com/office/drawing/2014/chart" uri="{C3380CC4-5D6E-409C-BE32-E72D297353CC}">
              <c16:uniqueId val="{00000009-AD77-4577-B16C-2DB96FF092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50690</c:v>
                </c:pt>
                <c:pt idx="3">
                  <c:v>51103</c:v>
                </c:pt>
                <c:pt idx="6">
                  <c:v>53365</c:v>
                </c:pt>
                <c:pt idx="9">
                  <c:v>51803</c:v>
                </c:pt>
                <c:pt idx="12">
                  <c:v>50380</c:v>
                </c:pt>
              </c:numCache>
            </c:numRef>
          </c:val>
          <c:extLst xmlns:c16r2="http://schemas.microsoft.com/office/drawing/2015/06/chart">
            <c:ext xmlns:c16="http://schemas.microsoft.com/office/drawing/2014/chart" uri="{C3380CC4-5D6E-409C-BE32-E72D297353CC}">
              <c16:uniqueId val="{0000000A-AD77-4577-B16C-2DB96FF092A4}"/>
            </c:ext>
          </c:extLst>
        </c:ser>
        <c:dLbls>
          <c:showLegendKey val="0"/>
          <c:showVal val="0"/>
          <c:showCatName val="0"/>
          <c:showSerName val="0"/>
          <c:showPercent val="0"/>
          <c:showBubbleSize val="0"/>
        </c:dLbls>
        <c:gapWidth val="100"/>
        <c:overlap val="100"/>
        <c:axId val="312062544"/>
        <c:axId val="31206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6343</c:v>
                </c:pt>
                <c:pt idx="2">
                  <c:v>#N/A</c:v>
                </c:pt>
                <c:pt idx="3">
                  <c:v>#N/A</c:v>
                </c:pt>
                <c:pt idx="4">
                  <c:v>6335</c:v>
                </c:pt>
                <c:pt idx="5">
                  <c:v>#N/A</c:v>
                </c:pt>
                <c:pt idx="6">
                  <c:v>#N/A</c:v>
                </c:pt>
                <c:pt idx="7">
                  <c:v>6342</c:v>
                </c:pt>
                <c:pt idx="8">
                  <c:v>#N/A</c:v>
                </c:pt>
                <c:pt idx="9">
                  <c:v>#N/A</c:v>
                </c:pt>
                <c:pt idx="10">
                  <c:v>5259</c:v>
                </c:pt>
                <c:pt idx="11">
                  <c:v>#N/A</c:v>
                </c:pt>
                <c:pt idx="12">
                  <c:v>#N/A</c:v>
                </c:pt>
                <c:pt idx="13">
                  <c:v>160</c:v>
                </c:pt>
                <c:pt idx="14">
                  <c:v>#N/A</c:v>
                </c:pt>
              </c:numCache>
            </c:numRef>
          </c:val>
          <c:smooth val="0"/>
          <c:extLst xmlns:c16r2="http://schemas.microsoft.com/office/drawing/2015/06/chart">
            <c:ext xmlns:c16="http://schemas.microsoft.com/office/drawing/2014/chart" uri="{C3380CC4-5D6E-409C-BE32-E72D297353CC}">
              <c16:uniqueId val="{0000000B-AD77-4577-B16C-2DB96FF092A4}"/>
            </c:ext>
          </c:extLst>
        </c:ser>
        <c:dLbls>
          <c:showLegendKey val="0"/>
          <c:showVal val="0"/>
          <c:showCatName val="0"/>
          <c:showSerName val="0"/>
          <c:showPercent val="0"/>
          <c:showBubbleSize val="0"/>
        </c:dLbls>
        <c:marker val="1"/>
        <c:smooth val="0"/>
        <c:axId val="312062544"/>
        <c:axId val="312063328"/>
      </c:lineChart>
      <c:catAx>
        <c:axId val="31206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063328"/>
        <c:crosses val="autoZero"/>
        <c:auto val="1"/>
        <c:lblAlgn val="ctr"/>
        <c:lblOffset val="100"/>
        <c:tickLblSkip val="1"/>
        <c:tickMarkSkip val="1"/>
        <c:noMultiLvlLbl val="0"/>
      </c:catAx>
      <c:valAx>
        <c:axId val="31206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6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8900</c:v>
                </c:pt>
                <c:pt idx="1">
                  <c:v>8202</c:v>
                </c:pt>
                <c:pt idx="2">
                  <c:v>10077</c:v>
                </c:pt>
              </c:numCache>
            </c:numRef>
          </c:val>
          <c:extLst xmlns:c16r2="http://schemas.microsoft.com/office/drawing/2015/06/chart">
            <c:ext xmlns:c16="http://schemas.microsoft.com/office/drawing/2014/chart" uri="{C3380CC4-5D6E-409C-BE32-E72D297353CC}">
              <c16:uniqueId val="{00000000-6B25-4FAB-AA16-0930D385EF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1978</c:v>
                </c:pt>
                <c:pt idx="1">
                  <c:v>1795</c:v>
                </c:pt>
                <c:pt idx="2">
                  <c:v>2816</c:v>
                </c:pt>
              </c:numCache>
            </c:numRef>
          </c:val>
          <c:extLst xmlns:c16r2="http://schemas.microsoft.com/office/drawing/2015/06/chart">
            <c:ext xmlns:c16="http://schemas.microsoft.com/office/drawing/2014/chart" uri="{C3380CC4-5D6E-409C-BE32-E72D297353CC}">
              <c16:uniqueId val="{00000001-6B25-4FAB-AA16-0930D385EF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4179</c:v>
                </c:pt>
                <c:pt idx="1">
                  <c:v>4380</c:v>
                </c:pt>
                <c:pt idx="2">
                  <c:v>4026</c:v>
                </c:pt>
              </c:numCache>
            </c:numRef>
          </c:val>
          <c:extLst xmlns:c16r2="http://schemas.microsoft.com/office/drawing/2015/06/chart">
            <c:ext xmlns:c16="http://schemas.microsoft.com/office/drawing/2014/chart" uri="{C3380CC4-5D6E-409C-BE32-E72D297353CC}">
              <c16:uniqueId val="{00000002-6B25-4FAB-AA16-0930D385EFAC}"/>
            </c:ext>
          </c:extLst>
        </c:ser>
        <c:dLbls>
          <c:showLegendKey val="0"/>
          <c:showVal val="0"/>
          <c:showCatName val="0"/>
          <c:showSerName val="0"/>
          <c:showPercent val="0"/>
          <c:showBubbleSize val="0"/>
        </c:dLbls>
        <c:gapWidth val="120"/>
        <c:overlap val="100"/>
        <c:axId val="312062936"/>
        <c:axId val="221140328"/>
      </c:barChart>
      <c:catAx>
        <c:axId val="31206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140328"/>
        <c:crosses val="autoZero"/>
        <c:auto val="1"/>
        <c:lblAlgn val="ctr"/>
        <c:lblOffset val="100"/>
        <c:tickLblSkip val="1"/>
        <c:tickMarkSkip val="1"/>
        <c:noMultiLvlLbl val="0"/>
      </c:catAx>
      <c:valAx>
        <c:axId val="221140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206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元利償還金について、行政経営改革大綱に基づき新発債をその年度の元利償還額以内に抑制しているため、前年度より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なお、令和元年度に元利償還金が増加しているのは、庁舎建設に伴う市債の償還が始まったことが影響している。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一般会計及び公営企業においても施設の更新時期を迎えており、公債費が増加することが想定されるため、施設の統廃合など計画的かつ効率的な財政運営に努める。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将来負担額については、行政経営改革大綱に基づき新発債の額をその年度の元金償還額以内に抑制していることや公営企業の過去の建設事業に要した地方債の償還が進んだことが要因で、前年度より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財政調整基金等の積み増しなどによる充当可能基金の増加や、普通交付税の増加による標準財政規模の増加に加えて、新発債の抑制による基準財政需要額算入見込額の減少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今後、普通交付税の一本算定や令和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人口での算定により普通交付税が減少する一方、老朽化した公共施設の改修・更新による費用の増加に伴う地方債の増発や基金の取り崩しにより、より一層厳しい財政運営が求められることが予測されるため、引き続き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熊本県天草市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決算剰余金等として財政調整基金を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百万円、ふるさと応援寄附金の増加によりふるさと応援寄附基金を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百万円、森林整備等の財源として森林環境贈与税基金を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百万円を積み立てた。一方で、庁舎や複合施設等の建設に伴う起債償還の財源として減債基金を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百万円、コミュニティセンターの指定管理料の財源として地域振興基金を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百万円など取り崩したが、前年度からの繰越金の増加や普通交付税の追加交付等により財政調整基金の取り崩しが必要なかったことなどにより、基金全体で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普通交付税の一本算定及び施設の老朽化に伴う更新費用の増加等に対応するため、決算状況等を踏まえて可能な限り財政調整基金に積み立てる。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・地域振興基金：地域住民が自主的、主体的に取り組む創造的な地域づくりを支援する事業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・ふるさと応援寄附基金：ふるさと応援寄附金を活用した魅力的な天草の実現に資することを目的とする事業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・福祉基金：社会福祉の充実発展を図り、住民の福祉増進に資する事業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・新型コロナウイルス感染症対策基金：新型コロナウイルス感染症に関する対策に係る事業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・森林環境贈与税基金：森林の整備の促進に関する事業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・地域振興基金：市内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個所のコミュニティセンターの指定管理委託料の財源として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・ふるさと応援寄附基金：ふるさと応援寄附金を活用した事業に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百万円を取り崩した一方で、寄附金の増加により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・新型コロナウイルス感染症対策基金：新型コロナウイルス感染症の影響を受けた中小企業・小規模事業者及び農漁業者に対する利子</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補給等の支援の財源として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・産業振興チャレンジ基金：基金廃止に伴い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・地域振興基金については、コミュニティセンターの指定管理委託料の財源として毎年度同規模の額を取り崩す予定。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・ふるさと応援寄附基金については、ふるさと納税の推進による寄附金の増加に伴い積立額が増加しているが、寄付金を有効に活用する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ため、基金に必要以上に残らないよう取り崩す予定。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・新型コロナウイルス感染症対策基金については、各利子補給等の補助対象期間にあわせて取り崩す予定。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・森林環境贈与税基金については、基金残高が増加傾向にあるが、贈与税を有効に活用するため基金に必要以上に残らないよう取り崩す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普通交付税の一本算定及び施設の老朽化に伴う更新費用の増加等に対応するため、決算状況等を踏まえて可能な限り財政調整基金に積み立てる。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普通交付税の一本算定及び施設の老朽化に伴う更新費用の増加等に対応するため、決算状況等を踏まえて可能な限り積み立てを行い、標準財政規模の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庁舎及び複合施設建設等に伴う起債償還の財源として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本渡学校給食センター建設事業及びスポーツ拠点施設整備事業の元利償還金に係る普通交付税未算入相当額、御所浦診療所建設事業の起債償還の財源とするために受けた県補助金及び運用利息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庁舎、複合施設及び御所浦診療所建設等の起債償還の財源として取り崩す予定。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76,683
76,392
683.82
63,371,505
59,785,430
3,465,106
31,754,474
50,379,627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年国勢調査における高齢化率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）に加え、基幹産業である第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次産業の衰退等により自主財源が乏しく、地方交付税に依存した財政状況となっており、類似団体平均を大きく下回っている。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国の動向や社会情勢を踏まえ、主要計画である行政経営改革大綱等に基づき、行政運営のスリム化を進め、行政課題への対応や質の高い行政サービスを効率的に提供していくため、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交付税の追加交付や地方消費税交付金等の増額により経常一般財源等（分母）が増加するとともに、行政経営改革大綱に基づいた人員管理の適正化による任期の定めのない常勤職員の減や退職金の減による人件費の減少や、上水道事業や病院事業会計補助金の減少により経常経費充当一般財源（分子）が減少したため、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減少などにより市税収入の増加も将来的に期待できない中、今後の財政運営はより一層厳しくなると見込まれるため、事務事業の見直しを更に進めることで義務的経費の削減に努め、持続可能な財政運営基盤の確立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64</xdr:row>
      <xdr:rowOff>39370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758805"/>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123825</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101217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21272</xdr:rowOff>
    </xdr:from>
    <xdr:to>
      <xdr:col>15</xdr:col>
      <xdr:colOff>82550</xdr:colOff>
      <xdr:row>64</xdr:row>
      <xdr:rowOff>123825</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99407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64</xdr:row>
      <xdr:rowOff>21272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9216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50182</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141922</xdr:rowOff>
    </xdr:from>
    <xdr:to>
      <xdr:col>11</xdr:col>
      <xdr:colOff>82550</xdr:colOff>
      <xdr:row>64</xdr:row>
      <xdr:rowOff>72072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56849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物件費において、新型コロナウイルスワクチン接種事業やふるさと応援寄附金の増加に伴う返礼品等の費用の増加が要因で、前年度より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広大な市域に集落が点在する本市では、類似団体平均より職員数が多い状況にあることや合併により公共施設の保有量が多いことが要因で、類似団体平均を上回っている。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今後も職員の定員管理を行うとともに、事務事業等の見直しによる物件費の抑制、公共施設等総合管理計画に基づく施設の統廃合や計画的な維持管理に努める。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73791</xdr:rowOff>
    </xdr:from>
    <xdr:to>
      <xdr:col>23</xdr:col>
      <xdr:colOff>133350</xdr:colOff>
      <xdr:row>84</xdr:row>
      <xdr:rowOff>102586</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475591"/>
          <a:ext cx="8382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97486</xdr:rowOff>
    </xdr:from>
    <xdr:to>
      <xdr:col>19</xdr:col>
      <xdr:colOff>133350</xdr:colOff>
      <xdr:row>84</xdr:row>
      <xdr:rowOff>73791</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327836"/>
          <a:ext cx="889000" cy="1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37883</xdr:rowOff>
    </xdr:from>
    <xdr:to>
      <xdr:col>15</xdr:col>
      <xdr:colOff>82550</xdr:colOff>
      <xdr:row>83</xdr:row>
      <xdr:rowOff>97486</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268233"/>
          <a:ext cx="889000" cy="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37883</xdr:rowOff>
    </xdr:from>
    <xdr:to>
      <xdr:col>11</xdr:col>
      <xdr:colOff>31750</xdr:colOff>
      <xdr:row>83</xdr:row>
      <xdr:rowOff>55442</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4268233"/>
          <a:ext cx="8890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51786</xdr:rowOff>
    </xdr:from>
    <xdr:to>
      <xdr:col>23</xdr:col>
      <xdr:colOff>184150</xdr:colOff>
      <xdr:row>84</xdr:row>
      <xdr:rowOff>153386</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4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23863</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42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22991</xdr:rowOff>
    </xdr:from>
    <xdr:to>
      <xdr:col>19</xdr:col>
      <xdr:colOff>184150</xdr:colOff>
      <xdr:row>84</xdr:row>
      <xdr:rowOff>124591</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4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109368</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51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46686</xdr:rowOff>
    </xdr:from>
    <xdr:to>
      <xdr:col>15</xdr:col>
      <xdr:colOff>133350</xdr:colOff>
      <xdr:row>83</xdr:row>
      <xdr:rowOff>148286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2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133063</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36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158533</xdr:rowOff>
    </xdr:from>
    <xdr:to>
      <xdr:col>11</xdr:col>
      <xdr:colOff>82550</xdr:colOff>
      <xdr:row>83</xdr:row>
      <xdr:rowOff>88683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21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73460</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30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4642</xdr:rowOff>
    </xdr:from>
    <xdr:to>
      <xdr:col>7</xdr:col>
      <xdr:colOff>31750</xdr:colOff>
      <xdr:row>83</xdr:row>
      <xdr:rowOff>106242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2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91019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32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国の人事院勧告や熊本県の人事委員会勧告等を参考に給与改定を行っており、ラスパイレス指数は類似団体平均とほぼ同程度となっている。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今後も人事院勧告や熊本県及び県内他市の状況等を参考にしながら、給与の適正化に努める。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135164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については、毎年減少しているものの、広大な市域の中に集落が点在する本市においては、市民サービスの円滑な提供や地域振興の支援のために、各支所や出先機関に職員を配置していることから、類似団体平均と比較して多い状況にあったが、定員適正化による職員数の削減に取り組んできたことからその差は小さくなってき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今後も効率的な組織体制の構築に取り組むとともに、効果的な人員配置を行いながら、適正な職員数の管理に努める。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121678</xdr:rowOff>
    </xdr:from>
    <xdr:to>
      <xdr:col>81</xdr:col>
      <xdr:colOff>44450</xdr:colOff>
      <xdr:row>61</xdr:row>
      <xdr:rowOff>141212</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580128"/>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121678</xdr:rowOff>
    </xdr:from>
    <xdr:to>
      <xdr:col>77</xdr:col>
      <xdr:colOff>44450</xdr:colOff>
      <xdr:row>61</xdr:row>
      <xdr:rowOff>156149</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5290800" y="1058012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156149</xdr:rowOff>
    </xdr:from>
    <xdr:to>
      <xdr:col>72</xdr:col>
      <xdr:colOff>203200</xdr:colOff>
      <xdr:row>62</xdr:row>
      <xdr:rowOff>19171</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4401800" y="1061459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19171</xdr:rowOff>
    </xdr:from>
    <xdr:to>
      <xdr:col>68</xdr:col>
      <xdr:colOff>152400</xdr:colOff>
      <xdr:row>62</xdr:row>
      <xdr:rowOff>51344</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1064907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90412</xdr:rowOff>
    </xdr:from>
    <xdr:to>
      <xdr:col>81</xdr:col>
      <xdr:colOff>95250</xdr:colOff>
      <xdr:row>62</xdr:row>
      <xdr:rowOff>20562</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62489</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52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70878</xdr:rowOff>
    </xdr:from>
    <xdr:to>
      <xdr:col>77</xdr:col>
      <xdr:colOff>95250</xdr:colOff>
      <xdr:row>62</xdr:row>
      <xdr:rowOff>1028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157255</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61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105349</xdr:rowOff>
    </xdr:from>
    <xdr:to>
      <xdr:col>73</xdr:col>
      <xdr:colOff>44450</xdr:colOff>
      <xdr:row>62</xdr:row>
      <xdr:rowOff>35499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20276</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139821</xdr:rowOff>
    </xdr:from>
    <xdr:to>
      <xdr:col>68</xdr:col>
      <xdr:colOff>203200</xdr:colOff>
      <xdr:row>62</xdr:row>
      <xdr:rowOff>69971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54748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6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544</xdr:rowOff>
    </xdr:from>
    <xdr:to>
      <xdr:col>64</xdr:col>
      <xdr:colOff>152400</xdr:colOff>
      <xdr:row>62</xdr:row>
      <xdr:rowOff>102144</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86921</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単年度で比較すると、分子である元利償還金が減少したことで前年度より改善したものの、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か年平均では、令和元年度からの庁舎建設に伴う起債償還が影響していることが要因で、前年度より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今後も普通交付税の一本算定や令和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年国勢調査人口での算定による地方交付税の減少に加え、老朽化した公共施設の改修・更新等による費用の増加が見込まれるため、地方債に大きく頼ることのない財政運営に努める。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68439</xdr:rowOff>
    </xdr:from>
    <xdr:to>
      <xdr:col>81</xdr:col>
      <xdr:colOff>44450</xdr:colOff>
      <xdr:row>43</xdr:row>
      <xdr:rowOff>81845</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179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41628</xdr:rowOff>
    </xdr:from>
    <xdr:to>
      <xdr:col>77</xdr:col>
      <xdr:colOff>44450</xdr:colOff>
      <xdr:row>43</xdr:row>
      <xdr:rowOff>68439</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5290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41628</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4401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159455</xdr:rowOff>
    </xdr:from>
    <xdr:to>
      <xdr:col>68</xdr:col>
      <xdr:colOff>152400</xdr:colOff>
      <xdr:row>43</xdr:row>
      <xdr:rowOff>14817</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a:off x="13512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31045</xdr:rowOff>
    </xdr:from>
    <xdr:to>
      <xdr:col>81</xdr:col>
      <xdr:colOff>95250</xdr:colOff>
      <xdr:row>43</xdr:row>
      <xdr:rowOff>132645</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3122</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17639</xdr:rowOff>
    </xdr:from>
    <xdr:to>
      <xdr:col>77</xdr:col>
      <xdr:colOff>95250</xdr:colOff>
      <xdr:row>43</xdr:row>
      <xdr:rowOff>119239</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104016</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162278</xdr:rowOff>
    </xdr:from>
    <xdr:to>
      <xdr:col>73</xdr:col>
      <xdr:colOff>44450</xdr:colOff>
      <xdr:row>43</xdr:row>
      <xdr:rowOff>92428</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77205</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108655</xdr:rowOff>
    </xdr:from>
    <xdr:to>
      <xdr:col>64</xdr:col>
      <xdr:colOff>152400</xdr:colOff>
      <xdr:row>43</xdr:row>
      <xdr:rowOff>38805</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23582</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地方債残高の減少や財政調整基金等の積み増しによる充当可能財源等の増額により分子である将来負担額が減少するとともに、分母となる標準財政規模から控除する算入公債費等の減少が要因で、前年度より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今後も普通交付税の一本算定や令和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国勢調査人口での算定による地方交付税の減少に加え、老朽化した公共施設の改修・更新等による費用の増加やスポーツ拠点施設整備事業など大型建設事業が予定されていることから地方債の増発や基金の取り崩しが予測されるため、より一層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xmlns=""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xmlns=""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xmlns=""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149860</xdr:rowOff>
    </xdr:from>
    <xdr:to>
      <xdr:col>81</xdr:col>
      <xdr:colOff>44450</xdr:colOff>
      <xdr:row>15</xdr:row>
      <xdr:rowOff>79093</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6179800" y="2378710"/>
          <a:ext cx="838200" cy="27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7" name="将来負担の状況平均値テキスト">
          <a:extLst>
            <a:ext uri="{FF2B5EF4-FFF2-40B4-BE49-F238E27FC236}">
              <a16:creationId xmlns:a16="http://schemas.microsoft.com/office/drawing/2014/main" xmlns="" id="{00000000-0008-0000-0300-0000BF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79093</xdr:rowOff>
    </xdr:from>
    <xdr:to>
      <xdr:col>77</xdr:col>
      <xdr:colOff>44450</xdr:colOff>
      <xdr:row>15</xdr:row>
      <xdr:rowOff>138077</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5290800" y="2650843"/>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798800" y="27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131375</xdr:rowOff>
    </xdr:from>
    <xdr:to>
      <xdr:col>72</xdr:col>
      <xdr:colOff>203200</xdr:colOff>
      <xdr:row>15</xdr:row>
      <xdr:rowOff>138077</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a:off x="14401800" y="2703125"/>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126012</xdr:rowOff>
    </xdr:from>
    <xdr:to>
      <xdr:col>68</xdr:col>
      <xdr:colOff>152400</xdr:colOff>
      <xdr:row>15</xdr:row>
      <xdr:rowOff>131375</xdr:rowOff>
    </xdr:to>
    <xdr:cxnSp macro="">
      <xdr:nvCxnSpPr>
        <xdr:cNvPr id="455" name="直線コネクタ 454">
          <a:extLst>
            <a:ext uri="{FF2B5EF4-FFF2-40B4-BE49-F238E27FC236}">
              <a16:creationId xmlns:a16="http://schemas.microsoft.com/office/drawing/2014/main" xmlns="" id="{00000000-0008-0000-0300-0000C7010000}"/>
            </a:ext>
          </a:extLst>
        </xdr:cNvPr>
        <xdr:cNvCxnSpPr/>
      </xdr:nvCxnSpPr>
      <xdr:spPr>
        <a:xfrm>
          <a:off x="13512800" y="2697762"/>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99060</xdr:rowOff>
    </xdr:from>
    <xdr:to>
      <xdr:col>81</xdr:col>
      <xdr:colOff>95250</xdr:colOff>
      <xdr:row>14</xdr:row>
      <xdr:rowOff>29210</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9672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20337</xdr:rowOff>
    </xdr:from>
    <xdr:ext cx="762000" cy="259045"/>
    <xdr:sp macro="" textlink="">
      <xdr:nvSpPr>
        <xdr:cNvPr id="466" name="将来負担の状況該当値テキスト">
          <a:extLst>
            <a:ext uri="{FF2B5EF4-FFF2-40B4-BE49-F238E27FC236}">
              <a16:creationId xmlns:a16="http://schemas.microsoft.com/office/drawing/2014/main" xmlns="" id="{00000000-0008-0000-0300-0000D2010000}"/>
            </a:ext>
          </a:extLst>
        </xdr:cNvPr>
        <xdr:cNvSpPr txBox="1"/>
      </xdr:nvSpPr>
      <xdr:spPr>
        <a:xfrm>
          <a:off x="17106900" y="22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28293</xdr:rowOff>
    </xdr:from>
    <xdr:to>
      <xdr:col>77</xdr:col>
      <xdr:colOff>95250</xdr:colOff>
      <xdr:row>15</xdr:row>
      <xdr:rowOff>129893</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129000" y="2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140070</xdr:rowOff>
    </xdr:from>
    <xdr:ext cx="7366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5798800" y="236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87277</xdr:rowOff>
    </xdr:from>
    <xdr:to>
      <xdr:col>73</xdr:col>
      <xdr:colOff>44450</xdr:colOff>
      <xdr:row>16</xdr:row>
      <xdr:rowOff>17427</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5240000" y="26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2204</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909800" y="274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80575</xdr:rowOff>
    </xdr:from>
    <xdr:to>
      <xdr:col>68</xdr:col>
      <xdr:colOff>203200</xdr:colOff>
      <xdr:row>16</xdr:row>
      <xdr:rowOff>10725</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4351000" y="26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20902</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020800" y="242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75212</xdr:rowOff>
    </xdr:from>
    <xdr:to>
      <xdr:col>64</xdr:col>
      <xdr:colOff>152400</xdr:colOff>
      <xdr:row>16</xdr:row>
      <xdr:rowOff>5362</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3462000" y="26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15539</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3131800" y="24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609600"/>
    <xdr:sp macro="" textlink="">
      <xdr:nvSpPr>
        <xdr:cNvPr id="475" name="テキスト ボックス 474">
          <a:extLst>
            <a:ext uri="{FF2B5EF4-FFF2-40B4-BE49-F238E27FC236}">
              <a16:creationId xmlns="" xmlns:a16="http://schemas.microsoft.com/office/drawing/2014/main" id="{B7833EC5-7802-49C9-93AF-5F55205E114C}"/>
            </a:ext>
          </a:extLst>
        </xdr:cNvPr>
        <xdr:cNvSpPr txBox="1"/>
      </xdr:nvSpPr>
      <xdr:spPr>
        <a:xfrm>
          <a:off x="762000" y="4533900"/>
          <a:ext cx="9099176"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76,683
76,392
683.82
63,371,505
59,785,430
3,465,106
31,754,474
50,379,627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行政経営改革大綱に基づいた人員管理の適正化による任期の定めのない常勤職員の減や退職金の減等により、前年度より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今後は定年延長の影響により、人件費は横ばいとなる見込みであるが、引き続き事務事業の改善等による行政の効率化を進め、職員数や給与水準の管理を徹底して行い、人件費全体の抑制に努める。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3003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586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317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23385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新たに道の駅がオープンしたことや、し尿処理施設の労務単価の値上がり等により施設管理委託料が増加したことなどが要因で、分子である経常物件費は増加したが、分母である経常一般財源等も増加したことにより、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類似団体平均を下回っているものの同水準で推移しており、今後も事務事業の見直しを行いながら、経常物件費の抑制に努める。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45357</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7667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45357</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766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23586</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1814</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712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障がい認定者の高齢化に伴う認定区分の重度化等による介護給付費の増加や報酬単価改正等による訓練等給付費の増加などの要因で、分子である経常扶助費は増加したが、分母である経常一般財源等も増加したことで、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今後も高齢化の進行や福祉ニーズの多様化により社会保障関係経費は同水準で推移していく見込みであり、社会保障制度に関する国の動向等を注視しながら、より効果的な事業の実施に努める。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30988</xdr:rowOff>
    </xdr:from>
    <xdr:to>
      <xdr:col>24</xdr:col>
      <xdr:colOff>25400</xdr:colOff>
      <xdr:row>56</xdr:row>
      <xdr:rowOff>40132</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632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40132</xdr:rowOff>
    </xdr:from>
    <xdr:to>
      <xdr:col>19</xdr:col>
      <xdr:colOff>187325</xdr:colOff>
      <xdr:row>57</xdr:row>
      <xdr:rowOff>14986</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6413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113284</xdr:rowOff>
    </xdr:from>
    <xdr:to>
      <xdr:col>15</xdr:col>
      <xdr:colOff>98425</xdr:colOff>
      <xdr:row>57</xdr:row>
      <xdr:rowOff>14986</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714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40132</xdr:rowOff>
    </xdr:from>
    <xdr:to>
      <xdr:col>11</xdr:col>
      <xdr:colOff>9525</xdr:colOff>
      <xdr:row>56</xdr:row>
      <xdr:rowOff>113284</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641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151638</xdr:rowOff>
    </xdr:from>
    <xdr:to>
      <xdr:col>24</xdr:col>
      <xdr:colOff>76200</xdr:colOff>
      <xdr:row>56</xdr:row>
      <xdr:rowOff>81788</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123715</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55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160782</xdr:rowOff>
    </xdr:from>
    <xdr:to>
      <xdr:col>20</xdr:col>
      <xdr:colOff>38100</xdr:colOff>
      <xdr:row>56</xdr:row>
      <xdr:rowOff>90932</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75709</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676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135636</xdr:rowOff>
    </xdr:from>
    <xdr:to>
      <xdr:col>15</xdr:col>
      <xdr:colOff>149225</xdr:colOff>
      <xdr:row>57</xdr:row>
      <xdr:rowOff>65786</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50563</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62484</xdr:rowOff>
    </xdr:from>
    <xdr:to>
      <xdr:col>11</xdr:col>
      <xdr:colOff>60325</xdr:colOff>
      <xdr:row>56</xdr:row>
      <xdr:rowOff>164084</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101109</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介護保険の低所得者保険料軽減分の減少や国民健康保険の保険料軽減分の減少により特別会計への繰出金が減少したことが要因で、前年度より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類似団体平均より下回っている状況にあるが、特別会計の運営においても普通会計と同様に、更なる経費の削減と合理化を図り、普通会計の負担軽減に努める。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143328</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6139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143328</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4782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94343</xdr:rowOff>
    </xdr:from>
    <xdr:to>
      <xdr:col>73</xdr:col>
      <xdr:colOff>180975</xdr:colOff>
      <xdr:row>56</xdr:row>
      <xdr:rowOff>143328</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94343</xdr:rowOff>
    </xdr:from>
    <xdr:to>
      <xdr:col>69</xdr:col>
      <xdr:colOff>92075</xdr:colOff>
      <xdr:row>56</xdr:row>
      <xdr:rowOff>94343</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43543</xdr:rowOff>
    </xdr:from>
    <xdr:to>
      <xdr:col>69</xdr:col>
      <xdr:colOff>142875</xdr:colOff>
      <xdr:row>56</xdr:row>
      <xdr:rowOff>145143</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155320</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43543</xdr:rowOff>
    </xdr:from>
    <xdr:to>
      <xdr:col>65</xdr:col>
      <xdr:colOff>53975</xdr:colOff>
      <xdr:row>56</xdr:row>
      <xdr:rowOff>145143</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155320</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上水道事業や病院事業会計補助金等が減少したことが要因で、前年度より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類似団体平均を上回っている状況にあり、補助金等が果たしている役割や効果等を改めて検証し、交付基準等の見直しを進める必要がある。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1270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664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1270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144145</xdr:rowOff>
    </xdr:from>
    <xdr:to>
      <xdr:col>73</xdr:col>
      <xdr:colOff>180975</xdr:colOff>
      <xdr:row>38</xdr:row>
      <xdr:rowOff>149860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6592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144145</xdr:rowOff>
    </xdr:from>
    <xdr:to>
      <xdr:col>69</xdr:col>
      <xdr:colOff>92075</xdr:colOff>
      <xdr:row>38</xdr:row>
      <xdr:rowOff>167005</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6592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93345</xdr:rowOff>
    </xdr:from>
    <xdr:to>
      <xdr:col>69</xdr:col>
      <xdr:colOff>142875</xdr:colOff>
      <xdr:row>39</xdr:row>
      <xdr:rowOff>23495</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8272</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116205</xdr:rowOff>
    </xdr:from>
    <xdr:to>
      <xdr:col>65</xdr:col>
      <xdr:colOff>53975</xdr:colOff>
      <xdr:row>39</xdr:row>
      <xdr:rowOff>46355</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31132</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新発債はその年度の元金償還額以内に抑制しているため、前年度より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類似団体平均を上回っている状況であり、今後も公共施設の改修・更新等による費用の増加が見込まれるため、計画的な地方債の発行に努める。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xmlns=""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xmlns=""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xmlns=""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86179</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987800" y="135763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xmlns=""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86179</xdr:rowOff>
    </xdr:from>
    <xdr:to>
      <xdr:col>19</xdr:col>
      <xdr:colOff>187325</xdr:colOff>
      <xdr:row>79</xdr:row>
      <xdr:rowOff>97064</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098800" y="13630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79</xdr:row>
      <xdr:rowOff>97064</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2209800" y="134674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94343</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1320800" y="1346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124477</xdr:rowOff>
    </xdr:from>
    <xdr:ext cx="762000" cy="259045"/>
    <xdr:sp macro="" textlink="">
      <xdr:nvSpPr>
        <xdr:cNvPr id="388" name="公債費該当値テキスト">
          <a:extLst>
            <a:ext uri="{FF2B5EF4-FFF2-40B4-BE49-F238E27FC236}">
              <a16:creationId xmlns:a16="http://schemas.microsoft.com/office/drawing/2014/main" xmlns="" id="{00000000-0008-0000-0400-000084010000}"/>
            </a:ext>
          </a:extLst>
        </xdr:cNvPr>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35379</xdr:rowOff>
    </xdr:from>
    <xdr:to>
      <xdr:col>20</xdr:col>
      <xdr:colOff>38100</xdr:colOff>
      <xdr:row>79</xdr:row>
      <xdr:rowOff>136979</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121756</xdr:rowOff>
    </xdr:from>
    <xdr:ext cx="7366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46264</xdr:rowOff>
    </xdr:from>
    <xdr:to>
      <xdr:col>15</xdr:col>
      <xdr:colOff>149225</xdr:colOff>
      <xdr:row>79</xdr:row>
      <xdr:rowOff>147864</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048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人件費や補助費などの減少に加え、普通交付税等の増加により、前年度より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今後も徹底した事務事業の見直しにより、業務の効率化を図り、行政コストの削減に努める。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xmlns=""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xmlns=""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20320</xdr:rowOff>
    </xdr:from>
    <xdr:to>
      <xdr:col>82</xdr:col>
      <xdr:colOff>107950</xdr:colOff>
      <xdr:row>77</xdr:row>
      <xdr:rowOff>130811</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5671800" y="13050520"/>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xmlns=""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130811</xdr:rowOff>
    </xdr:from>
    <xdr:to>
      <xdr:col>78</xdr:col>
      <xdr:colOff>69850</xdr:colOff>
      <xdr:row>78</xdr:row>
      <xdr:rowOff>58420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4782800" y="133324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58420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893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78</xdr:row>
      <xdr:rowOff>50800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004800" y="133324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157497</xdr:rowOff>
    </xdr:from>
    <xdr:ext cx="762000" cy="259045"/>
    <xdr:sp macro="" textlink="">
      <xdr:nvSpPr>
        <xdr:cNvPr id="449" name="公債費以外該当値テキスト">
          <a:extLst>
            <a:ext uri="{FF2B5EF4-FFF2-40B4-BE49-F238E27FC236}">
              <a16:creationId xmlns:a16="http://schemas.microsoft.com/office/drawing/2014/main" xmlns="" id="{00000000-0008-0000-0400-0000C1010000}"/>
            </a:ext>
          </a:extLst>
        </xdr:cNvPr>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20338</xdr:rowOff>
    </xdr:from>
    <xdr:ext cx="7366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5290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20338</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xmlns=""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xmlns=""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xmlns=""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xmlns=""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53396</xdr:rowOff>
    </xdr:from>
    <xdr:to>
      <xdr:col>29</xdr:col>
      <xdr:colOff>127000</xdr:colOff>
      <xdr:row>15</xdr:row>
      <xdr:rowOff>63125</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5003800" y="2672771"/>
          <a:ext cx="647700" cy="9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xmlns=""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31950</xdr:rowOff>
    </xdr:from>
    <xdr:to>
      <xdr:col>26</xdr:col>
      <xdr:colOff>50800</xdr:colOff>
      <xdr:row>15</xdr:row>
      <xdr:rowOff>53396</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4305300" y="2651325"/>
          <a:ext cx="698500" cy="2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31950</xdr:rowOff>
    </xdr:from>
    <xdr:to>
      <xdr:col>22</xdr:col>
      <xdr:colOff>114300</xdr:colOff>
      <xdr:row>15</xdr:row>
      <xdr:rowOff>36608</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3606800" y="2651325"/>
          <a:ext cx="698500" cy="4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6990</xdr:rowOff>
    </xdr:from>
    <xdr:to>
      <xdr:col>18</xdr:col>
      <xdr:colOff>177800</xdr:colOff>
      <xdr:row>15</xdr:row>
      <xdr:rowOff>36608</xdr:rowOff>
    </xdr:to>
    <xdr:cxnSp macro="">
      <xdr:nvCxnSpPr>
        <xdr:cNvPr id="63" name="直線コネクタ 62">
          <a:extLst>
            <a:ext uri="{FF2B5EF4-FFF2-40B4-BE49-F238E27FC236}">
              <a16:creationId xmlns:a16="http://schemas.microsoft.com/office/drawing/2014/main" xmlns="" id="{00000000-0008-0000-0500-00003F000000}"/>
            </a:ext>
          </a:extLst>
        </xdr:cNvPr>
        <xdr:cNvCxnSpPr/>
      </xdr:nvCxnSpPr>
      <xdr:spPr bwMode="auto">
        <a:xfrm>
          <a:off x="2908300" y="2626365"/>
          <a:ext cx="698500" cy="29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xmlns=""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12325</xdr:rowOff>
    </xdr:from>
    <xdr:to>
      <xdr:col>29</xdr:col>
      <xdr:colOff>177800</xdr:colOff>
      <xdr:row>15</xdr:row>
      <xdr:rowOff>113925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5600700" y="263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28852</xdr:rowOff>
    </xdr:from>
    <xdr:ext cx="762000" cy="259045"/>
    <xdr:sp macro="" textlink="">
      <xdr:nvSpPr>
        <xdr:cNvPr id="74" name="人口1人当たり決算額の推移該当値テキスト130">
          <a:extLst>
            <a:ext uri="{FF2B5EF4-FFF2-40B4-BE49-F238E27FC236}">
              <a16:creationId xmlns:a16="http://schemas.microsoft.com/office/drawing/2014/main" xmlns="" id="{00000000-0008-0000-0500-00004A000000}"/>
            </a:ext>
          </a:extLst>
        </xdr:cNvPr>
        <xdr:cNvSpPr txBox="1"/>
      </xdr:nvSpPr>
      <xdr:spPr>
        <a:xfrm>
          <a:off x="5740400" y="24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2596</xdr:rowOff>
    </xdr:from>
    <xdr:to>
      <xdr:col>26</xdr:col>
      <xdr:colOff>101600</xdr:colOff>
      <xdr:row>15</xdr:row>
      <xdr:rowOff>104196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953000" y="2621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114373</xdr:rowOff>
    </xdr:from>
    <xdr:ext cx="7366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4622800" y="239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152600</xdr:rowOff>
    </xdr:from>
    <xdr:to>
      <xdr:col>22</xdr:col>
      <xdr:colOff>165100</xdr:colOff>
      <xdr:row>15</xdr:row>
      <xdr:rowOff>82750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4254500" y="260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92927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924300" y="23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157258</xdr:rowOff>
    </xdr:from>
    <xdr:to>
      <xdr:col>19</xdr:col>
      <xdr:colOff>38100</xdr:colOff>
      <xdr:row>15</xdr:row>
      <xdr:rowOff>87408</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3556000" y="260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97585</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3225800" y="23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127640</xdr:rowOff>
    </xdr:from>
    <xdr:to>
      <xdr:col>15</xdr:col>
      <xdr:colOff>101600</xdr:colOff>
      <xdr:row>15</xdr:row>
      <xdr:rowOff>57790</xdr:rowOff>
    </xdr:to>
    <xdr:sp macro="" textlink="">
      <xdr:nvSpPr>
        <xdr:cNvPr id="81" name="楕円 80">
          <a:extLst>
            <a:ext uri="{FF2B5EF4-FFF2-40B4-BE49-F238E27FC236}">
              <a16:creationId xmlns:a16="http://schemas.microsoft.com/office/drawing/2014/main" xmlns="" id="{00000000-0008-0000-0500-000051000000}"/>
            </a:ext>
          </a:extLst>
        </xdr:cNvPr>
        <xdr:cNvSpPr/>
      </xdr:nvSpPr>
      <xdr:spPr bwMode="auto">
        <a:xfrm>
          <a:off x="2857500" y="2575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67967</xdr:rowOff>
    </xdr:from>
    <xdr:ext cx="762000" cy="259045"/>
    <xdr:sp macro="" textlink="">
      <xdr:nvSpPr>
        <xdr:cNvPr id="82" name="テキスト ボックス 81">
          <a:extLst>
            <a:ext uri="{FF2B5EF4-FFF2-40B4-BE49-F238E27FC236}">
              <a16:creationId xmlns:a16="http://schemas.microsoft.com/office/drawing/2014/main" xmlns="" id="{00000000-0008-0000-0500-000052000000}"/>
            </a:ext>
          </a:extLst>
        </xdr:cNvPr>
        <xdr:cNvSpPr txBox="1"/>
      </xdr:nvSpPr>
      <xdr:spPr>
        <a:xfrm>
          <a:off x="2527300" y="234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xmlns=""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xmlns=""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xmlns=""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xmlns=""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xmlns=""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xmlns=""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xmlns=""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xmlns=""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xmlns=""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xmlns=""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xmlns=""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302957</xdr:rowOff>
    </xdr:from>
    <xdr:to>
      <xdr:col>29</xdr:col>
      <xdr:colOff>127000</xdr:colOff>
      <xdr:row>34</xdr:row>
      <xdr:rowOff>333426</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5003800" y="6570407"/>
          <a:ext cx="647700" cy="3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xmlns=""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333426</xdr:rowOff>
    </xdr:from>
    <xdr:to>
      <xdr:col>26</xdr:col>
      <xdr:colOff>50800</xdr:colOff>
      <xdr:row>35</xdr:row>
      <xdr:rowOff>7116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4305300" y="6600876"/>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7116</xdr:rowOff>
    </xdr:from>
    <xdr:to>
      <xdr:col>22</xdr:col>
      <xdr:colOff>114300</xdr:colOff>
      <xdr:row>35</xdr:row>
      <xdr:rowOff>83500</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3606800" y="6617466"/>
          <a:ext cx="698500" cy="76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74814</xdr:rowOff>
    </xdr:from>
    <xdr:to>
      <xdr:col>18</xdr:col>
      <xdr:colOff>177800</xdr:colOff>
      <xdr:row>35</xdr:row>
      <xdr:rowOff>83500</xdr:rowOff>
    </xdr:to>
    <xdr:cxnSp macro="">
      <xdr:nvCxnSpPr>
        <xdr:cNvPr id="127" name="直線コネクタ 126">
          <a:extLst>
            <a:ext uri="{FF2B5EF4-FFF2-40B4-BE49-F238E27FC236}">
              <a16:creationId xmlns:a16="http://schemas.microsoft.com/office/drawing/2014/main" xmlns="" id="{00000000-0008-0000-0500-00007F000000}"/>
            </a:ext>
          </a:extLst>
        </xdr:cNvPr>
        <xdr:cNvCxnSpPr/>
      </xdr:nvCxnSpPr>
      <xdr:spPr bwMode="auto">
        <a:xfrm>
          <a:off x="2908300" y="6685164"/>
          <a:ext cx="698500" cy="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xmlns=""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xmlns=""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252157</xdr:rowOff>
    </xdr:from>
    <xdr:to>
      <xdr:col>29</xdr:col>
      <xdr:colOff>177800</xdr:colOff>
      <xdr:row>35</xdr:row>
      <xdr:rowOff>10857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5600700" y="651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97234</xdr:rowOff>
    </xdr:from>
    <xdr:ext cx="762000" cy="259045"/>
    <xdr:sp macro="" textlink="">
      <xdr:nvSpPr>
        <xdr:cNvPr id="138" name="人口1人当たり決算額の推移該当値テキスト445">
          <a:extLst>
            <a:ext uri="{FF2B5EF4-FFF2-40B4-BE49-F238E27FC236}">
              <a16:creationId xmlns:a16="http://schemas.microsoft.com/office/drawing/2014/main" xmlns="" id="{00000000-0008-0000-0500-00008A000000}"/>
            </a:ext>
          </a:extLst>
        </xdr:cNvPr>
        <xdr:cNvSpPr txBox="1"/>
      </xdr:nvSpPr>
      <xdr:spPr>
        <a:xfrm>
          <a:off x="5740400" y="636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282626</xdr:rowOff>
    </xdr:from>
    <xdr:to>
      <xdr:col>26</xdr:col>
      <xdr:colOff>101600</xdr:colOff>
      <xdr:row>35</xdr:row>
      <xdr:rowOff>41326</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4953000" y="655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51503</xdr:rowOff>
    </xdr:from>
    <xdr:ext cx="7366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4622800" y="631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299216</xdr:rowOff>
    </xdr:from>
    <xdr:to>
      <xdr:col>22</xdr:col>
      <xdr:colOff>165100</xdr:colOff>
      <xdr:row>35</xdr:row>
      <xdr:rowOff>57916</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4254500" y="6566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68092</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3924300" y="633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32700</xdr:rowOff>
    </xdr:from>
    <xdr:to>
      <xdr:col>19</xdr:col>
      <xdr:colOff>38100</xdr:colOff>
      <xdr:row>35</xdr:row>
      <xdr:rowOff>134300</xdr:rowOff>
    </xdr:to>
    <xdr:sp macro="" textlink="">
      <xdr:nvSpPr>
        <xdr:cNvPr id="143" name="楕円 142">
          <a:extLst>
            <a:ext uri="{FF2B5EF4-FFF2-40B4-BE49-F238E27FC236}">
              <a16:creationId xmlns:a16="http://schemas.microsoft.com/office/drawing/2014/main" xmlns="" id="{00000000-0008-0000-0500-00008F000000}"/>
            </a:ext>
          </a:extLst>
        </xdr:cNvPr>
        <xdr:cNvSpPr/>
      </xdr:nvSpPr>
      <xdr:spPr bwMode="auto">
        <a:xfrm>
          <a:off x="3556000" y="664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144478</xdr:rowOff>
    </xdr:from>
    <xdr:ext cx="762000" cy="259045"/>
    <xdr:sp macro="" textlink="">
      <xdr:nvSpPr>
        <xdr:cNvPr id="144" name="テキスト ボックス 143">
          <a:extLst>
            <a:ext uri="{FF2B5EF4-FFF2-40B4-BE49-F238E27FC236}">
              <a16:creationId xmlns:a16="http://schemas.microsoft.com/office/drawing/2014/main" xmlns="" id="{00000000-0008-0000-0500-000090000000}"/>
            </a:ext>
          </a:extLst>
        </xdr:cNvPr>
        <xdr:cNvSpPr txBox="1"/>
      </xdr:nvSpPr>
      <xdr:spPr>
        <a:xfrm>
          <a:off x="3225800" y="641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24014</xdr:rowOff>
    </xdr:from>
    <xdr:to>
      <xdr:col>15</xdr:col>
      <xdr:colOff>101600</xdr:colOff>
      <xdr:row>35</xdr:row>
      <xdr:rowOff>125614</xdr:rowOff>
    </xdr:to>
    <xdr:sp macro="" textlink="">
      <xdr:nvSpPr>
        <xdr:cNvPr id="145" name="楕円 144">
          <a:extLst>
            <a:ext uri="{FF2B5EF4-FFF2-40B4-BE49-F238E27FC236}">
              <a16:creationId xmlns:a16="http://schemas.microsoft.com/office/drawing/2014/main" xmlns="" id="{00000000-0008-0000-0500-000091000000}"/>
            </a:ext>
          </a:extLst>
        </xdr:cNvPr>
        <xdr:cNvSpPr/>
      </xdr:nvSpPr>
      <xdr:spPr bwMode="auto">
        <a:xfrm>
          <a:off x="2857500" y="663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135791</xdr:rowOff>
    </xdr:from>
    <xdr:ext cx="762000" cy="259045"/>
    <xdr:sp macro="" textlink="">
      <xdr:nvSpPr>
        <xdr:cNvPr id="146" name="テキスト ボックス 145">
          <a:extLst>
            <a:ext uri="{FF2B5EF4-FFF2-40B4-BE49-F238E27FC236}">
              <a16:creationId xmlns:a16="http://schemas.microsoft.com/office/drawing/2014/main" xmlns="" id="{00000000-0008-0000-0500-000092000000}"/>
            </a:ext>
          </a:extLst>
        </xdr:cNvPr>
        <xdr:cNvSpPr txBox="1"/>
      </xdr:nvSpPr>
      <xdr:spPr>
        <a:xfrm>
          <a:off x="2527300" y="64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76,683
76,392
683.82
63,371,505
59,785,430
3,465,106
31,754,474
50,379,627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19634</xdr:rowOff>
    </xdr:from>
    <xdr:to>
      <xdr:col>24</xdr:col>
      <xdr:colOff>63500</xdr:colOff>
      <xdr:row>34</xdr:row>
      <xdr:rowOff>114694</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5848934"/>
          <a:ext cx="8382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19634</xdr:rowOff>
    </xdr:from>
    <xdr:to>
      <xdr:col>19</xdr:col>
      <xdr:colOff>177800</xdr:colOff>
      <xdr:row>34</xdr:row>
      <xdr:rowOff>30213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848934"/>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170752</xdr:rowOff>
    </xdr:from>
    <xdr:to>
      <xdr:col>15</xdr:col>
      <xdr:colOff>50800</xdr:colOff>
      <xdr:row>34</xdr:row>
      <xdr:rowOff>30213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5828602"/>
          <a:ext cx="889000" cy="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170752</xdr:rowOff>
    </xdr:from>
    <xdr:to>
      <xdr:col>10</xdr:col>
      <xdr:colOff>114300</xdr:colOff>
      <xdr:row>34</xdr:row>
      <xdr:rowOff>5588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82860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63894</xdr:rowOff>
    </xdr:from>
    <xdr:to>
      <xdr:col>24</xdr:col>
      <xdr:colOff>114300</xdr:colOff>
      <xdr:row>34</xdr:row>
      <xdr:rowOff>165494</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8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86771</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74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140284</xdr:rowOff>
    </xdr:from>
    <xdr:to>
      <xdr:col>20</xdr:col>
      <xdr:colOff>38100</xdr:colOff>
      <xdr:row>34</xdr:row>
      <xdr:rowOff>70434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7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86961</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5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150863</xdr:rowOff>
    </xdr:from>
    <xdr:to>
      <xdr:col>15</xdr:col>
      <xdr:colOff>101600</xdr:colOff>
      <xdr:row>34</xdr:row>
      <xdr:rowOff>81013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8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97540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58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119952</xdr:rowOff>
    </xdr:from>
    <xdr:to>
      <xdr:col>10</xdr:col>
      <xdr:colOff>165100</xdr:colOff>
      <xdr:row>34</xdr:row>
      <xdr:rowOff>50102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7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66629</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5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126238</xdr:rowOff>
    </xdr:from>
    <xdr:to>
      <xdr:col>6</xdr:col>
      <xdr:colOff>38100</xdr:colOff>
      <xdr:row>34</xdr:row>
      <xdr:rowOff>56388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72915</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55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81456</xdr:rowOff>
    </xdr:from>
    <xdr:to>
      <xdr:col>24</xdr:col>
      <xdr:colOff>63500</xdr:colOff>
      <xdr:row>54</xdr:row>
      <xdr:rowOff>158331</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339756"/>
          <a:ext cx="8382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158331</xdr:rowOff>
    </xdr:from>
    <xdr:to>
      <xdr:col>19</xdr:col>
      <xdr:colOff>177800</xdr:colOff>
      <xdr:row>56</xdr:row>
      <xdr:rowOff>123943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416631"/>
          <a:ext cx="889000" cy="30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123943</xdr:rowOff>
    </xdr:from>
    <xdr:to>
      <xdr:col>15</xdr:col>
      <xdr:colOff>50800</xdr:colOff>
      <xdr:row>57</xdr:row>
      <xdr:rowOff>70238</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725143"/>
          <a:ext cx="889000" cy="11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54171</xdr:rowOff>
    </xdr:from>
    <xdr:to>
      <xdr:col>10</xdr:col>
      <xdr:colOff>114300</xdr:colOff>
      <xdr:row>57</xdr:row>
      <xdr:rowOff>70238</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9826821"/>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30656</xdr:rowOff>
    </xdr:from>
    <xdr:to>
      <xdr:col>24</xdr:col>
      <xdr:colOff>114300</xdr:colOff>
      <xdr:row>54</xdr:row>
      <xdr:rowOff>132256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2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53533</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1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107531</xdr:rowOff>
    </xdr:from>
    <xdr:to>
      <xdr:col>20</xdr:col>
      <xdr:colOff>38100</xdr:colOff>
      <xdr:row>55</xdr:row>
      <xdr:rowOff>37681</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36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54208</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1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73143</xdr:rowOff>
    </xdr:from>
    <xdr:to>
      <xdr:col>15</xdr:col>
      <xdr:colOff>101600</xdr:colOff>
      <xdr:row>57</xdr:row>
      <xdr:rowOff>3293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67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19820</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44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19438</xdr:rowOff>
    </xdr:from>
    <xdr:to>
      <xdr:col>10</xdr:col>
      <xdr:colOff>165100</xdr:colOff>
      <xdr:row>57</xdr:row>
      <xdr:rowOff>121038</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7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112165</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8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3371</xdr:rowOff>
    </xdr:from>
    <xdr:to>
      <xdr:col>6</xdr:col>
      <xdr:colOff>38100</xdr:colOff>
      <xdr:row>57</xdr:row>
      <xdr:rowOff>104971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77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121498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5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150977</xdr:rowOff>
    </xdr:from>
    <xdr:to>
      <xdr:col>24</xdr:col>
      <xdr:colOff>63500</xdr:colOff>
      <xdr:row>77</xdr:row>
      <xdr:rowOff>156008</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3352627"/>
          <a:ext cx="8382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156008</xdr:rowOff>
    </xdr:from>
    <xdr:to>
      <xdr:col>19</xdr:col>
      <xdr:colOff>177800</xdr:colOff>
      <xdr:row>78</xdr:row>
      <xdr:rowOff>27724</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3357658"/>
          <a:ext cx="889000" cy="4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27724</xdr:rowOff>
    </xdr:from>
    <xdr:to>
      <xdr:col>15</xdr:col>
      <xdr:colOff>50800</xdr:colOff>
      <xdr:row>78</xdr:row>
      <xdr:rowOff>40830</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400824"/>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40830</xdr:rowOff>
    </xdr:from>
    <xdr:to>
      <xdr:col>10</xdr:col>
      <xdr:colOff>114300</xdr:colOff>
      <xdr:row>78</xdr:row>
      <xdr:rowOff>66624</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413930"/>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100177</xdr:rowOff>
    </xdr:from>
    <xdr:to>
      <xdr:col>24</xdr:col>
      <xdr:colOff>114300</xdr:colOff>
      <xdr:row>78</xdr:row>
      <xdr:rowOff>30327</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3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78604</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28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105208</xdr:rowOff>
    </xdr:from>
    <xdr:to>
      <xdr:col>20</xdr:col>
      <xdr:colOff>38100</xdr:colOff>
      <xdr:row>78</xdr:row>
      <xdr:rowOff>35358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3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26485</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39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148374</xdr:rowOff>
    </xdr:from>
    <xdr:to>
      <xdr:col>15</xdr:col>
      <xdr:colOff>101600</xdr:colOff>
      <xdr:row>78</xdr:row>
      <xdr:rowOff>78524</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3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69651</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161480</xdr:rowOff>
    </xdr:from>
    <xdr:to>
      <xdr:col>10</xdr:col>
      <xdr:colOff>165100</xdr:colOff>
      <xdr:row>78</xdr:row>
      <xdr:rowOff>91630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36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82757</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45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15824</xdr:rowOff>
    </xdr:from>
    <xdr:to>
      <xdr:col>6</xdr:col>
      <xdr:colOff>38100</xdr:colOff>
      <xdr:row>78</xdr:row>
      <xdr:rowOff>117424</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3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108551</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48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162440</xdr:rowOff>
    </xdr:from>
    <xdr:to>
      <xdr:col>24</xdr:col>
      <xdr:colOff>63500</xdr:colOff>
      <xdr:row>94</xdr:row>
      <xdr:rowOff>68345</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5935840"/>
          <a:ext cx="838200" cy="2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68345</xdr:rowOff>
    </xdr:from>
    <xdr:to>
      <xdr:col>19</xdr:col>
      <xdr:colOff>177800</xdr:colOff>
      <xdr:row>94</xdr:row>
      <xdr:rowOff>108676</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184645"/>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108676</xdr:rowOff>
    </xdr:from>
    <xdr:to>
      <xdr:col>15</xdr:col>
      <xdr:colOff>50800</xdr:colOff>
      <xdr:row>94</xdr:row>
      <xdr:rowOff>162539</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224976"/>
          <a:ext cx="889000" cy="5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159730</xdr:rowOff>
    </xdr:from>
    <xdr:to>
      <xdr:col>10</xdr:col>
      <xdr:colOff>114300</xdr:colOff>
      <xdr:row>94</xdr:row>
      <xdr:rowOff>162539</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a:off x="1130300" y="16276030"/>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111640</xdr:rowOff>
    </xdr:from>
    <xdr:to>
      <xdr:col>24</xdr:col>
      <xdr:colOff>114300</xdr:colOff>
      <xdr:row>93</xdr:row>
      <xdr:rowOff>41790</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58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134517</xdr:rowOff>
    </xdr:from>
    <xdr:ext cx="599010"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573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17545</xdr:rowOff>
    </xdr:from>
    <xdr:to>
      <xdr:col>20</xdr:col>
      <xdr:colOff>38100</xdr:colOff>
      <xdr:row>94</xdr:row>
      <xdr:rowOff>119145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1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135672</xdr:rowOff>
    </xdr:from>
    <xdr:ext cx="59901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497795" y="1590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57876</xdr:rowOff>
    </xdr:from>
    <xdr:to>
      <xdr:col>15</xdr:col>
      <xdr:colOff>101600</xdr:colOff>
      <xdr:row>94</xdr:row>
      <xdr:rowOff>159476</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1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4553</xdr:rowOff>
    </xdr:from>
    <xdr:ext cx="599010"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08795" y="1594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111739</xdr:rowOff>
    </xdr:from>
    <xdr:to>
      <xdr:col>10</xdr:col>
      <xdr:colOff>165100</xdr:colOff>
      <xdr:row>95</xdr:row>
      <xdr:rowOff>41889</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2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58416</xdr:rowOff>
    </xdr:from>
    <xdr:ext cx="599010"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19795" y="1600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108930</xdr:rowOff>
    </xdr:from>
    <xdr:to>
      <xdr:col>6</xdr:col>
      <xdr:colOff>38100</xdr:colOff>
      <xdr:row>95</xdr:row>
      <xdr:rowOff>39080</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2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55607</xdr:rowOff>
    </xdr:from>
    <xdr:ext cx="599010"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30795" y="1600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156494</xdr:rowOff>
    </xdr:from>
    <xdr:to>
      <xdr:col>55</xdr:col>
      <xdr:colOff>0</xdr:colOff>
      <xdr:row>34</xdr:row>
      <xdr:rowOff>110950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9639300" y="5128544"/>
          <a:ext cx="838200" cy="81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156494</xdr:rowOff>
    </xdr:from>
    <xdr:to>
      <xdr:col>50</xdr:col>
      <xdr:colOff>114300</xdr:colOff>
      <xdr:row>35</xdr:row>
      <xdr:rowOff>8956</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5128544"/>
          <a:ext cx="889000" cy="88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6167</xdr:rowOff>
    </xdr:from>
    <xdr:to>
      <xdr:col>45</xdr:col>
      <xdr:colOff>177800</xdr:colOff>
      <xdr:row>35</xdr:row>
      <xdr:rowOff>8956</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7861300" y="600691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6167</xdr:rowOff>
    </xdr:from>
    <xdr:to>
      <xdr:col>41</xdr:col>
      <xdr:colOff>50800</xdr:colOff>
      <xdr:row>35</xdr:row>
      <xdr:rowOff>14763</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6972300" y="6006917"/>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60150</xdr:rowOff>
    </xdr:from>
    <xdr:to>
      <xdr:col>55</xdr:col>
      <xdr:colOff>50800</xdr:colOff>
      <xdr:row>34</xdr:row>
      <xdr:rowOff>161750</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58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83027</xdr:rowOff>
    </xdr:from>
    <xdr:ext cx="599010"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574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105694</xdr:rowOff>
    </xdr:from>
    <xdr:to>
      <xdr:col>50</xdr:col>
      <xdr:colOff>165100</xdr:colOff>
      <xdr:row>30</xdr:row>
      <xdr:rowOff>35844</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50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52371</xdr:rowOff>
    </xdr:from>
    <xdr:ext cx="59901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39795" y="4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129606</xdr:rowOff>
    </xdr:from>
    <xdr:to>
      <xdr:col>46</xdr:col>
      <xdr:colOff>38100</xdr:colOff>
      <xdr:row>35</xdr:row>
      <xdr:rowOff>59756</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59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76283</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573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126817</xdr:rowOff>
    </xdr:from>
    <xdr:to>
      <xdr:col>41</xdr:col>
      <xdr:colOff>101600</xdr:colOff>
      <xdr:row>35</xdr:row>
      <xdr:rowOff>56967</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59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73494</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573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135413</xdr:rowOff>
    </xdr:from>
    <xdr:to>
      <xdr:col>36</xdr:col>
      <xdr:colOff>165100</xdr:colOff>
      <xdr:row>35</xdr:row>
      <xdr:rowOff>65563</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59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82090</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57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49526</xdr:rowOff>
    </xdr:from>
    <xdr:to>
      <xdr:col>55</xdr:col>
      <xdr:colOff>0</xdr:colOff>
      <xdr:row>56</xdr:row>
      <xdr:rowOff>59045</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9639300" y="9650726"/>
          <a:ext cx="8382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129710</xdr:rowOff>
    </xdr:from>
    <xdr:to>
      <xdr:col>50</xdr:col>
      <xdr:colOff>114300</xdr:colOff>
      <xdr:row>56</xdr:row>
      <xdr:rowOff>59045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8750300" y="9388010"/>
          <a:ext cx="889000" cy="27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129710</xdr:rowOff>
    </xdr:from>
    <xdr:to>
      <xdr:col>45</xdr:col>
      <xdr:colOff>177800</xdr:colOff>
      <xdr:row>55</xdr:row>
      <xdr:rowOff>123278</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7861300" y="9388010"/>
          <a:ext cx="889000" cy="1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121407</xdr:rowOff>
    </xdr:from>
    <xdr:to>
      <xdr:col>41</xdr:col>
      <xdr:colOff>50800</xdr:colOff>
      <xdr:row>55</xdr:row>
      <xdr:rowOff>123278</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6972300" y="9551157"/>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170176</xdr:rowOff>
    </xdr:from>
    <xdr:to>
      <xdr:col>55</xdr:col>
      <xdr:colOff>50800</xdr:colOff>
      <xdr:row>56</xdr:row>
      <xdr:rowOff>100326</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95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21603</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4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8245</xdr:rowOff>
    </xdr:from>
    <xdr:to>
      <xdr:col>50</xdr:col>
      <xdr:colOff>165100</xdr:colOff>
      <xdr:row>56</xdr:row>
      <xdr:rowOff>109845</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96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126372</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938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78910</xdr:rowOff>
    </xdr:from>
    <xdr:to>
      <xdr:col>46</xdr:col>
      <xdr:colOff>38100</xdr:colOff>
      <xdr:row>55</xdr:row>
      <xdr:rowOff>9060</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3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25587</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50795" y="911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72478</xdr:rowOff>
    </xdr:from>
    <xdr:to>
      <xdr:col>41</xdr:col>
      <xdr:colOff>101600</xdr:colOff>
      <xdr:row>56</xdr:row>
      <xdr:rowOff>2628</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95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19155</xdr:rowOff>
    </xdr:from>
    <xdr:ext cx="59901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61795" y="927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70607</xdr:rowOff>
    </xdr:from>
    <xdr:to>
      <xdr:col>36</xdr:col>
      <xdr:colOff>165100</xdr:colOff>
      <xdr:row>56</xdr:row>
      <xdr:rowOff>757</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95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17284</xdr:rowOff>
    </xdr:from>
    <xdr:ext cx="599010"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672795" y="927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97740</xdr:rowOff>
    </xdr:from>
    <xdr:to>
      <xdr:col>55</xdr:col>
      <xdr:colOff>0</xdr:colOff>
      <xdr:row>77</xdr:row>
      <xdr:rowOff>132414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9639300" y="13299390"/>
          <a:ext cx="838200" cy="3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69062</xdr:rowOff>
    </xdr:from>
    <xdr:to>
      <xdr:col>50</xdr:col>
      <xdr:colOff>114300</xdr:colOff>
      <xdr:row>77</xdr:row>
      <xdr:rowOff>132414</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8750300" y="13270712"/>
          <a:ext cx="889000" cy="6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168921</xdr:rowOff>
    </xdr:from>
    <xdr:to>
      <xdr:col>45</xdr:col>
      <xdr:colOff>177800</xdr:colOff>
      <xdr:row>77</xdr:row>
      <xdr:rowOff>69062</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3199121"/>
          <a:ext cx="889000" cy="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168921</xdr:rowOff>
    </xdr:from>
    <xdr:to>
      <xdr:col>41</xdr:col>
      <xdr:colOff>50800</xdr:colOff>
      <xdr:row>77</xdr:row>
      <xdr:rowOff>36858</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6972300" y="13199121"/>
          <a:ext cx="889000" cy="3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46940</xdr:rowOff>
    </xdr:from>
    <xdr:to>
      <xdr:col>55</xdr:col>
      <xdr:colOff>50800</xdr:colOff>
      <xdr:row>77</xdr:row>
      <xdr:rowOff>148540</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2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6317</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03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81614</xdr:rowOff>
    </xdr:from>
    <xdr:to>
      <xdr:col>50</xdr:col>
      <xdr:colOff>165100</xdr:colOff>
      <xdr:row>78</xdr:row>
      <xdr:rowOff>11764</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2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2891</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33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18262</xdr:rowOff>
    </xdr:from>
    <xdr:to>
      <xdr:col>46</xdr:col>
      <xdr:colOff>38100</xdr:colOff>
      <xdr:row>77</xdr:row>
      <xdr:rowOff>119862</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136389</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483111" y="1299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118121</xdr:rowOff>
    </xdr:from>
    <xdr:to>
      <xdr:col>41</xdr:col>
      <xdr:colOff>101600</xdr:colOff>
      <xdr:row>77</xdr:row>
      <xdr:rowOff>48271</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1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64798</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594111" y="1292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157508</xdr:rowOff>
    </xdr:from>
    <xdr:to>
      <xdr:col>36</xdr:col>
      <xdr:colOff>165100</xdr:colOff>
      <xdr:row>77</xdr:row>
      <xdr:rowOff>87658</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1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104185</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29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103200</xdr:rowOff>
    </xdr:from>
    <xdr:to>
      <xdr:col>55</xdr:col>
      <xdr:colOff>0</xdr:colOff>
      <xdr:row>95</xdr:row>
      <xdr:rowOff>113564</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9639300" y="16219500"/>
          <a:ext cx="838200" cy="18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68986</xdr:rowOff>
    </xdr:from>
    <xdr:to>
      <xdr:col>50</xdr:col>
      <xdr:colOff>114300</xdr:colOff>
      <xdr:row>94</xdr:row>
      <xdr:rowOff>103200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8750300" y="15670936"/>
          <a:ext cx="889000" cy="54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68986</xdr:rowOff>
    </xdr:from>
    <xdr:to>
      <xdr:col>45</xdr:col>
      <xdr:colOff>177800</xdr:colOff>
      <xdr:row>94</xdr:row>
      <xdr:rowOff>13818</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5670936"/>
          <a:ext cx="889000" cy="4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119075</xdr:rowOff>
    </xdr:from>
    <xdr:to>
      <xdr:col>41</xdr:col>
      <xdr:colOff>50800</xdr:colOff>
      <xdr:row>94</xdr:row>
      <xdr:rowOff>13818</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6972300" y="16063925"/>
          <a:ext cx="88900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62764</xdr:rowOff>
    </xdr:from>
    <xdr:to>
      <xdr:col>55</xdr:col>
      <xdr:colOff>50800</xdr:colOff>
      <xdr:row>95</xdr:row>
      <xdr:rowOff>164364</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3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85641</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20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52400</xdr:rowOff>
    </xdr:from>
    <xdr:to>
      <xdr:col>50</xdr:col>
      <xdr:colOff>165100</xdr:colOff>
      <xdr:row>94</xdr:row>
      <xdr:rowOff>154000</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1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170527</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59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18186</xdr:rowOff>
    </xdr:from>
    <xdr:to>
      <xdr:col>46</xdr:col>
      <xdr:colOff>38100</xdr:colOff>
      <xdr:row>91</xdr:row>
      <xdr:rowOff>119786</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56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136313</xdr:rowOff>
    </xdr:from>
    <xdr:ext cx="59901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50795" y="1539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134468</xdr:rowOff>
    </xdr:from>
    <xdr:to>
      <xdr:col>41</xdr:col>
      <xdr:colOff>101600</xdr:colOff>
      <xdr:row>94</xdr:row>
      <xdr:rowOff>64618</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0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81145</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5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68275</xdr:rowOff>
    </xdr:from>
    <xdr:to>
      <xdr:col>36</xdr:col>
      <xdr:colOff>165100</xdr:colOff>
      <xdr:row>93</xdr:row>
      <xdr:rowOff>169875</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0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14952</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578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169456</xdr:rowOff>
    </xdr:from>
    <xdr:to>
      <xdr:col>85</xdr:col>
      <xdr:colOff>127000</xdr:colOff>
      <xdr:row>38</xdr:row>
      <xdr:rowOff>122225</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5481300" y="6513106"/>
          <a:ext cx="838200" cy="1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122225</xdr:rowOff>
    </xdr:from>
    <xdr:to>
      <xdr:col>81</xdr:col>
      <xdr:colOff>50800</xdr:colOff>
      <xdr:row>38</xdr:row>
      <xdr:rowOff>142557</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4592300" y="6637325"/>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142557</xdr:rowOff>
    </xdr:from>
    <xdr:to>
      <xdr:col>76</xdr:col>
      <xdr:colOff>114300</xdr:colOff>
      <xdr:row>38</xdr:row>
      <xdr:rowOff>155931</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3703300" y="6657657"/>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155931</xdr:rowOff>
    </xdr:from>
    <xdr:to>
      <xdr:col>71</xdr:col>
      <xdr:colOff>177800</xdr:colOff>
      <xdr:row>39</xdr:row>
      <xdr:rowOff>7963</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2814300" y="6671031"/>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118656</xdr:rowOff>
    </xdr:from>
    <xdr:to>
      <xdr:col>85</xdr:col>
      <xdr:colOff>177800</xdr:colOff>
      <xdr:row>38</xdr:row>
      <xdr:rowOff>48806</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4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141533</xdr:rowOff>
    </xdr:from>
    <xdr:ext cx="534377"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3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71425</xdr:rowOff>
    </xdr:from>
    <xdr:to>
      <xdr:col>81</xdr:col>
      <xdr:colOff>101600</xdr:colOff>
      <xdr:row>39</xdr:row>
      <xdr:rowOff>1575</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5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164152</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246428" y="667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91757</xdr:rowOff>
    </xdr:from>
    <xdr:to>
      <xdr:col>76</xdr:col>
      <xdr:colOff>165100</xdr:colOff>
      <xdr:row>39</xdr:row>
      <xdr:rowOff>21907</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13034</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357428" y="669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105131</xdr:rowOff>
    </xdr:from>
    <xdr:to>
      <xdr:col>72</xdr:col>
      <xdr:colOff>38100</xdr:colOff>
      <xdr:row>39</xdr:row>
      <xdr:rowOff>35281</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26408</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468428" y="671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128613</xdr:rowOff>
    </xdr:from>
    <xdr:to>
      <xdr:col>67</xdr:col>
      <xdr:colOff>101600</xdr:colOff>
      <xdr:row>39</xdr:row>
      <xdr:rowOff>58763</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49890</xdr:rowOff>
    </xdr:from>
    <xdr:ext cx="469744"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579428" y="673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xmlns=""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xmlns=""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xmlns=""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23701</xdr:rowOff>
    </xdr:from>
    <xdr:to>
      <xdr:col>85</xdr:col>
      <xdr:colOff>127000</xdr:colOff>
      <xdr:row>75</xdr:row>
      <xdr:rowOff>36556</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5481300" y="12882451"/>
          <a:ext cx="8382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4" name="公債費平均値テキスト">
          <a:extLst>
            <a:ext uri="{FF2B5EF4-FFF2-40B4-BE49-F238E27FC236}">
              <a16:creationId xmlns:a16="http://schemas.microsoft.com/office/drawing/2014/main" xmlns="" id="{00000000-0008-0000-0600-000070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36556</xdr:rowOff>
    </xdr:from>
    <xdr:to>
      <xdr:col>81</xdr:col>
      <xdr:colOff>50800</xdr:colOff>
      <xdr:row>75</xdr:row>
      <xdr:rowOff>40167</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4592300" y="12895306"/>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40167</xdr:rowOff>
    </xdr:from>
    <xdr:to>
      <xdr:col>76</xdr:col>
      <xdr:colOff>114300</xdr:colOff>
      <xdr:row>75</xdr:row>
      <xdr:rowOff>95451</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3703300" y="12898917"/>
          <a:ext cx="8890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94902</xdr:rowOff>
    </xdr:from>
    <xdr:to>
      <xdr:col>71</xdr:col>
      <xdr:colOff>177800</xdr:colOff>
      <xdr:row>75</xdr:row>
      <xdr:rowOff>95451</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2814300" y="1295365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144351</xdr:rowOff>
    </xdr:from>
    <xdr:to>
      <xdr:col>85</xdr:col>
      <xdr:colOff>177800</xdr:colOff>
      <xdr:row>75</xdr:row>
      <xdr:rowOff>74501</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6268700" y="1283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167228</xdr:rowOff>
    </xdr:from>
    <xdr:ext cx="534377" cy="259045"/>
    <xdr:sp macro="" textlink="">
      <xdr:nvSpPr>
        <xdr:cNvPr id="643" name="公債費該当値テキスト">
          <a:extLst>
            <a:ext uri="{FF2B5EF4-FFF2-40B4-BE49-F238E27FC236}">
              <a16:creationId xmlns:a16="http://schemas.microsoft.com/office/drawing/2014/main" xmlns="" id="{00000000-0008-0000-0600-000083020000}"/>
            </a:ext>
          </a:extLst>
        </xdr:cNvPr>
        <xdr:cNvSpPr txBox="1"/>
      </xdr:nvSpPr>
      <xdr:spPr>
        <a:xfrm>
          <a:off x="16370300" y="1268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157206</xdr:rowOff>
    </xdr:from>
    <xdr:to>
      <xdr:col>81</xdr:col>
      <xdr:colOff>101600</xdr:colOff>
      <xdr:row>75</xdr:row>
      <xdr:rowOff>87356</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5430500" y="1284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103883</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14111" y="126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160817</xdr:rowOff>
    </xdr:from>
    <xdr:to>
      <xdr:col>76</xdr:col>
      <xdr:colOff>165100</xdr:colOff>
      <xdr:row>75</xdr:row>
      <xdr:rowOff>90967</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4541500" y="128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107494</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325111" y="1262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44651</xdr:rowOff>
    </xdr:from>
    <xdr:to>
      <xdr:col>72</xdr:col>
      <xdr:colOff>38100</xdr:colOff>
      <xdr:row>75</xdr:row>
      <xdr:rowOff>146252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3652500" y="12903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162778</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436111" y="1267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44102</xdr:rowOff>
    </xdr:from>
    <xdr:to>
      <xdr:col>67</xdr:col>
      <xdr:colOff>101600</xdr:colOff>
      <xdr:row>75</xdr:row>
      <xdr:rowOff>145702</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2763500" y="129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162229</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547111" y="1267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82956</xdr:rowOff>
    </xdr:from>
    <xdr:to>
      <xdr:col>85</xdr:col>
      <xdr:colOff>127000</xdr:colOff>
      <xdr:row>97</xdr:row>
      <xdr:rowOff>88506</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370706"/>
          <a:ext cx="838200" cy="34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77330</xdr:rowOff>
    </xdr:from>
    <xdr:to>
      <xdr:col>81</xdr:col>
      <xdr:colOff>50800</xdr:colOff>
      <xdr:row>97</xdr:row>
      <xdr:rowOff>88506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4592300" y="16707980"/>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13551</xdr:rowOff>
    </xdr:from>
    <xdr:to>
      <xdr:col>76</xdr:col>
      <xdr:colOff>114300</xdr:colOff>
      <xdr:row>97</xdr:row>
      <xdr:rowOff>77330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3703300" y="16644201"/>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13551</xdr:rowOff>
    </xdr:from>
    <xdr:to>
      <xdr:col>71</xdr:col>
      <xdr:colOff>177800</xdr:colOff>
      <xdr:row>97</xdr:row>
      <xdr:rowOff>47625</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644201"/>
          <a:ext cx="8890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32156</xdr:rowOff>
    </xdr:from>
    <xdr:to>
      <xdr:col>85</xdr:col>
      <xdr:colOff>177800</xdr:colOff>
      <xdr:row>95</xdr:row>
      <xdr:rowOff>133756</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3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55033</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1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37706</xdr:rowOff>
    </xdr:from>
    <xdr:to>
      <xdr:col>81</xdr:col>
      <xdr:colOff>101600</xdr:colOff>
      <xdr:row>97</xdr:row>
      <xdr:rowOff>139306</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6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155833</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4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26530</xdr:rowOff>
    </xdr:from>
    <xdr:to>
      <xdr:col>76</xdr:col>
      <xdr:colOff>165100</xdr:colOff>
      <xdr:row>97</xdr:row>
      <xdr:rowOff>128130</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6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144657</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643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134201</xdr:rowOff>
    </xdr:from>
    <xdr:to>
      <xdr:col>72</xdr:col>
      <xdr:colOff>38100</xdr:colOff>
      <xdr:row>97</xdr:row>
      <xdr:rowOff>64351</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5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80878</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36111" y="163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168275</xdr:rowOff>
    </xdr:from>
    <xdr:to>
      <xdr:col>67</xdr:col>
      <xdr:colOff>101600</xdr:colOff>
      <xdr:row>97</xdr:row>
      <xdr:rowOff>98425</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114952</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47111" y="1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xmlns=""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xmlns=""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xmlns=""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6" name="投資及び出資金平均値テキスト">
          <a:extLst>
            <a:ext uri="{FF2B5EF4-FFF2-40B4-BE49-F238E27FC236}">
              <a16:creationId xmlns:a16="http://schemas.microsoft.com/office/drawing/2014/main" xmlns="" id="{00000000-0008-0000-0600-0000E0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xmlns=""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xmlns=""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xmlns=""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xmlns=""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109890</xdr:rowOff>
    </xdr:from>
    <xdr:to>
      <xdr:col>116</xdr:col>
      <xdr:colOff>63500</xdr:colOff>
      <xdr:row>58</xdr:row>
      <xdr:rowOff>137002</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1323300" y="10053990"/>
          <a:ext cx="8382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a:extLst>
            <a:ext uri="{FF2B5EF4-FFF2-40B4-BE49-F238E27FC236}">
              <a16:creationId xmlns:a16="http://schemas.microsoft.com/office/drawing/2014/main" xmlns="" id="{00000000-0008-0000-0600-000017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53655</xdr:rowOff>
    </xdr:from>
    <xdr:to>
      <xdr:col>111</xdr:col>
      <xdr:colOff>177800</xdr:colOff>
      <xdr:row>58</xdr:row>
      <xdr:rowOff>137002</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0434300" y="9997755"/>
          <a:ext cx="889000" cy="8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53655</xdr:rowOff>
    </xdr:from>
    <xdr:to>
      <xdr:col>107</xdr:col>
      <xdr:colOff>50800</xdr:colOff>
      <xdr:row>58</xdr:row>
      <xdr:rowOff>88997</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19545300" y="9997755"/>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88997</xdr:rowOff>
    </xdr:from>
    <xdr:to>
      <xdr:col>102</xdr:col>
      <xdr:colOff>114300</xdr:colOff>
      <xdr:row>58</xdr:row>
      <xdr:rowOff>100929</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8656300" y="10033097"/>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59090</xdr:rowOff>
    </xdr:from>
    <xdr:to>
      <xdr:col>116</xdr:col>
      <xdr:colOff>114300</xdr:colOff>
      <xdr:row>58</xdr:row>
      <xdr:rowOff>160690</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2110700" y="100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145467</xdr:rowOff>
    </xdr:from>
    <xdr:ext cx="378565" cy="259045"/>
    <xdr:sp macro="" textlink="">
      <xdr:nvSpPr>
        <xdr:cNvPr id="810" name="貸付金該当値テキスト">
          <a:extLst>
            <a:ext uri="{FF2B5EF4-FFF2-40B4-BE49-F238E27FC236}">
              <a16:creationId xmlns:a16="http://schemas.microsoft.com/office/drawing/2014/main" xmlns="" id="{00000000-0008-0000-0600-00002A030000}"/>
            </a:ext>
          </a:extLst>
        </xdr:cNvPr>
        <xdr:cNvSpPr txBox="1"/>
      </xdr:nvSpPr>
      <xdr:spPr>
        <a:xfrm>
          <a:off x="22212300" y="991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86202</xdr:rowOff>
    </xdr:from>
    <xdr:to>
      <xdr:col>112</xdr:col>
      <xdr:colOff>38100</xdr:colOff>
      <xdr:row>59</xdr:row>
      <xdr:rowOff>16352</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1272500" y="100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7479</xdr:rowOff>
    </xdr:from>
    <xdr:ext cx="313932"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166333" y="10123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2855</xdr:rowOff>
    </xdr:from>
    <xdr:to>
      <xdr:col>107</xdr:col>
      <xdr:colOff>101600</xdr:colOff>
      <xdr:row>58</xdr:row>
      <xdr:rowOff>104455</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0383500" y="99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95582</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199428" y="1003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38197</xdr:rowOff>
    </xdr:from>
    <xdr:to>
      <xdr:col>102</xdr:col>
      <xdr:colOff>165100</xdr:colOff>
      <xdr:row>58</xdr:row>
      <xdr:rowOff>139797</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19494500" y="99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130924</xdr:rowOff>
    </xdr:from>
    <xdr:ext cx="469744"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10428" y="1007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50129</xdr:rowOff>
    </xdr:from>
    <xdr:to>
      <xdr:col>98</xdr:col>
      <xdr:colOff>38100</xdr:colOff>
      <xdr:row>58</xdr:row>
      <xdr:rowOff>151729</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8605500" y="99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142856</xdr:rowOff>
    </xdr:from>
    <xdr:ext cx="378565"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67017" y="10086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139814</xdr:rowOff>
    </xdr:from>
    <xdr:to>
      <xdr:col>116</xdr:col>
      <xdr:colOff>63500</xdr:colOff>
      <xdr:row>72</xdr:row>
      <xdr:rowOff>27267</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1323300" y="12312764"/>
          <a:ext cx="8382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27267</xdr:rowOff>
    </xdr:from>
    <xdr:to>
      <xdr:col>111</xdr:col>
      <xdr:colOff>177800</xdr:colOff>
      <xdr:row>72</xdr:row>
      <xdr:rowOff>83655</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0434300" y="12371667"/>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57480</xdr:rowOff>
    </xdr:from>
    <xdr:to>
      <xdr:col>107</xdr:col>
      <xdr:colOff>50800</xdr:colOff>
      <xdr:row>72</xdr:row>
      <xdr:rowOff>83655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9545300" y="12401880"/>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57480</xdr:rowOff>
    </xdr:from>
    <xdr:to>
      <xdr:col>102</xdr:col>
      <xdr:colOff>114300</xdr:colOff>
      <xdr:row>72</xdr:row>
      <xdr:rowOff>167513</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8656300" y="12401880"/>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4615</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28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89014</xdr:rowOff>
    </xdr:from>
    <xdr:to>
      <xdr:col>116</xdr:col>
      <xdr:colOff>114300</xdr:colOff>
      <xdr:row>72</xdr:row>
      <xdr:rowOff>19164</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2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42041</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221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147917</xdr:rowOff>
    </xdr:from>
    <xdr:to>
      <xdr:col>112</xdr:col>
      <xdr:colOff>38100</xdr:colOff>
      <xdr:row>72</xdr:row>
      <xdr:rowOff>78067</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23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94594</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209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32855</xdr:rowOff>
    </xdr:from>
    <xdr:to>
      <xdr:col>107</xdr:col>
      <xdr:colOff>101600</xdr:colOff>
      <xdr:row>72</xdr:row>
      <xdr:rowOff>134455</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23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150982</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21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6680</xdr:rowOff>
    </xdr:from>
    <xdr:to>
      <xdr:col>102</xdr:col>
      <xdr:colOff>165100</xdr:colOff>
      <xdr:row>72</xdr:row>
      <xdr:rowOff>108280</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23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124807</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21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116713</xdr:rowOff>
    </xdr:from>
    <xdr:to>
      <xdr:col>98</xdr:col>
      <xdr:colOff>38100</xdr:colOff>
      <xdr:row>73</xdr:row>
      <xdr:rowOff>46863</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24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63390</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22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779,644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義務的経費である人件費、扶助費及び公債費は、類似団体平均より高い水準で推移している。このほか、繰出金、補助費等及び普通建設事業費においても類似団体平均より大きく上回っている。これは、合併により広大な市域となり、加えて居住地が点在する地形であるため、効率的なサービスの提供や事務事業の実施が困難な状況であり、急速な人口減少、高齢化の進行が影響している。また、旧団体がフルセット主義に基づき施設を整備してきたことにより、施設の保有量が多い状況にあることも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164,411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円となり、構成項目の中で最も高くなっている。新型コロナウイルス感染症関連の住民税非課税世帯や子育て世帯への特別定額給付金に係る事業費が要因で、前年度より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50,968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円となり、前年度からの繰越金の増加や普通交付税の追加交付等が要因で、前年度より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27,437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月豪雨に係る事業費の増加が要因で、前年度より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103,773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年度限りの新型コロナウイルス感染症関連の特別定額給付金に係る事業費が要因で、前年度より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106,523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76,683
76,392
683.82
63,371,505
59,785,430
3,465,106
31,754,474
50,379,627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72492</xdr:rowOff>
    </xdr:from>
    <xdr:to>
      <xdr:col>24</xdr:col>
      <xdr:colOff>63500</xdr:colOff>
      <xdr:row>35</xdr:row>
      <xdr:rowOff>87122</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3797300" y="6073242"/>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42774</xdr:rowOff>
    </xdr:from>
    <xdr:to>
      <xdr:col>19</xdr:col>
      <xdr:colOff>177800</xdr:colOff>
      <xdr:row>35</xdr:row>
      <xdr:rowOff>87122</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6043524"/>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42774</xdr:rowOff>
    </xdr:from>
    <xdr:to>
      <xdr:col>15</xdr:col>
      <xdr:colOff>50800</xdr:colOff>
      <xdr:row>35</xdr:row>
      <xdr:rowOff>85751</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6043524"/>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85751</xdr:rowOff>
    </xdr:from>
    <xdr:to>
      <xdr:col>10</xdr:col>
      <xdr:colOff>114300</xdr:colOff>
      <xdr:row>35</xdr:row>
      <xdr:rowOff>152502</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6086501"/>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21692</xdr:rowOff>
    </xdr:from>
    <xdr:to>
      <xdr:col>24</xdr:col>
      <xdr:colOff>114300</xdr:colOff>
      <xdr:row>35</xdr:row>
      <xdr:rowOff>123292</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0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0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36322</xdr:rowOff>
    </xdr:from>
    <xdr:to>
      <xdr:col>20</xdr:col>
      <xdr:colOff>38100</xdr:colOff>
      <xdr:row>35</xdr:row>
      <xdr:rowOff>137922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129049</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163424</xdr:rowOff>
    </xdr:from>
    <xdr:to>
      <xdr:col>15</xdr:col>
      <xdr:colOff>101600</xdr:colOff>
      <xdr:row>35</xdr:row>
      <xdr:rowOff>93574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9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84701</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0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34951</xdr:rowOff>
    </xdr:from>
    <xdr:to>
      <xdr:col>10</xdr:col>
      <xdr:colOff>165100</xdr:colOff>
      <xdr:row>35</xdr:row>
      <xdr:rowOff>136551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0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127678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1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101702</xdr:rowOff>
    </xdr:from>
    <xdr:to>
      <xdr:col>6</xdr:col>
      <xdr:colOff>38100</xdr:colOff>
      <xdr:row>36</xdr:row>
      <xdr:rowOff>31852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22979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1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91276</xdr:rowOff>
    </xdr:from>
    <xdr:to>
      <xdr:col>24</xdr:col>
      <xdr:colOff>62865</xdr:colOff>
      <xdr:row>58</xdr:row>
      <xdr:rowOff>87834</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9006676"/>
          <a:ext cx="1270" cy="102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91661</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87834</xdr:rowOff>
    </xdr:from>
    <xdr:to>
      <xdr:col>24</xdr:col>
      <xdr:colOff>152400</xdr:colOff>
      <xdr:row>58</xdr:row>
      <xdr:rowOff>87834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3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37953</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78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91276</xdr:rowOff>
    </xdr:from>
    <xdr:to>
      <xdr:col>24</xdr:col>
      <xdr:colOff>152400</xdr:colOff>
      <xdr:row>52</xdr:row>
      <xdr:rowOff>91276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900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165375</xdr:rowOff>
    </xdr:from>
    <xdr:to>
      <xdr:col>24</xdr:col>
      <xdr:colOff>63500</xdr:colOff>
      <xdr:row>53</xdr:row>
      <xdr:rowOff>131111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8737875"/>
          <a:ext cx="838200" cy="4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98606</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52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120179</xdr:rowOff>
    </xdr:from>
    <xdr:to>
      <xdr:col>24</xdr:col>
      <xdr:colOff>114300</xdr:colOff>
      <xdr:row>56</xdr:row>
      <xdr:rowOff>50329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5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165375</xdr:rowOff>
    </xdr:from>
    <xdr:to>
      <xdr:col>19</xdr:col>
      <xdr:colOff>177800</xdr:colOff>
      <xdr:row>52</xdr:row>
      <xdr:rowOff>119439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8737875"/>
          <a:ext cx="889000" cy="2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106600</xdr:rowOff>
    </xdr:from>
    <xdr:to>
      <xdr:col>20</xdr:col>
      <xdr:colOff>38100</xdr:colOff>
      <xdr:row>53</xdr:row>
      <xdr:rowOff>36750</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0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27877</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11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119439</xdr:rowOff>
    </xdr:from>
    <xdr:to>
      <xdr:col>15</xdr:col>
      <xdr:colOff>50800</xdr:colOff>
      <xdr:row>53</xdr:row>
      <xdr:rowOff>165629</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034839"/>
          <a:ext cx="889000" cy="2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110219</xdr:rowOff>
    </xdr:from>
    <xdr:to>
      <xdr:col>15</xdr:col>
      <xdr:colOff>101600</xdr:colOff>
      <xdr:row>57</xdr:row>
      <xdr:rowOff>40369</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7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31496</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80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165629</xdr:rowOff>
    </xdr:from>
    <xdr:to>
      <xdr:col>10</xdr:col>
      <xdr:colOff>114300</xdr:colOff>
      <xdr:row>55</xdr:row>
      <xdr:rowOff>3454</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252479"/>
          <a:ext cx="889000" cy="18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131184</xdr:rowOff>
    </xdr:from>
    <xdr:to>
      <xdr:col>10</xdr:col>
      <xdr:colOff>165100</xdr:colOff>
      <xdr:row>57</xdr:row>
      <xdr:rowOff>61334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3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52461</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8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130061</xdr:rowOff>
    </xdr:from>
    <xdr:to>
      <xdr:col>6</xdr:col>
      <xdr:colOff>38100</xdr:colOff>
      <xdr:row>57</xdr:row>
      <xdr:rowOff>60211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73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51338</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8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80311</xdr:rowOff>
    </xdr:from>
    <xdr:to>
      <xdr:col>24</xdr:col>
      <xdr:colOff>114300</xdr:colOff>
      <xdr:row>54</xdr:row>
      <xdr:rowOff>10461</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1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103188</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01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114575</xdr:rowOff>
    </xdr:from>
    <xdr:to>
      <xdr:col>20</xdr:col>
      <xdr:colOff>38100</xdr:colOff>
      <xdr:row>51</xdr:row>
      <xdr:rowOff>44725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86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61252</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846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68639</xdr:rowOff>
    </xdr:from>
    <xdr:to>
      <xdr:col>15</xdr:col>
      <xdr:colOff>101600</xdr:colOff>
      <xdr:row>52</xdr:row>
      <xdr:rowOff>170239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89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15316</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875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114829</xdr:rowOff>
    </xdr:from>
    <xdr:to>
      <xdr:col>10</xdr:col>
      <xdr:colOff>165100</xdr:colOff>
      <xdr:row>54</xdr:row>
      <xdr:rowOff>44979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2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61506</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897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124104</xdr:rowOff>
    </xdr:from>
    <xdr:to>
      <xdr:col>6</xdr:col>
      <xdr:colOff>38100</xdr:colOff>
      <xdr:row>55</xdr:row>
      <xdr:rowOff>54254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3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70781</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15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99720</xdr:rowOff>
    </xdr:from>
    <xdr:to>
      <xdr:col>24</xdr:col>
      <xdr:colOff>63500</xdr:colOff>
      <xdr:row>74</xdr:row>
      <xdr:rowOff>47561</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444120"/>
          <a:ext cx="838200" cy="29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47561</xdr:rowOff>
    </xdr:from>
    <xdr:to>
      <xdr:col>19</xdr:col>
      <xdr:colOff>177800</xdr:colOff>
      <xdr:row>74</xdr:row>
      <xdr:rowOff>98679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734861"/>
          <a:ext cx="889000" cy="5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98679</xdr:rowOff>
    </xdr:from>
    <xdr:to>
      <xdr:col>15</xdr:col>
      <xdr:colOff>50800</xdr:colOff>
      <xdr:row>75</xdr:row>
      <xdr:rowOff>48564</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2785979"/>
          <a:ext cx="889000" cy="1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162306</xdr:rowOff>
    </xdr:from>
    <xdr:to>
      <xdr:col>10</xdr:col>
      <xdr:colOff>114300</xdr:colOff>
      <xdr:row>75</xdr:row>
      <xdr:rowOff>48564</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2849606"/>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48920</xdr:rowOff>
    </xdr:from>
    <xdr:to>
      <xdr:col>24</xdr:col>
      <xdr:colOff>114300</xdr:colOff>
      <xdr:row>72</xdr:row>
      <xdr:rowOff>150520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3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71797</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24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168211</xdr:rowOff>
    </xdr:from>
    <xdr:to>
      <xdr:col>20</xdr:col>
      <xdr:colOff>38100</xdr:colOff>
      <xdr:row>74</xdr:row>
      <xdr:rowOff>98361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6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114888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4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47879</xdr:rowOff>
    </xdr:from>
    <xdr:to>
      <xdr:col>15</xdr:col>
      <xdr:colOff>101600</xdr:colOff>
      <xdr:row>74</xdr:row>
      <xdr:rowOff>149479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27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166006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51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169214</xdr:rowOff>
    </xdr:from>
    <xdr:to>
      <xdr:col>10</xdr:col>
      <xdr:colOff>165100</xdr:colOff>
      <xdr:row>75</xdr:row>
      <xdr:rowOff>99364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115891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63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111506</xdr:rowOff>
    </xdr:from>
    <xdr:to>
      <xdr:col>6</xdr:col>
      <xdr:colOff>38100</xdr:colOff>
      <xdr:row>75</xdr:row>
      <xdr:rowOff>41656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27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58183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57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75774</xdr:rowOff>
    </xdr:from>
    <xdr:to>
      <xdr:col>24</xdr:col>
      <xdr:colOff>63500</xdr:colOff>
      <xdr:row>94</xdr:row>
      <xdr:rowOff>154102</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3797300" y="16192074"/>
          <a:ext cx="838200" cy="7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75774</xdr:rowOff>
    </xdr:from>
    <xdr:to>
      <xdr:col>19</xdr:col>
      <xdr:colOff>177800</xdr:colOff>
      <xdr:row>95</xdr:row>
      <xdr:rowOff>119273</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6192074"/>
          <a:ext cx="889000" cy="21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64098</xdr:rowOff>
    </xdr:from>
    <xdr:to>
      <xdr:col>15</xdr:col>
      <xdr:colOff>50800</xdr:colOff>
      <xdr:row>95</xdr:row>
      <xdr:rowOff>119273</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019300" y="16351848"/>
          <a:ext cx="889000" cy="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64098</xdr:rowOff>
    </xdr:from>
    <xdr:to>
      <xdr:col>10</xdr:col>
      <xdr:colOff>114300</xdr:colOff>
      <xdr:row>95</xdr:row>
      <xdr:rowOff>84820</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1130300" y="16351848"/>
          <a:ext cx="8890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103302</xdr:rowOff>
    </xdr:from>
    <xdr:to>
      <xdr:col>24</xdr:col>
      <xdr:colOff>114300</xdr:colOff>
      <xdr:row>95</xdr:row>
      <xdr:rowOff>33452</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2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126179</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07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24974</xdr:rowOff>
    </xdr:from>
    <xdr:to>
      <xdr:col>20</xdr:col>
      <xdr:colOff>38100</xdr:colOff>
      <xdr:row>94</xdr:row>
      <xdr:rowOff>126574</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1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143101</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59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68473</xdr:rowOff>
    </xdr:from>
    <xdr:to>
      <xdr:col>15</xdr:col>
      <xdr:colOff>101600</xdr:colOff>
      <xdr:row>95</xdr:row>
      <xdr:rowOff>170073</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3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15150</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1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13298</xdr:rowOff>
    </xdr:from>
    <xdr:to>
      <xdr:col>10</xdr:col>
      <xdr:colOff>165100</xdr:colOff>
      <xdr:row>95</xdr:row>
      <xdr:rowOff>114898</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3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131425</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60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34020</xdr:rowOff>
    </xdr:from>
    <xdr:to>
      <xdr:col>6</xdr:col>
      <xdr:colOff>38100</xdr:colOff>
      <xdr:row>95</xdr:row>
      <xdr:rowOff>135620</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3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152147</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609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113894</xdr:rowOff>
    </xdr:from>
    <xdr:to>
      <xdr:col>55</xdr:col>
      <xdr:colOff>0</xdr:colOff>
      <xdr:row>56</xdr:row>
      <xdr:rowOff>135357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9639300" y="9715094"/>
          <a:ext cx="8382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135357</xdr:rowOff>
    </xdr:from>
    <xdr:to>
      <xdr:col>50</xdr:col>
      <xdr:colOff>114300</xdr:colOff>
      <xdr:row>56</xdr:row>
      <xdr:rowOff>135903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9736557"/>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135903</xdr:rowOff>
    </xdr:from>
    <xdr:to>
      <xdr:col>45</xdr:col>
      <xdr:colOff>177800</xdr:colOff>
      <xdr:row>56</xdr:row>
      <xdr:rowOff>154610</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7861300" y="9737103"/>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83198</xdr:rowOff>
    </xdr:from>
    <xdr:to>
      <xdr:col>41</xdr:col>
      <xdr:colOff>50800</xdr:colOff>
      <xdr:row>56</xdr:row>
      <xdr:rowOff>154610</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6972300" y="9684398"/>
          <a:ext cx="889000" cy="7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63094</xdr:rowOff>
    </xdr:from>
    <xdr:to>
      <xdr:col>55</xdr:col>
      <xdr:colOff>50800</xdr:colOff>
      <xdr:row>56</xdr:row>
      <xdr:rowOff>164694</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96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85971</xdr:rowOff>
    </xdr:from>
    <xdr:ext cx="534377"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95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84557</xdr:rowOff>
    </xdr:from>
    <xdr:to>
      <xdr:col>50</xdr:col>
      <xdr:colOff>165100</xdr:colOff>
      <xdr:row>57</xdr:row>
      <xdr:rowOff>14707</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96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31234</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72111" y="946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85103</xdr:rowOff>
    </xdr:from>
    <xdr:to>
      <xdr:col>46</xdr:col>
      <xdr:colOff>38100</xdr:colOff>
      <xdr:row>57</xdr:row>
      <xdr:rowOff>15253</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96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31780</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83111" y="946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103810</xdr:rowOff>
    </xdr:from>
    <xdr:to>
      <xdr:col>41</xdr:col>
      <xdr:colOff>101600</xdr:colOff>
      <xdr:row>57</xdr:row>
      <xdr:rowOff>33960</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97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50487</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94111" y="94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32398</xdr:rowOff>
    </xdr:from>
    <xdr:to>
      <xdr:col>36</xdr:col>
      <xdr:colOff>165100</xdr:colOff>
      <xdr:row>56</xdr:row>
      <xdr:rowOff>133998</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963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150525</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05111" y="940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105239</xdr:rowOff>
    </xdr:from>
    <xdr:to>
      <xdr:col>55</xdr:col>
      <xdr:colOff>0</xdr:colOff>
      <xdr:row>76</xdr:row>
      <xdr:rowOff>107620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9639300" y="12963989"/>
          <a:ext cx="838200" cy="1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105239</xdr:rowOff>
    </xdr:from>
    <xdr:to>
      <xdr:col>50</xdr:col>
      <xdr:colOff>114300</xdr:colOff>
      <xdr:row>76</xdr:row>
      <xdr:rowOff>116039</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8750300" y="12963989"/>
          <a:ext cx="889000" cy="18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116039</xdr:rowOff>
    </xdr:from>
    <xdr:to>
      <xdr:col>45</xdr:col>
      <xdr:colOff>177800</xdr:colOff>
      <xdr:row>76</xdr:row>
      <xdr:rowOff>133338</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7861300" y="13146239"/>
          <a:ext cx="889000" cy="1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133338</xdr:rowOff>
    </xdr:from>
    <xdr:to>
      <xdr:col>41</xdr:col>
      <xdr:colOff>50800</xdr:colOff>
      <xdr:row>77</xdr:row>
      <xdr:rowOff>34182</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6972300" y="13163538"/>
          <a:ext cx="889000" cy="7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56820</xdr:rowOff>
    </xdr:from>
    <xdr:to>
      <xdr:col>55</xdr:col>
      <xdr:colOff>50800</xdr:colOff>
      <xdr:row>76</xdr:row>
      <xdr:rowOff>158420</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0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35247</xdr:rowOff>
    </xdr:from>
    <xdr:ext cx="534377"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0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54439</xdr:rowOff>
    </xdr:from>
    <xdr:to>
      <xdr:col>50</xdr:col>
      <xdr:colOff>165100</xdr:colOff>
      <xdr:row>75</xdr:row>
      <xdr:rowOff>156039</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29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1116</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372111" y="126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65239</xdr:rowOff>
    </xdr:from>
    <xdr:to>
      <xdr:col>46</xdr:col>
      <xdr:colOff>38100</xdr:colOff>
      <xdr:row>76</xdr:row>
      <xdr:rowOff>166839</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0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11917</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483111" y="128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82538</xdr:rowOff>
    </xdr:from>
    <xdr:to>
      <xdr:col>41</xdr:col>
      <xdr:colOff>101600</xdr:colOff>
      <xdr:row>77</xdr:row>
      <xdr:rowOff>12688</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1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29215</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594111" y="128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154832</xdr:rowOff>
    </xdr:from>
    <xdr:to>
      <xdr:col>36</xdr:col>
      <xdr:colOff>165100</xdr:colOff>
      <xdr:row>77</xdr:row>
      <xdr:rowOff>84982</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1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101509</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05111" y="1296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107369</xdr:rowOff>
    </xdr:from>
    <xdr:to>
      <xdr:col>55</xdr:col>
      <xdr:colOff>0</xdr:colOff>
      <xdr:row>96</xdr:row>
      <xdr:rowOff>144630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9639300" y="16566569"/>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144630</xdr:rowOff>
    </xdr:from>
    <xdr:to>
      <xdr:col>50</xdr:col>
      <xdr:colOff>114300</xdr:colOff>
      <xdr:row>97</xdr:row>
      <xdr:rowOff>11249</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8750300" y="16603830"/>
          <a:ext cx="889000" cy="3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11249</xdr:rowOff>
    </xdr:from>
    <xdr:to>
      <xdr:col>45</xdr:col>
      <xdr:colOff>177800</xdr:colOff>
      <xdr:row>97</xdr:row>
      <xdr:rowOff>59911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7861300" y="16641899"/>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59911</xdr:rowOff>
    </xdr:from>
    <xdr:to>
      <xdr:col>41</xdr:col>
      <xdr:colOff>50800</xdr:colOff>
      <xdr:row>97</xdr:row>
      <xdr:rowOff>87976</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6972300" y="16690561"/>
          <a:ext cx="8890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56569</xdr:rowOff>
    </xdr:from>
    <xdr:to>
      <xdr:col>55</xdr:col>
      <xdr:colOff>50800</xdr:colOff>
      <xdr:row>96</xdr:row>
      <xdr:rowOff>158169</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5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79446</xdr:rowOff>
    </xdr:from>
    <xdr:ext cx="534377"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63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93830</xdr:rowOff>
    </xdr:from>
    <xdr:to>
      <xdr:col>50</xdr:col>
      <xdr:colOff>165100</xdr:colOff>
      <xdr:row>97</xdr:row>
      <xdr:rowOff>23980</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65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40507</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72111" y="1632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131899</xdr:rowOff>
    </xdr:from>
    <xdr:to>
      <xdr:col>46</xdr:col>
      <xdr:colOff>38100</xdr:colOff>
      <xdr:row>97</xdr:row>
      <xdr:rowOff>62049</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659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78576</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636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9111</xdr:rowOff>
    </xdr:from>
    <xdr:to>
      <xdr:col>41</xdr:col>
      <xdr:colOff>101600</xdr:colOff>
      <xdr:row>97</xdr:row>
      <xdr:rowOff>110711</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663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101838</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94111" y="1673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37176</xdr:rowOff>
    </xdr:from>
    <xdr:to>
      <xdr:col>36</xdr:col>
      <xdr:colOff>165100</xdr:colOff>
      <xdr:row>97</xdr:row>
      <xdr:rowOff>138776</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66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129903</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05111" y="1676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109258</xdr:rowOff>
    </xdr:from>
    <xdr:to>
      <xdr:col>85</xdr:col>
      <xdr:colOff>127000</xdr:colOff>
      <xdr:row>35</xdr:row>
      <xdr:rowOff>153644</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6110008"/>
          <a:ext cx="8382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14427</xdr:rowOff>
    </xdr:from>
    <xdr:to>
      <xdr:col>81</xdr:col>
      <xdr:colOff>50800</xdr:colOff>
      <xdr:row>35</xdr:row>
      <xdr:rowOff>153644</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4592300" y="6015177"/>
          <a:ext cx="889000" cy="1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156845</xdr:rowOff>
    </xdr:from>
    <xdr:to>
      <xdr:col>76</xdr:col>
      <xdr:colOff>114300</xdr:colOff>
      <xdr:row>35</xdr:row>
      <xdr:rowOff>14427</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5643245"/>
          <a:ext cx="889000" cy="3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156845</xdr:rowOff>
    </xdr:from>
    <xdr:to>
      <xdr:col>71</xdr:col>
      <xdr:colOff>177800</xdr:colOff>
      <xdr:row>33</xdr:row>
      <xdr:rowOff>84455</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564324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58458</xdr:rowOff>
    </xdr:from>
    <xdr:to>
      <xdr:col>85</xdr:col>
      <xdr:colOff>177800</xdr:colOff>
      <xdr:row>35</xdr:row>
      <xdr:rowOff>160058</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0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81335</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59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102844</xdr:rowOff>
    </xdr:from>
    <xdr:to>
      <xdr:col>81</xdr:col>
      <xdr:colOff>101600</xdr:colOff>
      <xdr:row>36</xdr:row>
      <xdr:rowOff>32994</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1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49521</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58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135077</xdr:rowOff>
    </xdr:from>
    <xdr:to>
      <xdr:col>76</xdr:col>
      <xdr:colOff>165100</xdr:colOff>
      <xdr:row>35</xdr:row>
      <xdr:rowOff>65227</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81754</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57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106045</xdr:rowOff>
    </xdr:from>
    <xdr:to>
      <xdr:col>72</xdr:col>
      <xdr:colOff>38100</xdr:colOff>
      <xdr:row>33</xdr:row>
      <xdr:rowOff>36195</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5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52722</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53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33655</xdr:rowOff>
    </xdr:from>
    <xdr:to>
      <xdr:col>67</xdr:col>
      <xdr:colOff>101600</xdr:colOff>
      <xdr:row>33</xdr:row>
      <xdr:rowOff>135255</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5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151782</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54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xmlns=""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6" name="教育費最小値テキスト">
          <a:extLst>
            <a:ext uri="{FF2B5EF4-FFF2-40B4-BE49-F238E27FC236}">
              <a16:creationId xmlns:a16="http://schemas.microsoft.com/office/drawing/2014/main" xmlns="" id="{00000000-0008-0000-0700-000040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8" name="教育費最大値テキスト">
          <a:extLst>
            <a:ext uri="{FF2B5EF4-FFF2-40B4-BE49-F238E27FC236}">
              <a16:creationId xmlns:a16="http://schemas.microsoft.com/office/drawing/2014/main" xmlns="" id="{00000000-0008-0000-0700-000042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124939</xdr:rowOff>
    </xdr:from>
    <xdr:to>
      <xdr:col>85</xdr:col>
      <xdr:colOff>127000</xdr:colOff>
      <xdr:row>55</xdr:row>
      <xdr:rowOff>159294</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5481300" y="9554689"/>
          <a:ext cx="8382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81" name="教育費平均値テキスト">
          <a:extLst>
            <a:ext uri="{FF2B5EF4-FFF2-40B4-BE49-F238E27FC236}">
              <a16:creationId xmlns:a16="http://schemas.microsoft.com/office/drawing/2014/main" xmlns="" id="{00000000-0008-0000-0700-000045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159294</xdr:rowOff>
    </xdr:from>
    <xdr:to>
      <xdr:col>81</xdr:col>
      <xdr:colOff>50800</xdr:colOff>
      <xdr:row>56</xdr:row>
      <xdr:rowOff>84575</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4592300" y="9589044"/>
          <a:ext cx="889000" cy="9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84575</xdr:rowOff>
    </xdr:from>
    <xdr:to>
      <xdr:col>76</xdr:col>
      <xdr:colOff>114300</xdr:colOff>
      <xdr:row>56</xdr:row>
      <xdr:rowOff>121543</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3703300" y="9685775"/>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96805</xdr:rowOff>
    </xdr:from>
    <xdr:to>
      <xdr:col>71</xdr:col>
      <xdr:colOff>177800</xdr:colOff>
      <xdr:row>56</xdr:row>
      <xdr:rowOff>121543</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a:off x="12814300" y="9355105"/>
          <a:ext cx="889000" cy="36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74139</xdr:rowOff>
    </xdr:from>
    <xdr:to>
      <xdr:col>85</xdr:col>
      <xdr:colOff>177800</xdr:colOff>
      <xdr:row>56</xdr:row>
      <xdr:rowOff>4289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6268700" y="950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97016</xdr:rowOff>
    </xdr:from>
    <xdr:ext cx="534377" cy="259045"/>
    <xdr:sp macro="" textlink="">
      <xdr:nvSpPr>
        <xdr:cNvPr id="600" name="教育費該当値テキスト">
          <a:extLst>
            <a:ext uri="{FF2B5EF4-FFF2-40B4-BE49-F238E27FC236}">
              <a16:creationId xmlns:a16="http://schemas.microsoft.com/office/drawing/2014/main" xmlns="" id="{00000000-0008-0000-0700-000058020000}"/>
            </a:ext>
          </a:extLst>
        </xdr:cNvPr>
        <xdr:cNvSpPr txBox="1"/>
      </xdr:nvSpPr>
      <xdr:spPr>
        <a:xfrm>
          <a:off x="16370300" y="935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108494</xdr:rowOff>
    </xdr:from>
    <xdr:to>
      <xdr:col>81</xdr:col>
      <xdr:colOff>101600</xdr:colOff>
      <xdr:row>56</xdr:row>
      <xdr:rowOff>38644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5430500" y="953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55171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14111" y="93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33775</xdr:rowOff>
    </xdr:from>
    <xdr:to>
      <xdr:col>76</xdr:col>
      <xdr:colOff>165100</xdr:colOff>
      <xdr:row>56</xdr:row>
      <xdr:rowOff>135375</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4541500" y="96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126502</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325111" y="97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70743</xdr:rowOff>
    </xdr:from>
    <xdr:to>
      <xdr:col>72</xdr:col>
      <xdr:colOff>38100</xdr:colOff>
      <xdr:row>57</xdr:row>
      <xdr:rowOff>893</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3652500" y="967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163470</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436111" y="976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46005</xdr:rowOff>
    </xdr:from>
    <xdr:to>
      <xdr:col>67</xdr:col>
      <xdr:colOff>101600</xdr:colOff>
      <xdr:row>54</xdr:row>
      <xdr:rowOff>147605</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2763500" y="93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164132</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547111" y="90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xmlns=""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xmlns=""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5" name="災害復旧費最大値テキスト">
          <a:extLst>
            <a:ext uri="{FF2B5EF4-FFF2-40B4-BE49-F238E27FC236}">
              <a16:creationId xmlns:a16="http://schemas.microsoft.com/office/drawing/2014/main" xmlns="" id="{00000000-0008-0000-0700-00007B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169456</xdr:rowOff>
    </xdr:from>
    <xdr:to>
      <xdr:col>85</xdr:col>
      <xdr:colOff>127000</xdr:colOff>
      <xdr:row>78</xdr:row>
      <xdr:rowOff>122225</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5481300" y="13371106"/>
          <a:ext cx="838200" cy="1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8" name="災害復旧費平均値テキスト">
          <a:extLst>
            <a:ext uri="{FF2B5EF4-FFF2-40B4-BE49-F238E27FC236}">
              <a16:creationId xmlns:a16="http://schemas.microsoft.com/office/drawing/2014/main" xmlns="" id="{00000000-0008-0000-0700-00007E020000}"/>
            </a:ext>
          </a:extLst>
        </xdr:cNvPr>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122225</xdr:rowOff>
    </xdr:from>
    <xdr:to>
      <xdr:col>81</xdr:col>
      <xdr:colOff>50800</xdr:colOff>
      <xdr:row>78</xdr:row>
      <xdr:rowOff>142557</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4592300" y="13495325"/>
          <a:ext cx="8890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142557</xdr:rowOff>
    </xdr:from>
    <xdr:to>
      <xdr:col>76</xdr:col>
      <xdr:colOff>114300</xdr:colOff>
      <xdr:row>78</xdr:row>
      <xdr:rowOff>155930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3703300" y="13515657"/>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155930</xdr:rowOff>
    </xdr:from>
    <xdr:to>
      <xdr:col>71</xdr:col>
      <xdr:colOff>177800</xdr:colOff>
      <xdr:row>79</xdr:row>
      <xdr:rowOff>7962</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2814300" y="13529030"/>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118656</xdr:rowOff>
    </xdr:from>
    <xdr:to>
      <xdr:col>85</xdr:col>
      <xdr:colOff>177800</xdr:colOff>
      <xdr:row>78</xdr:row>
      <xdr:rowOff>48806</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6268700" y="133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141533</xdr:rowOff>
    </xdr:from>
    <xdr:ext cx="534377" cy="259045"/>
    <xdr:sp macro="" textlink="">
      <xdr:nvSpPr>
        <xdr:cNvPr id="657" name="災害復旧費該当値テキスト">
          <a:extLst>
            <a:ext uri="{FF2B5EF4-FFF2-40B4-BE49-F238E27FC236}">
              <a16:creationId xmlns:a16="http://schemas.microsoft.com/office/drawing/2014/main" xmlns="" id="{00000000-0008-0000-0700-000091020000}"/>
            </a:ext>
          </a:extLst>
        </xdr:cNvPr>
        <xdr:cNvSpPr txBox="1"/>
      </xdr:nvSpPr>
      <xdr:spPr>
        <a:xfrm>
          <a:off x="16370300" y="1317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71425</xdr:rowOff>
    </xdr:from>
    <xdr:to>
      <xdr:col>81</xdr:col>
      <xdr:colOff>101600</xdr:colOff>
      <xdr:row>79</xdr:row>
      <xdr:rowOff>1575</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5430500" y="134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164152</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46428" y="135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91757</xdr:rowOff>
    </xdr:from>
    <xdr:to>
      <xdr:col>76</xdr:col>
      <xdr:colOff>165100</xdr:colOff>
      <xdr:row>79</xdr:row>
      <xdr:rowOff>21907</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4541500" y="134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13034</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357428" y="1355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105130</xdr:rowOff>
    </xdr:from>
    <xdr:to>
      <xdr:col>72</xdr:col>
      <xdr:colOff>38100</xdr:colOff>
      <xdr:row>79</xdr:row>
      <xdr:rowOff>35280</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3652500" y="134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26407</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468428" y="135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128612</xdr:rowOff>
    </xdr:from>
    <xdr:to>
      <xdr:col>67</xdr:col>
      <xdr:colOff>101600</xdr:colOff>
      <xdr:row>79</xdr:row>
      <xdr:rowOff>58762</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2763500" y="135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49889</xdr:rowOff>
    </xdr:from>
    <xdr:ext cx="469744"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579428" y="1359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xmlns=""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0" name="公債費最小値テキスト">
          <a:extLst>
            <a:ext uri="{FF2B5EF4-FFF2-40B4-BE49-F238E27FC236}">
              <a16:creationId xmlns:a16="http://schemas.microsoft.com/office/drawing/2014/main" xmlns="" id="{00000000-0008-0000-0700-0000B2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2" name="公債費最大値テキスト">
          <a:extLst>
            <a:ext uri="{FF2B5EF4-FFF2-40B4-BE49-F238E27FC236}">
              <a16:creationId xmlns:a16="http://schemas.microsoft.com/office/drawing/2014/main" xmlns="" id="{00000000-0008-0000-0700-0000B4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23701</xdr:rowOff>
    </xdr:from>
    <xdr:to>
      <xdr:col>85</xdr:col>
      <xdr:colOff>127000</xdr:colOff>
      <xdr:row>95</xdr:row>
      <xdr:rowOff>36556</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5481300" y="16311451"/>
          <a:ext cx="8382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5" name="公債費平均値テキスト">
          <a:extLst>
            <a:ext uri="{FF2B5EF4-FFF2-40B4-BE49-F238E27FC236}">
              <a16:creationId xmlns:a16="http://schemas.microsoft.com/office/drawing/2014/main" xmlns="" id="{00000000-0008-0000-0700-0000B7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36556</xdr:rowOff>
    </xdr:from>
    <xdr:to>
      <xdr:col>81</xdr:col>
      <xdr:colOff>50800</xdr:colOff>
      <xdr:row>95</xdr:row>
      <xdr:rowOff>40168</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4592300" y="16324306"/>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40168</xdr:rowOff>
    </xdr:from>
    <xdr:to>
      <xdr:col>76</xdr:col>
      <xdr:colOff>114300</xdr:colOff>
      <xdr:row>95</xdr:row>
      <xdr:rowOff>95450</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3703300" y="16327918"/>
          <a:ext cx="889000" cy="5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94903</xdr:rowOff>
    </xdr:from>
    <xdr:to>
      <xdr:col>71</xdr:col>
      <xdr:colOff>177800</xdr:colOff>
      <xdr:row>95</xdr:row>
      <xdr:rowOff>95450</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2814300" y="16382653"/>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144351</xdr:rowOff>
    </xdr:from>
    <xdr:to>
      <xdr:col>85</xdr:col>
      <xdr:colOff>177800</xdr:colOff>
      <xdr:row>95</xdr:row>
      <xdr:rowOff>74501</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6268700" y="1626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167228</xdr:rowOff>
    </xdr:from>
    <xdr:ext cx="534377" cy="259045"/>
    <xdr:sp macro="" textlink="">
      <xdr:nvSpPr>
        <xdr:cNvPr id="714" name="公債費該当値テキスト">
          <a:extLst>
            <a:ext uri="{FF2B5EF4-FFF2-40B4-BE49-F238E27FC236}">
              <a16:creationId xmlns:a16="http://schemas.microsoft.com/office/drawing/2014/main" xmlns="" id="{00000000-0008-0000-0700-0000CA020000}"/>
            </a:ext>
          </a:extLst>
        </xdr:cNvPr>
        <xdr:cNvSpPr txBox="1"/>
      </xdr:nvSpPr>
      <xdr:spPr>
        <a:xfrm>
          <a:off x="16370300" y="1611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157206</xdr:rowOff>
    </xdr:from>
    <xdr:to>
      <xdr:col>81</xdr:col>
      <xdr:colOff>101600</xdr:colOff>
      <xdr:row>95</xdr:row>
      <xdr:rowOff>87356</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5430500" y="162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103883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14111" y="1604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160818</xdr:rowOff>
    </xdr:from>
    <xdr:to>
      <xdr:col>76</xdr:col>
      <xdr:colOff>165100</xdr:colOff>
      <xdr:row>95</xdr:row>
      <xdr:rowOff>90968</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4541500" y="1627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107495</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4325111" y="1605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44650</xdr:rowOff>
    </xdr:from>
    <xdr:to>
      <xdr:col>72</xdr:col>
      <xdr:colOff>38100</xdr:colOff>
      <xdr:row>95</xdr:row>
      <xdr:rowOff>146250</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3652500" y="163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162777</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3436111" y="1610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44103</xdr:rowOff>
    </xdr:from>
    <xdr:to>
      <xdr:col>67</xdr:col>
      <xdr:colOff>101600</xdr:colOff>
      <xdr:row>95</xdr:row>
      <xdr:rowOff>145703</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2763500" y="163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162230</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2547111" y="161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xmlns=""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xmlns=""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1" name="諸支出金最大値テキスト">
          <a:extLst>
            <a:ext uri="{FF2B5EF4-FFF2-40B4-BE49-F238E27FC236}">
              <a16:creationId xmlns:a16="http://schemas.microsoft.com/office/drawing/2014/main" xmlns="" id="{00000000-0008-0000-0700-0000EF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4" name="諸支出金平均値テキスト">
          <a:extLst>
            <a:ext uri="{FF2B5EF4-FFF2-40B4-BE49-F238E27FC236}">
              <a16:creationId xmlns:a16="http://schemas.microsoft.com/office/drawing/2014/main" xmlns="" id="{00000000-0008-0000-0700-0000F2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3" name="諸支出金該当値テキスト">
          <a:extLst>
            <a:ext uri="{FF2B5EF4-FFF2-40B4-BE49-F238E27FC236}">
              <a16:creationId xmlns:a16="http://schemas.microsoft.com/office/drawing/2014/main" xmlns="" id="{00000000-0008-0000-0700-000005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xmlns=""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xmlns=""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xmlns=""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xmlns=""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240,148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円となり、構成項目の中で最も高くなっている。新型コロナウイルス感染症関連の住民税非課税世帯や子育て世帯への特別定額給付金に係る事業費が要因で、前年度より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月豪雨に係る事業費の増加が要因で、前年度より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59,243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円となり、熊本天草幹線道路整備事業に係る事業費の増加が要因で、前年度より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60,404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円となり、本渡学校給食センター建設事業に係る事業費の増加が要因で、前年度より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23,684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年度限りの新型コロナウイルス感染症関連の中小企業・小規模事業者支援に係る事業費が要因で、前年度より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152,565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年度限りの新型コロナウイルス感染症関連の特別定額給付金に係る事業費が要因で、前年度より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73,504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財政調整基金残高は、前年度からの繰越金の増加や普通交付税の追加交付等により、積立金が増加したため、前年度より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ポイントと大きく上昇した。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ポイント上昇しており、その影響で実質単年度収支も上昇した。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一般会計の実質収支は、継続的に黒字を確保しており、令和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年度の黒字額の標準財政規模に対する割合は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また、その他の会計についても、一般会計と同様に黒字を確保しているが、一般会計からの繰出金に依存した状況にある。そのような中にあって、水道事業及び下水道事業において、平成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年度）に料金体系を見直しを行い、経営戦略を策定して健全化に向けた取り組みを進めている。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今後も、一般会計と特別会計が連携して経費負担の在り方の検討を進め、各会計の経営の健全化を図る。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83</v>
      </c>
      <c r="C2" s="179"/>
      <c r="D2" s="180"/>
    </row>
    <row r="3" spans="1:119" ht="18.75" customHeight="1" thickBot="1">
      <c r="A3" s="178"/>
      <c r="B3" s="595" t="s">
        <v>84</v>
      </c>
      <c r="C3" s="596"/>
      <c r="D3" s="596"/>
      <c r="E3" s="597"/>
      <c r="F3" s="597"/>
      <c r="G3" s="597"/>
      <c r="H3" s="597"/>
      <c r="I3" s="597"/>
      <c r="J3" s="597"/>
      <c r="K3" s="597"/>
      <c r="L3" s="597" t="s">
        <v>85</v>
      </c>
      <c r="M3" s="597"/>
      <c r="N3" s="597"/>
      <c r="O3" s="597"/>
      <c r="P3" s="597"/>
      <c r="Q3" s="597"/>
      <c r="R3" s="600"/>
      <c r="S3" s="600"/>
      <c r="T3" s="600"/>
      <c r="U3" s="600"/>
      <c r="V3" s="601"/>
      <c r="W3" s="491" t="s">
        <v>86</v>
      </c>
      <c r="X3" s="492"/>
      <c r="Y3" s="492"/>
      <c r="Z3" s="492"/>
      <c r="AA3" s="492"/>
      <c r="AB3" s="596"/>
      <c r="AC3" s="600" t="s">
        <v>87</v>
      </c>
      <c r="AD3" s="492"/>
      <c r="AE3" s="492"/>
      <c r="AF3" s="492"/>
      <c r="AG3" s="492"/>
      <c r="AH3" s="492"/>
      <c r="AI3" s="492"/>
      <c r="AJ3" s="492"/>
      <c r="AK3" s="492"/>
      <c r="AL3" s="562"/>
      <c r="AM3" s="491" t="s">
        <v>88</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89</v>
      </c>
      <c r="BO3" s="492"/>
      <c r="BP3" s="492"/>
      <c r="BQ3" s="492"/>
      <c r="BR3" s="492"/>
      <c r="BS3" s="492"/>
      <c r="BT3" s="492"/>
      <c r="BU3" s="562"/>
      <c r="BV3" s="491" t="s">
        <v>90</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91</v>
      </c>
      <c r="CU3" s="492"/>
      <c r="CV3" s="492"/>
      <c r="CW3" s="492"/>
      <c r="CX3" s="492"/>
      <c r="CY3" s="492"/>
      <c r="CZ3" s="492"/>
      <c r="DA3" s="562"/>
      <c r="DB3" s="491" t="s">
        <v>92</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93</v>
      </c>
      <c r="AZ4" s="415"/>
      <c r="BA4" s="415"/>
      <c r="BB4" s="415"/>
      <c r="BC4" s="415"/>
      <c r="BD4" s="415"/>
      <c r="BE4" s="415"/>
      <c r="BF4" s="415"/>
      <c r="BG4" s="415"/>
      <c r="BH4" s="415"/>
      <c r="BI4" s="415"/>
      <c r="BJ4" s="415"/>
      <c r="BK4" s="415"/>
      <c r="BL4" s="415"/>
      <c r="BM4" s="416"/>
      <c r="BN4" s="417">
        <v>63371505</v>
      </c>
      <c r="BO4" s="418"/>
      <c r="BP4" s="418"/>
      <c r="BQ4" s="418"/>
      <c r="BR4" s="418"/>
      <c r="BS4" s="418"/>
      <c r="BT4" s="418"/>
      <c r="BU4" s="419"/>
      <c r="BV4" s="417">
        <v>67904869</v>
      </c>
      <c r="BW4" s="418"/>
      <c r="BX4" s="418"/>
      <c r="BY4" s="418"/>
      <c r="BZ4" s="418"/>
      <c r="CA4" s="418"/>
      <c r="CB4" s="418"/>
      <c r="CC4" s="419"/>
      <c r="CD4" s="588" t="s">
        <v>94</v>
      </c>
      <c r="CE4" s="589"/>
      <c r="CF4" s="589"/>
      <c r="CG4" s="589"/>
      <c r="CH4" s="589"/>
      <c r="CI4" s="589"/>
      <c r="CJ4" s="589"/>
      <c r="CK4" s="589"/>
      <c r="CL4" s="589"/>
      <c r="CM4" s="589"/>
      <c r="CN4" s="589"/>
      <c r="CO4" s="589"/>
      <c r="CP4" s="589"/>
      <c r="CQ4" s="589"/>
      <c r="CR4" s="589"/>
      <c r="CS4" s="590"/>
      <c r="CT4" s="591">
        <v>10.9</v>
      </c>
      <c r="CU4" s="592"/>
      <c r="CV4" s="592"/>
      <c r="CW4" s="592"/>
      <c r="CX4" s="592"/>
      <c r="CY4" s="592"/>
      <c r="CZ4" s="592"/>
      <c r="DA4" s="593"/>
      <c r="DB4" s="591">
        <v>9.5</v>
      </c>
      <c r="DC4" s="592"/>
      <c r="DD4" s="592"/>
      <c r="DE4" s="592"/>
      <c r="DF4" s="592"/>
      <c r="DG4" s="592"/>
      <c r="DH4" s="592"/>
      <c r="DI4" s="593"/>
    </row>
    <row r="5" spans="1:119" ht="18.75" customHeight="1">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95</v>
      </c>
      <c r="AN5" s="396"/>
      <c r="AO5" s="396"/>
      <c r="AP5" s="396"/>
      <c r="AQ5" s="396"/>
      <c r="AR5" s="396"/>
      <c r="AS5" s="396"/>
      <c r="AT5" s="397"/>
      <c r="AU5" s="469" t="s">
        <v>96</v>
      </c>
      <c r="AV5" s="470"/>
      <c r="AW5" s="470"/>
      <c r="AX5" s="470"/>
      <c r="AY5" s="402" t="s">
        <v>97</v>
      </c>
      <c r="AZ5" s="403"/>
      <c r="BA5" s="403"/>
      <c r="BB5" s="403"/>
      <c r="BC5" s="403"/>
      <c r="BD5" s="403"/>
      <c r="BE5" s="403"/>
      <c r="BF5" s="403"/>
      <c r="BG5" s="403"/>
      <c r="BH5" s="403"/>
      <c r="BI5" s="403"/>
      <c r="BJ5" s="403"/>
      <c r="BK5" s="403"/>
      <c r="BL5" s="403"/>
      <c r="BM5" s="404"/>
      <c r="BN5" s="422">
        <v>59785430</v>
      </c>
      <c r="BO5" s="423"/>
      <c r="BP5" s="423"/>
      <c r="BQ5" s="423"/>
      <c r="BR5" s="423"/>
      <c r="BS5" s="423"/>
      <c r="BT5" s="423"/>
      <c r="BU5" s="424"/>
      <c r="BV5" s="422">
        <v>64388013</v>
      </c>
      <c r="BW5" s="423"/>
      <c r="BX5" s="423"/>
      <c r="BY5" s="423"/>
      <c r="BZ5" s="423"/>
      <c r="CA5" s="423"/>
      <c r="CB5" s="423"/>
      <c r="CC5" s="424"/>
      <c r="CD5" s="431" t="s">
        <v>98</v>
      </c>
      <c r="CE5" s="376"/>
      <c r="CF5" s="376"/>
      <c r="CG5" s="376"/>
      <c r="CH5" s="376"/>
      <c r="CI5" s="376"/>
      <c r="CJ5" s="376"/>
      <c r="CK5" s="376"/>
      <c r="CL5" s="376"/>
      <c r="CM5" s="376"/>
      <c r="CN5" s="376"/>
      <c r="CO5" s="376"/>
      <c r="CP5" s="376"/>
      <c r="CQ5" s="376"/>
      <c r="CR5" s="376"/>
      <c r="CS5" s="432"/>
      <c r="CT5" s="392">
        <v>89.4</v>
      </c>
      <c r="CU5" s="393"/>
      <c r="CV5" s="393"/>
      <c r="CW5" s="393"/>
      <c r="CX5" s="393"/>
      <c r="CY5" s="393"/>
      <c r="CZ5" s="393"/>
      <c r="DA5" s="394"/>
      <c r="DB5" s="392">
        <v>93.6</v>
      </c>
      <c r="DC5" s="393"/>
      <c r="DD5" s="393"/>
      <c r="DE5" s="393"/>
      <c r="DF5" s="393"/>
      <c r="DG5" s="393"/>
      <c r="DH5" s="393"/>
      <c r="DI5" s="394"/>
    </row>
    <row r="6" spans="1:119" ht="18.75" customHeight="1">
      <c r="A6" s="178"/>
      <c r="B6" s="568" t="s">
        <v>99</v>
      </c>
      <c r="C6" s="446"/>
      <c r="D6" s="446"/>
      <c r="E6" s="569"/>
      <c r="F6" s="569"/>
      <c r="G6" s="569"/>
      <c r="H6" s="569"/>
      <c r="I6" s="569"/>
      <c r="J6" s="569"/>
      <c r="K6" s="569"/>
      <c r="L6" s="569" t="s">
        <v>100</v>
      </c>
      <c r="M6" s="569"/>
      <c r="N6" s="569"/>
      <c r="O6" s="569"/>
      <c r="P6" s="569"/>
      <c r="Q6" s="569"/>
      <c r="R6" s="444"/>
      <c r="S6" s="444"/>
      <c r="T6" s="444"/>
      <c r="U6" s="444"/>
      <c r="V6" s="575"/>
      <c r="W6" s="503" t="s">
        <v>101</v>
      </c>
      <c r="X6" s="445"/>
      <c r="Y6" s="445"/>
      <c r="Z6" s="445"/>
      <c r="AA6" s="445"/>
      <c r="AB6" s="446"/>
      <c r="AC6" s="580" t="s">
        <v>102</v>
      </c>
      <c r="AD6" s="581"/>
      <c r="AE6" s="581"/>
      <c r="AF6" s="581"/>
      <c r="AG6" s="581"/>
      <c r="AH6" s="581"/>
      <c r="AI6" s="581"/>
      <c r="AJ6" s="581"/>
      <c r="AK6" s="581"/>
      <c r="AL6" s="582"/>
      <c r="AM6" s="481" t="s">
        <v>103</v>
      </c>
      <c r="AN6" s="396"/>
      <c r="AO6" s="396"/>
      <c r="AP6" s="396"/>
      <c r="AQ6" s="396"/>
      <c r="AR6" s="396"/>
      <c r="AS6" s="396"/>
      <c r="AT6" s="397"/>
      <c r="AU6" s="469" t="s">
        <v>96</v>
      </c>
      <c r="AV6" s="470"/>
      <c r="AW6" s="470"/>
      <c r="AX6" s="470"/>
      <c r="AY6" s="402" t="s">
        <v>104</v>
      </c>
      <c r="AZ6" s="403"/>
      <c r="BA6" s="403"/>
      <c r="BB6" s="403"/>
      <c r="BC6" s="403"/>
      <c r="BD6" s="403"/>
      <c r="BE6" s="403"/>
      <c r="BF6" s="403"/>
      <c r="BG6" s="403"/>
      <c r="BH6" s="403"/>
      <c r="BI6" s="403"/>
      <c r="BJ6" s="403"/>
      <c r="BK6" s="403"/>
      <c r="BL6" s="403"/>
      <c r="BM6" s="404"/>
      <c r="BN6" s="422">
        <v>3586075</v>
      </c>
      <c r="BO6" s="423"/>
      <c r="BP6" s="423"/>
      <c r="BQ6" s="423"/>
      <c r="BR6" s="423"/>
      <c r="BS6" s="423"/>
      <c r="BT6" s="423"/>
      <c r="BU6" s="424"/>
      <c r="BV6" s="422">
        <v>3516856</v>
      </c>
      <c r="BW6" s="423"/>
      <c r="BX6" s="423"/>
      <c r="BY6" s="423"/>
      <c r="BZ6" s="423"/>
      <c r="CA6" s="423"/>
      <c r="CB6" s="423"/>
      <c r="CC6" s="424"/>
      <c r="CD6" s="431" t="s">
        <v>105</v>
      </c>
      <c r="CE6" s="376"/>
      <c r="CF6" s="376"/>
      <c r="CG6" s="376"/>
      <c r="CH6" s="376"/>
      <c r="CI6" s="376"/>
      <c r="CJ6" s="376"/>
      <c r="CK6" s="376"/>
      <c r="CL6" s="376"/>
      <c r="CM6" s="376"/>
      <c r="CN6" s="376"/>
      <c r="CO6" s="376"/>
      <c r="CP6" s="376"/>
      <c r="CQ6" s="376"/>
      <c r="CR6" s="376"/>
      <c r="CS6" s="432"/>
      <c r="CT6" s="565">
        <v>91.8</v>
      </c>
      <c r="CU6" s="566"/>
      <c r="CV6" s="566"/>
      <c r="CW6" s="566"/>
      <c r="CX6" s="566"/>
      <c r="CY6" s="566"/>
      <c r="CZ6" s="566"/>
      <c r="DA6" s="567"/>
      <c r="DB6" s="565">
        <v>96.4</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106</v>
      </c>
      <c r="AN7" s="396"/>
      <c r="AO7" s="396"/>
      <c r="AP7" s="396"/>
      <c r="AQ7" s="396"/>
      <c r="AR7" s="396"/>
      <c r="AS7" s="396"/>
      <c r="AT7" s="397"/>
      <c r="AU7" s="469" t="s">
        <v>107</v>
      </c>
      <c r="AV7" s="470"/>
      <c r="AW7" s="470"/>
      <c r="AX7" s="470"/>
      <c r="AY7" s="402" t="s">
        <v>108</v>
      </c>
      <c r="AZ7" s="403"/>
      <c r="BA7" s="403"/>
      <c r="BB7" s="403"/>
      <c r="BC7" s="403"/>
      <c r="BD7" s="403"/>
      <c r="BE7" s="403"/>
      <c r="BF7" s="403"/>
      <c r="BG7" s="403"/>
      <c r="BH7" s="403"/>
      <c r="BI7" s="403"/>
      <c r="BJ7" s="403"/>
      <c r="BK7" s="403"/>
      <c r="BL7" s="403"/>
      <c r="BM7" s="404"/>
      <c r="BN7" s="422">
        <v>120969</v>
      </c>
      <c r="BO7" s="423"/>
      <c r="BP7" s="423"/>
      <c r="BQ7" s="423"/>
      <c r="BR7" s="423"/>
      <c r="BS7" s="423"/>
      <c r="BT7" s="423"/>
      <c r="BU7" s="424"/>
      <c r="BV7" s="422">
        <v>552932</v>
      </c>
      <c r="BW7" s="423"/>
      <c r="BX7" s="423"/>
      <c r="BY7" s="423"/>
      <c r="BZ7" s="423"/>
      <c r="CA7" s="423"/>
      <c r="CB7" s="423"/>
      <c r="CC7" s="424"/>
      <c r="CD7" s="431" t="s">
        <v>109</v>
      </c>
      <c r="CE7" s="376"/>
      <c r="CF7" s="376"/>
      <c r="CG7" s="376"/>
      <c r="CH7" s="376"/>
      <c r="CI7" s="376"/>
      <c r="CJ7" s="376"/>
      <c r="CK7" s="376"/>
      <c r="CL7" s="376"/>
      <c r="CM7" s="376"/>
      <c r="CN7" s="376"/>
      <c r="CO7" s="376"/>
      <c r="CP7" s="376"/>
      <c r="CQ7" s="376"/>
      <c r="CR7" s="376"/>
      <c r="CS7" s="432"/>
      <c r="CT7" s="422">
        <v>31754474</v>
      </c>
      <c r="CU7" s="423"/>
      <c r="CV7" s="423"/>
      <c r="CW7" s="423"/>
      <c r="CX7" s="423"/>
      <c r="CY7" s="423"/>
      <c r="CZ7" s="423"/>
      <c r="DA7" s="424"/>
      <c r="DB7" s="422">
        <v>31222012</v>
      </c>
      <c r="DC7" s="423"/>
      <c r="DD7" s="423"/>
      <c r="DE7" s="423"/>
      <c r="DF7" s="423"/>
      <c r="DG7" s="423"/>
      <c r="DH7" s="423"/>
      <c r="DI7" s="424"/>
    </row>
    <row r="8" spans="1:119" ht="18.75" customHeight="1" thickBot="1">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110</v>
      </c>
      <c r="AN8" s="396"/>
      <c r="AO8" s="396"/>
      <c r="AP8" s="396"/>
      <c r="AQ8" s="396"/>
      <c r="AR8" s="396"/>
      <c r="AS8" s="396"/>
      <c r="AT8" s="397"/>
      <c r="AU8" s="469" t="s">
        <v>96</v>
      </c>
      <c r="AV8" s="470"/>
      <c r="AW8" s="470"/>
      <c r="AX8" s="470"/>
      <c r="AY8" s="402" t="s">
        <v>111</v>
      </c>
      <c r="AZ8" s="403"/>
      <c r="BA8" s="403"/>
      <c r="BB8" s="403"/>
      <c r="BC8" s="403"/>
      <c r="BD8" s="403"/>
      <c r="BE8" s="403"/>
      <c r="BF8" s="403"/>
      <c r="BG8" s="403"/>
      <c r="BH8" s="403"/>
      <c r="BI8" s="403"/>
      <c r="BJ8" s="403"/>
      <c r="BK8" s="403"/>
      <c r="BL8" s="403"/>
      <c r="BM8" s="404"/>
      <c r="BN8" s="422">
        <v>3465106</v>
      </c>
      <c r="BO8" s="423"/>
      <c r="BP8" s="423"/>
      <c r="BQ8" s="423"/>
      <c r="BR8" s="423"/>
      <c r="BS8" s="423"/>
      <c r="BT8" s="423"/>
      <c r="BU8" s="424"/>
      <c r="BV8" s="422">
        <v>2963924</v>
      </c>
      <c r="BW8" s="423"/>
      <c r="BX8" s="423"/>
      <c r="BY8" s="423"/>
      <c r="BZ8" s="423"/>
      <c r="CA8" s="423"/>
      <c r="CB8" s="423"/>
      <c r="CC8" s="424"/>
      <c r="CD8" s="431" t="s">
        <v>112</v>
      </c>
      <c r="CE8" s="376"/>
      <c r="CF8" s="376"/>
      <c r="CG8" s="376"/>
      <c r="CH8" s="376"/>
      <c r="CI8" s="376"/>
      <c r="CJ8" s="376"/>
      <c r="CK8" s="376"/>
      <c r="CL8" s="376"/>
      <c r="CM8" s="376"/>
      <c r="CN8" s="376"/>
      <c r="CO8" s="376"/>
      <c r="CP8" s="376"/>
      <c r="CQ8" s="376"/>
      <c r="CR8" s="376"/>
      <c r="CS8" s="432"/>
      <c r="CT8" s="525">
        <v>0.27</v>
      </c>
      <c r="CU8" s="526"/>
      <c r="CV8" s="526"/>
      <c r="CW8" s="526"/>
      <c r="CX8" s="526"/>
      <c r="CY8" s="526"/>
      <c r="CZ8" s="526"/>
      <c r="DA8" s="527"/>
      <c r="DB8" s="525">
        <v>0.27</v>
      </c>
      <c r="DC8" s="526"/>
      <c r="DD8" s="526"/>
      <c r="DE8" s="526"/>
      <c r="DF8" s="526"/>
      <c r="DG8" s="526"/>
      <c r="DH8" s="526"/>
      <c r="DI8" s="527"/>
    </row>
    <row r="9" spans="1:119" ht="18.75" customHeight="1" thickBot="1">
      <c r="A9" s="178"/>
      <c r="B9" s="554" t="s">
        <v>113</v>
      </c>
      <c r="C9" s="555"/>
      <c r="D9" s="555"/>
      <c r="E9" s="555"/>
      <c r="F9" s="555"/>
      <c r="G9" s="555"/>
      <c r="H9" s="555"/>
      <c r="I9" s="555"/>
      <c r="J9" s="555"/>
      <c r="K9" s="475"/>
      <c r="L9" s="556" t="s">
        <v>114</v>
      </c>
      <c r="M9" s="557"/>
      <c r="N9" s="557"/>
      <c r="O9" s="557"/>
      <c r="P9" s="557"/>
      <c r="Q9" s="558"/>
      <c r="R9" s="559">
        <v>75783</v>
      </c>
      <c r="S9" s="560"/>
      <c r="T9" s="560"/>
      <c r="U9" s="560"/>
      <c r="V9" s="561"/>
      <c r="W9" s="491" t="s">
        <v>115</v>
      </c>
      <c r="X9" s="492"/>
      <c r="Y9" s="492"/>
      <c r="Z9" s="492"/>
      <c r="AA9" s="492"/>
      <c r="AB9" s="492"/>
      <c r="AC9" s="492"/>
      <c r="AD9" s="492"/>
      <c r="AE9" s="492"/>
      <c r="AF9" s="492"/>
      <c r="AG9" s="492"/>
      <c r="AH9" s="492"/>
      <c r="AI9" s="492"/>
      <c r="AJ9" s="492"/>
      <c r="AK9" s="492"/>
      <c r="AL9" s="562"/>
      <c r="AM9" s="481" t="s">
        <v>116</v>
      </c>
      <c r="AN9" s="396"/>
      <c r="AO9" s="396"/>
      <c r="AP9" s="396"/>
      <c r="AQ9" s="396"/>
      <c r="AR9" s="396"/>
      <c r="AS9" s="396"/>
      <c r="AT9" s="397"/>
      <c r="AU9" s="469" t="s">
        <v>96</v>
      </c>
      <c r="AV9" s="470"/>
      <c r="AW9" s="470"/>
      <c r="AX9" s="470"/>
      <c r="AY9" s="402" t="s">
        <v>117</v>
      </c>
      <c r="AZ9" s="403"/>
      <c r="BA9" s="403"/>
      <c r="BB9" s="403"/>
      <c r="BC9" s="403"/>
      <c r="BD9" s="403"/>
      <c r="BE9" s="403"/>
      <c r="BF9" s="403"/>
      <c r="BG9" s="403"/>
      <c r="BH9" s="403"/>
      <c r="BI9" s="403"/>
      <c r="BJ9" s="403"/>
      <c r="BK9" s="403"/>
      <c r="BL9" s="403"/>
      <c r="BM9" s="404"/>
      <c r="BN9" s="422">
        <v>501182</v>
      </c>
      <c r="BO9" s="423"/>
      <c r="BP9" s="423"/>
      <c r="BQ9" s="423"/>
      <c r="BR9" s="423"/>
      <c r="BS9" s="423"/>
      <c r="BT9" s="423"/>
      <c r="BU9" s="424"/>
      <c r="BV9" s="422">
        <v>1428485</v>
      </c>
      <c r="BW9" s="423"/>
      <c r="BX9" s="423"/>
      <c r="BY9" s="423"/>
      <c r="BZ9" s="423"/>
      <c r="CA9" s="423"/>
      <c r="CB9" s="423"/>
      <c r="CC9" s="424"/>
      <c r="CD9" s="431" t="s">
        <v>118</v>
      </c>
      <c r="CE9" s="376"/>
      <c r="CF9" s="376"/>
      <c r="CG9" s="376"/>
      <c r="CH9" s="376"/>
      <c r="CI9" s="376"/>
      <c r="CJ9" s="376"/>
      <c r="CK9" s="376"/>
      <c r="CL9" s="376"/>
      <c r="CM9" s="376"/>
      <c r="CN9" s="376"/>
      <c r="CO9" s="376"/>
      <c r="CP9" s="376"/>
      <c r="CQ9" s="376"/>
      <c r="CR9" s="376"/>
      <c r="CS9" s="432"/>
      <c r="CT9" s="392">
        <v>18</v>
      </c>
      <c r="CU9" s="393"/>
      <c r="CV9" s="393"/>
      <c r="CW9" s="393"/>
      <c r="CX9" s="393"/>
      <c r="CY9" s="393"/>
      <c r="CZ9" s="393"/>
      <c r="DA9" s="394"/>
      <c r="DB9" s="392">
        <v>17.899999999999999</v>
      </c>
      <c r="DC9" s="393"/>
      <c r="DD9" s="393"/>
      <c r="DE9" s="393"/>
      <c r="DF9" s="393"/>
      <c r="DG9" s="393"/>
      <c r="DH9" s="393"/>
      <c r="DI9" s="394"/>
    </row>
    <row r="10" spans="1:119" ht="18.75" customHeight="1" thickBot="1">
      <c r="A10" s="178"/>
      <c r="B10" s="554"/>
      <c r="C10" s="555"/>
      <c r="D10" s="555"/>
      <c r="E10" s="555"/>
      <c r="F10" s="555"/>
      <c r="G10" s="555"/>
      <c r="H10" s="555"/>
      <c r="I10" s="555"/>
      <c r="J10" s="555"/>
      <c r="K10" s="475"/>
      <c r="L10" s="395" t="s">
        <v>119</v>
      </c>
      <c r="M10" s="396"/>
      <c r="N10" s="396"/>
      <c r="O10" s="396"/>
      <c r="P10" s="396"/>
      <c r="Q10" s="397"/>
      <c r="R10" s="398">
        <v>82739</v>
      </c>
      <c r="S10" s="399"/>
      <c r="T10" s="399"/>
      <c r="U10" s="399"/>
      <c r="V10" s="401"/>
      <c r="W10" s="563"/>
      <c r="X10" s="373"/>
      <c r="Y10" s="373"/>
      <c r="Z10" s="373"/>
      <c r="AA10" s="373"/>
      <c r="AB10" s="373"/>
      <c r="AC10" s="373"/>
      <c r="AD10" s="373"/>
      <c r="AE10" s="373"/>
      <c r="AF10" s="373"/>
      <c r="AG10" s="373"/>
      <c r="AH10" s="373"/>
      <c r="AI10" s="373"/>
      <c r="AJ10" s="373"/>
      <c r="AK10" s="373"/>
      <c r="AL10" s="564"/>
      <c r="AM10" s="481" t="s">
        <v>120</v>
      </c>
      <c r="AN10" s="396"/>
      <c r="AO10" s="396"/>
      <c r="AP10" s="396"/>
      <c r="AQ10" s="396"/>
      <c r="AR10" s="396"/>
      <c r="AS10" s="396"/>
      <c r="AT10" s="397"/>
      <c r="AU10" s="469" t="s">
        <v>121</v>
      </c>
      <c r="AV10" s="470"/>
      <c r="AW10" s="470"/>
      <c r="AX10" s="470"/>
      <c r="AY10" s="402" t="s">
        <v>122</v>
      </c>
      <c r="AZ10" s="403"/>
      <c r="BA10" s="403"/>
      <c r="BB10" s="403"/>
      <c r="BC10" s="403"/>
      <c r="BD10" s="403"/>
      <c r="BE10" s="403"/>
      <c r="BF10" s="403"/>
      <c r="BG10" s="403"/>
      <c r="BH10" s="403"/>
      <c r="BI10" s="403"/>
      <c r="BJ10" s="403"/>
      <c r="BK10" s="403"/>
      <c r="BL10" s="403"/>
      <c r="BM10" s="404"/>
      <c r="BN10" s="422">
        <v>1875167</v>
      </c>
      <c r="BO10" s="423"/>
      <c r="BP10" s="423"/>
      <c r="BQ10" s="423"/>
      <c r="BR10" s="423"/>
      <c r="BS10" s="423"/>
      <c r="BT10" s="423"/>
      <c r="BU10" s="424"/>
      <c r="BV10" s="422">
        <v>796380</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5"/>
      <c r="L11" s="377" t="s">
        <v>124</v>
      </c>
      <c r="M11" s="378"/>
      <c r="N11" s="378"/>
      <c r="O11" s="378"/>
      <c r="P11" s="378"/>
      <c r="Q11" s="379"/>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81" t="s">
        <v>126</v>
      </c>
      <c r="AN11" s="396"/>
      <c r="AO11" s="396"/>
      <c r="AP11" s="396"/>
      <c r="AQ11" s="396"/>
      <c r="AR11" s="396"/>
      <c r="AS11" s="396"/>
      <c r="AT11" s="397"/>
      <c r="AU11" s="469" t="s">
        <v>127</v>
      </c>
      <c r="AV11" s="470"/>
      <c r="AW11" s="470"/>
      <c r="AX11" s="470"/>
      <c r="AY11" s="402" t="s">
        <v>128</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129</v>
      </c>
      <c r="CE11" s="376"/>
      <c r="CF11" s="376"/>
      <c r="CG11" s="376"/>
      <c r="CH11" s="376"/>
      <c r="CI11" s="376"/>
      <c r="CJ11" s="376"/>
      <c r="CK11" s="376"/>
      <c r="CL11" s="376"/>
      <c r="CM11" s="376"/>
      <c r="CN11" s="376"/>
      <c r="CO11" s="376"/>
      <c r="CP11" s="376"/>
      <c r="CQ11" s="376"/>
      <c r="CR11" s="376"/>
      <c r="CS11" s="432"/>
      <c r="CT11" s="525" t="s">
        <v>130</v>
      </c>
      <c r="CU11" s="526"/>
      <c r="CV11" s="526"/>
      <c r="CW11" s="526"/>
      <c r="CX11" s="526"/>
      <c r="CY11" s="526"/>
      <c r="CZ11" s="526"/>
      <c r="DA11" s="527"/>
      <c r="DB11" s="525" t="s">
        <v>131</v>
      </c>
      <c r="DC11" s="526"/>
      <c r="DD11" s="526"/>
      <c r="DE11" s="526"/>
      <c r="DF11" s="526"/>
      <c r="DG11" s="526"/>
      <c r="DH11" s="526"/>
      <c r="DI11" s="527"/>
    </row>
    <row r="12" spans="1:119" ht="18.75" customHeight="1">
      <c r="A12" s="178"/>
      <c r="B12" s="528" t="s">
        <v>132</v>
      </c>
      <c r="C12" s="529"/>
      <c r="D12" s="529"/>
      <c r="E12" s="529"/>
      <c r="F12" s="529"/>
      <c r="G12" s="529"/>
      <c r="H12" s="529"/>
      <c r="I12" s="529"/>
      <c r="J12" s="529"/>
      <c r="K12" s="530"/>
      <c r="L12" s="537" t="s">
        <v>133</v>
      </c>
      <c r="M12" s="538"/>
      <c r="N12" s="538"/>
      <c r="O12" s="538"/>
      <c r="P12" s="538"/>
      <c r="Q12" s="539"/>
      <c r="R12" s="540">
        <v>76683</v>
      </c>
      <c r="S12" s="541"/>
      <c r="T12" s="541"/>
      <c r="U12" s="541"/>
      <c r="V12" s="542"/>
      <c r="W12" s="543" t="s">
        <v>1</v>
      </c>
      <c r="X12" s="470"/>
      <c r="Y12" s="470"/>
      <c r="Z12" s="470"/>
      <c r="AA12" s="470"/>
      <c r="AB12" s="544"/>
      <c r="AC12" s="545" t="s">
        <v>134</v>
      </c>
      <c r="AD12" s="546"/>
      <c r="AE12" s="546"/>
      <c r="AF12" s="546"/>
      <c r="AG12" s="547"/>
      <c r="AH12" s="545" t="s">
        <v>135</v>
      </c>
      <c r="AI12" s="546"/>
      <c r="AJ12" s="546"/>
      <c r="AK12" s="546"/>
      <c r="AL12" s="548"/>
      <c r="AM12" s="481" t="s">
        <v>136</v>
      </c>
      <c r="AN12" s="396"/>
      <c r="AO12" s="396"/>
      <c r="AP12" s="396"/>
      <c r="AQ12" s="396"/>
      <c r="AR12" s="396"/>
      <c r="AS12" s="396"/>
      <c r="AT12" s="397"/>
      <c r="AU12" s="469" t="s">
        <v>137</v>
      </c>
      <c r="AV12" s="470"/>
      <c r="AW12" s="470"/>
      <c r="AX12" s="470"/>
      <c r="AY12" s="402" t="s">
        <v>138</v>
      </c>
      <c r="AZ12" s="403"/>
      <c r="BA12" s="403"/>
      <c r="BB12" s="403"/>
      <c r="BC12" s="403"/>
      <c r="BD12" s="403"/>
      <c r="BE12" s="403"/>
      <c r="BF12" s="403"/>
      <c r="BG12" s="403"/>
      <c r="BH12" s="403"/>
      <c r="BI12" s="403"/>
      <c r="BJ12" s="403"/>
      <c r="BK12" s="403"/>
      <c r="BL12" s="403"/>
      <c r="BM12" s="404"/>
      <c r="BN12" s="422">
        <v>0</v>
      </c>
      <c r="BO12" s="423"/>
      <c r="BP12" s="423"/>
      <c r="BQ12" s="423"/>
      <c r="BR12" s="423"/>
      <c r="BS12" s="423"/>
      <c r="BT12" s="423"/>
      <c r="BU12" s="424"/>
      <c r="BV12" s="422">
        <v>1494953</v>
      </c>
      <c r="BW12" s="423"/>
      <c r="BX12" s="423"/>
      <c r="BY12" s="423"/>
      <c r="BZ12" s="423"/>
      <c r="CA12" s="423"/>
      <c r="CB12" s="423"/>
      <c r="CC12" s="424"/>
      <c r="CD12" s="431" t="s">
        <v>139</v>
      </c>
      <c r="CE12" s="376"/>
      <c r="CF12" s="376"/>
      <c r="CG12" s="376"/>
      <c r="CH12" s="376"/>
      <c r="CI12" s="376"/>
      <c r="CJ12" s="376"/>
      <c r="CK12" s="376"/>
      <c r="CL12" s="376"/>
      <c r="CM12" s="376"/>
      <c r="CN12" s="376"/>
      <c r="CO12" s="376"/>
      <c r="CP12" s="376"/>
      <c r="CQ12" s="376"/>
      <c r="CR12" s="376"/>
      <c r="CS12" s="432"/>
      <c r="CT12" s="525" t="s">
        <v>130</v>
      </c>
      <c r="CU12" s="526"/>
      <c r="CV12" s="526"/>
      <c r="CW12" s="526"/>
      <c r="CX12" s="526"/>
      <c r="CY12" s="526"/>
      <c r="CZ12" s="526"/>
      <c r="DA12" s="527"/>
      <c r="DB12" s="525" t="s">
        <v>131</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12" t="s">
        <v>140</v>
      </c>
      <c r="N13" s="513"/>
      <c r="O13" s="513"/>
      <c r="P13" s="513"/>
      <c r="Q13" s="514"/>
      <c r="R13" s="515">
        <v>76392</v>
      </c>
      <c r="S13" s="516"/>
      <c r="T13" s="516"/>
      <c r="U13" s="516"/>
      <c r="V13" s="517"/>
      <c r="W13" s="503" t="s">
        <v>141</v>
      </c>
      <c r="X13" s="445"/>
      <c r="Y13" s="445"/>
      <c r="Z13" s="445"/>
      <c r="AA13" s="445"/>
      <c r="AB13" s="446"/>
      <c r="AC13" s="398">
        <v>4294</v>
      </c>
      <c r="AD13" s="399"/>
      <c r="AE13" s="399"/>
      <c r="AF13" s="399"/>
      <c r="AG13" s="400"/>
      <c r="AH13" s="398">
        <v>5064</v>
      </c>
      <c r="AI13" s="399"/>
      <c r="AJ13" s="399"/>
      <c r="AK13" s="399"/>
      <c r="AL13" s="401"/>
      <c r="AM13" s="481" t="s">
        <v>142</v>
      </c>
      <c r="AN13" s="396"/>
      <c r="AO13" s="396"/>
      <c r="AP13" s="396"/>
      <c r="AQ13" s="396"/>
      <c r="AR13" s="396"/>
      <c r="AS13" s="396"/>
      <c r="AT13" s="397"/>
      <c r="AU13" s="469" t="s">
        <v>121</v>
      </c>
      <c r="AV13" s="470"/>
      <c r="AW13" s="470"/>
      <c r="AX13" s="470"/>
      <c r="AY13" s="402" t="s">
        <v>143</v>
      </c>
      <c r="AZ13" s="403"/>
      <c r="BA13" s="403"/>
      <c r="BB13" s="403"/>
      <c r="BC13" s="403"/>
      <c r="BD13" s="403"/>
      <c r="BE13" s="403"/>
      <c r="BF13" s="403"/>
      <c r="BG13" s="403"/>
      <c r="BH13" s="403"/>
      <c r="BI13" s="403"/>
      <c r="BJ13" s="403"/>
      <c r="BK13" s="403"/>
      <c r="BL13" s="403"/>
      <c r="BM13" s="404"/>
      <c r="BN13" s="422">
        <v>2376349</v>
      </c>
      <c r="BO13" s="423"/>
      <c r="BP13" s="423"/>
      <c r="BQ13" s="423"/>
      <c r="BR13" s="423"/>
      <c r="BS13" s="423"/>
      <c r="BT13" s="423"/>
      <c r="BU13" s="424"/>
      <c r="BV13" s="422">
        <v>729912</v>
      </c>
      <c r="BW13" s="423"/>
      <c r="BX13" s="423"/>
      <c r="BY13" s="423"/>
      <c r="BZ13" s="423"/>
      <c r="CA13" s="423"/>
      <c r="CB13" s="423"/>
      <c r="CC13" s="424"/>
      <c r="CD13" s="431" t="s">
        <v>144</v>
      </c>
      <c r="CE13" s="376"/>
      <c r="CF13" s="376"/>
      <c r="CG13" s="376"/>
      <c r="CH13" s="376"/>
      <c r="CI13" s="376"/>
      <c r="CJ13" s="376"/>
      <c r="CK13" s="376"/>
      <c r="CL13" s="376"/>
      <c r="CM13" s="376"/>
      <c r="CN13" s="376"/>
      <c r="CO13" s="376"/>
      <c r="CP13" s="376"/>
      <c r="CQ13" s="376"/>
      <c r="CR13" s="376"/>
      <c r="CS13" s="432"/>
      <c r="CT13" s="392">
        <v>9.5</v>
      </c>
      <c r="CU13" s="393"/>
      <c r="CV13" s="393"/>
      <c r="CW13" s="393"/>
      <c r="CX13" s="393"/>
      <c r="CY13" s="393"/>
      <c r="CZ13" s="393"/>
      <c r="DA13" s="394"/>
      <c r="DB13" s="392">
        <v>9.4</v>
      </c>
      <c r="DC13" s="393"/>
      <c r="DD13" s="393"/>
      <c r="DE13" s="393"/>
      <c r="DF13" s="393"/>
      <c r="DG13" s="393"/>
      <c r="DH13" s="393"/>
      <c r="DI13" s="394"/>
    </row>
    <row r="14" spans="1:119" ht="18.75" customHeight="1" thickBot="1">
      <c r="A14" s="178"/>
      <c r="B14" s="531"/>
      <c r="C14" s="532"/>
      <c r="D14" s="532"/>
      <c r="E14" s="532"/>
      <c r="F14" s="532"/>
      <c r="G14" s="532"/>
      <c r="H14" s="532"/>
      <c r="I14" s="532"/>
      <c r="J14" s="532"/>
      <c r="K14" s="533"/>
      <c r="L14" s="505" t="s">
        <v>145</v>
      </c>
      <c r="M14" s="549"/>
      <c r="N14" s="549"/>
      <c r="O14" s="549"/>
      <c r="P14" s="549"/>
      <c r="Q14" s="550"/>
      <c r="R14" s="515">
        <v>78252</v>
      </c>
      <c r="S14" s="516"/>
      <c r="T14" s="516"/>
      <c r="U14" s="516"/>
      <c r="V14" s="517"/>
      <c r="W14" s="518"/>
      <c r="X14" s="448"/>
      <c r="Y14" s="448"/>
      <c r="Z14" s="448"/>
      <c r="AA14" s="448"/>
      <c r="AB14" s="449"/>
      <c r="AC14" s="508">
        <v>12.3</v>
      </c>
      <c r="AD14" s="509"/>
      <c r="AE14" s="509"/>
      <c r="AF14" s="509"/>
      <c r="AG14" s="510"/>
      <c r="AH14" s="508">
        <v>13.5</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146</v>
      </c>
      <c r="CE14" s="429"/>
      <c r="CF14" s="429"/>
      <c r="CG14" s="429"/>
      <c r="CH14" s="429"/>
      <c r="CI14" s="429"/>
      <c r="CJ14" s="429"/>
      <c r="CK14" s="429"/>
      <c r="CL14" s="429"/>
      <c r="CM14" s="429"/>
      <c r="CN14" s="429"/>
      <c r="CO14" s="429"/>
      <c r="CP14" s="429"/>
      <c r="CQ14" s="429"/>
      <c r="CR14" s="429"/>
      <c r="CS14" s="430"/>
      <c r="CT14" s="519">
        <v>0.6</v>
      </c>
      <c r="CU14" s="520"/>
      <c r="CV14" s="520"/>
      <c r="CW14" s="520"/>
      <c r="CX14" s="520"/>
      <c r="CY14" s="520"/>
      <c r="CZ14" s="520"/>
      <c r="DA14" s="521"/>
      <c r="DB14" s="519">
        <v>20.9</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12" t="s">
        <v>147</v>
      </c>
      <c r="N15" s="513"/>
      <c r="O15" s="513"/>
      <c r="P15" s="513"/>
      <c r="Q15" s="514"/>
      <c r="R15" s="515">
        <v>77921</v>
      </c>
      <c r="S15" s="516"/>
      <c r="T15" s="516"/>
      <c r="U15" s="516"/>
      <c r="V15" s="517"/>
      <c r="W15" s="503" t="s">
        <v>148</v>
      </c>
      <c r="X15" s="445"/>
      <c r="Y15" s="445"/>
      <c r="Z15" s="445"/>
      <c r="AA15" s="445"/>
      <c r="AB15" s="446"/>
      <c r="AC15" s="398">
        <v>5832</v>
      </c>
      <c r="AD15" s="399"/>
      <c r="AE15" s="399"/>
      <c r="AF15" s="399"/>
      <c r="AG15" s="400"/>
      <c r="AH15" s="398">
        <v>6290</v>
      </c>
      <c r="AI15" s="399"/>
      <c r="AJ15" s="399"/>
      <c r="AK15" s="399"/>
      <c r="AL15" s="401"/>
      <c r="AM15" s="481"/>
      <c r="AN15" s="396"/>
      <c r="AO15" s="396"/>
      <c r="AP15" s="396"/>
      <c r="AQ15" s="396"/>
      <c r="AR15" s="396"/>
      <c r="AS15" s="396"/>
      <c r="AT15" s="397"/>
      <c r="AU15" s="469"/>
      <c r="AV15" s="470"/>
      <c r="AW15" s="470"/>
      <c r="AX15" s="470"/>
      <c r="AY15" s="414" t="s">
        <v>149</v>
      </c>
      <c r="AZ15" s="415"/>
      <c r="BA15" s="415"/>
      <c r="BB15" s="415"/>
      <c r="BC15" s="415"/>
      <c r="BD15" s="415"/>
      <c r="BE15" s="415"/>
      <c r="BF15" s="415"/>
      <c r="BG15" s="415"/>
      <c r="BH15" s="415"/>
      <c r="BI15" s="415"/>
      <c r="BJ15" s="415"/>
      <c r="BK15" s="415"/>
      <c r="BL15" s="415"/>
      <c r="BM15" s="416"/>
      <c r="BN15" s="417">
        <v>7624992</v>
      </c>
      <c r="BO15" s="418"/>
      <c r="BP15" s="418"/>
      <c r="BQ15" s="418"/>
      <c r="BR15" s="418"/>
      <c r="BS15" s="418"/>
      <c r="BT15" s="418"/>
      <c r="BU15" s="419"/>
      <c r="BV15" s="417">
        <v>7826496</v>
      </c>
      <c r="BW15" s="418"/>
      <c r="BX15" s="418"/>
      <c r="BY15" s="418"/>
      <c r="BZ15" s="418"/>
      <c r="CA15" s="418"/>
      <c r="CB15" s="418"/>
      <c r="CC15" s="419"/>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505" t="s">
        <v>151</v>
      </c>
      <c r="M16" s="506"/>
      <c r="N16" s="506"/>
      <c r="O16" s="506"/>
      <c r="P16" s="506"/>
      <c r="Q16" s="507"/>
      <c r="R16" s="500" t="s">
        <v>152</v>
      </c>
      <c r="S16" s="501"/>
      <c r="T16" s="501"/>
      <c r="U16" s="501"/>
      <c r="V16" s="502"/>
      <c r="W16" s="518"/>
      <c r="X16" s="448"/>
      <c r="Y16" s="448"/>
      <c r="Z16" s="448"/>
      <c r="AA16" s="448"/>
      <c r="AB16" s="449"/>
      <c r="AC16" s="508">
        <v>16.7</v>
      </c>
      <c r="AD16" s="509"/>
      <c r="AE16" s="509"/>
      <c r="AF16" s="509"/>
      <c r="AG16" s="510"/>
      <c r="AH16" s="508">
        <v>16.8</v>
      </c>
      <c r="AI16" s="509"/>
      <c r="AJ16" s="509"/>
      <c r="AK16" s="509"/>
      <c r="AL16" s="511"/>
      <c r="AM16" s="481"/>
      <c r="AN16" s="396"/>
      <c r="AO16" s="396"/>
      <c r="AP16" s="396"/>
      <c r="AQ16" s="396"/>
      <c r="AR16" s="396"/>
      <c r="AS16" s="396"/>
      <c r="AT16" s="397"/>
      <c r="AU16" s="469"/>
      <c r="AV16" s="470"/>
      <c r="AW16" s="470"/>
      <c r="AX16" s="470"/>
      <c r="AY16" s="402" t="s">
        <v>153</v>
      </c>
      <c r="AZ16" s="403"/>
      <c r="BA16" s="403"/>
      <c r="BB16" s="403"/>
      <c r="BC16" s="403"/>
      <c r="BD16" s="403"/>
      <c r="BE16" s="403"/>
      <c r="BF16" s="403"/>
      <c r="BG16" s="403"/>
      <c r="BH16" s="403"/>
      <c r="BI16" s="403"/>
      <c r="BJ16" s="403"/>
      <c r="BK16" s="403"/>
      <c r="BL16" s="403"/>
      <c r="BM16" s="404"/>
      <c r="BN16" s="422">
        <v>28744127</v>
      </c>
      <c r="BO16" s="423"/>
      <c r="BP16" s="423"/>
      <c r="BQ16" s="423"/>
      <c r="BR16" s="423"/>
      <c r="BS16" s="423"/>
      <c r="BT16" s="423"/>
      <c r="BU16" s="424"/>
      <c r="BV16" s="422">
        <v>28111348</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c r="A17" s="178"/>
      <c r="B17" s="534"/>
      <c r="C17" s="535"/>
      <c r="D17" s="535"/>
      <c r="E17" s="535"/>
      <c r="F17" s="535"/>
      <c r="G17" s="535"/>
      <c r="H17" s="535"/>
      <c r="I17" s="535"/>
      <c r="J17" s="535"/>
      <c r="K17" s="536"/>
      <c r="L17" s="192"/>
      <c r="M17" s="497" t="s">
        <v>154</v>
      </c>
      <c r="N17" s="498"/>
      <c r="O17" s="498"/>
      <c r="P17" s="498"/>
      <c r="Q17" s="499"/>
      <c r="R17" s="500" t="s">
        <v>155</v>
      </c>
      <c r="S17" s="501"/>
      <c r="T17" s="501"/>
      <c r="U17" s="501"/>
      <c r="V17" s="502"/>
      <c r="W17" s="503" t="s">
        <v>156</v>
      </c>
      <c r="X17" s="445"/>
      <c r="Y17" s="445"/>
      <c r="Z17" s="445"/>
      <c r="AA17" s="445"/>
      <c r="AB17" s="446"/>
      <c r="AC17" s="398">
        <v>24815</v>
      </c>
      <c r="AD17" s="399"/>
      <c r="AE17" s="399"/>
      <c r="AF17" s="399"/>
      <c r="AG17" s="400"/>
      <c r="AH17" s="398">
        <v>26079</v>
      </c>
      <c r="AI17" s="399"/>
      <c r="AJ17" s="399"/>
      <c r="AK17" s="399"/>
      <c r="AL17" s="401"/>
      <c r="AM17" s="481"/>
      <c r="AN17" s="396"/>
      <c r="AO17" s="396"/>
      <c r="AP17" s="396"/>
      <c r="AQ17" s="396"/>
      <c r="AR17" s="396"/>
      <c r="AS17" s="396"/>
      <c r="AT17" s="397"/>
      <c r="AU17" s="469"/>
      <c r="AV17" s="470"/>
      <c r="AW17" s="470"/>
      <c r="AX17" s="470"/>
      <c r="AY17" s="402" t="s">
        <v>157</v>
      </c>
      <c r="AZ17" s="403"/>
      <c r="BA17" s="403"/>
      <c r="BB17" s="403"/>
      <c r="BC17" s="403"/>
      <c r="BD17" s="403"/>
      <c r="BE17" s="403"/>
      <c r="BF17" s="403"/>
      <c r="BG17" s="403"/>
      <c r="BH17" s="403"/>
      <c r="BI17" s="403"/>
      <c r="BJ17" s="403"/>
      <c r="BK17" s="403"/>
      <c r="BL17" s="403"/>
      <c r="BM17" s="404"/>
      <c r="BN17" s="422">
        <v>9487419</v>
      </c>
      <c r="BO17" s="423"/>
      <c r="BP17" s="423"/>
      <c r="BQ17" s="423"/>
      <c r="BR17" s="423"/>
      <c r="BS17" s="423"/>
      <c r="BT17" s="423"/>
      <c r="BU17" s="424"/>
      <c r="BV17" s="422">
        <v>9763967</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c r="A18" s="178"/>
      <c r="B18" s="474" t="s">
        <v>158</v>
      </c>
      <c r="C18" s="475"/>
      <c r="D18" s="475"/>
      <c r="E18" s="476"/>
      <c r="F18" s="476"/>
      <c r="G18" s="476"/>
      <c r="H18" s="476"/>
      <c r="I18" s="476"/>
      <c r="J18" s="476"/>
      <c r="K18" s="476"/>
      <c r="L18" s="477">
        <v>683.82</v>
      </c>
      <c r="M18" s="477"/>
      <c r="N18" s="477"/>
      <c r="O18" s="477"/>
      <c r="P18" s="477"/>
      <c r="Q18" s="477"/>
      <c r="R18" s="478"/>
      <c r="S18" s="478"/>
      <c r="T18" s="478"/>
      <c r="U18" s="478"/>
      <c r="V18" s="479"/>
      <c r="W18" s="493"/>
      <c r="X18" s="494"/>
      <c r="Y18" s="494"/>
      <c r="Z18" s="494"/>
      <c r="AA18" s="494"/>
      <c r="AB18" s="504"/>
      <c r="AC18" s="386">
        <v>71</v>
      </c>
      <c r="AD18" s="387"/>
      <c r="AE18" s="387"/>
      <c r="AF18" s="387"/>
      <c r="AG18" s="480"/>
      <c r="AH18" s="386">
        <v>69.7</v>
      </c>
      <c r="AI18" s="387"/>
      <c r="AJ18" s="387"/>
      <c r="AK18" s="387"/>
      <c r="AL18" s="388"/>
      <c r="AM18" s="481"/>
      <c r="AN18" s="396"/>
      <c r="AO18" s="396"/>
      <c r="AP18" s="396"/>
      <c r="AQ18" s="396"/>
      <c r="AR18" s="396"/>
      <c r="AS18" s="396"/>
      <c r="AT18" s="397"/>
      <c r="AU18" s="469"/>
      <c r="AV18" s="470"/>
      <c r="AW18" s="470"/>
      <c r="AX18" s="470"/>
      <c r="AY18" s="402" t="s">
        <v>159</v>
      </c>
      <c r="AZ18" s="403"/>
      <c r="BA18" s="403"/>
      <c r="BB18" s="403"/>
      <c r="BC18" s="403"/>
      <c r="BD18" s="403"/>
      <c r="BE18" s="403"/>
      <c r="BF18" s="403"/>
      <c r="BG18" s="403"/>
      <c r="BH18" s="403"/>
      <c r="BI18" s="403"/>
      <c r="BJ18" s="403"/>
      <c r="BK18" s="403"/>
      <c r="BL18" s="403"/>
      <c r="BM18" s="404"/>
      <c r="BN18" s="422">
        <v>28553706</v>
      </c>
      <c r="BO18" s="423"/>
      <c r="BP18" s="423"/>
      <c r="BQ18" s="423"/>
      <c r="BR18" s="423"/>
      <c r="BS18" s="423"/>
      <c r="BT18" s="423"/>
      <c r="BU18" s="424"/>
      <c r="BV18" s="422">
        <v>29278054</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c r="A19" s="178"/>
      <c r="B19" s="474" t="s">
        <v>160</v>
      </c>
      <c r="C19" s="475"/>
      <c r="D19" s="475"/>
      <c r="E19" s="476"/>
      <c r="F19" s="476"/>
      <c r="G19" s="476"/>
      <c r="H19" s="476"/>
      <c r="I19" s="476"/>
      <c r="J19" s="476"/>
      <c r="K19" s="476"/>
      <c r="L19" s="482">
        <v>111</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161</v>
      </c>
      <c r="AZ19" s="403"/>
      <c r="BA19" s="403"/>
      <c r="BB19" s="403"/>
      <c r="BC19" s="403"/>
      <c r="BD19" s="403"/>
      <c r="BE19" s="403"/>
      <c r="BF19" s="403"/>
      <c r="BG19" s="403"/>
      <c r="BH19" s="403"/>
      <c r="BI19" s="403"/>
      <c r="BJ19" s="403"/>
      <c r="BK19" s="403"/>
      <c r="BL19" s="403"/>
      <c r="BM19" s="404"/>
      <c r="BN19" s="422">
        <v>39532498</v>
      </c>
      <c r="BO19" s="423"/>
      <c r="BP19" s="423"/>
      <c r="BQ19" s="423"/>
      <c r="BR19" s="423"/>
      <c r="BS19" s="423"/>
      <c r="BT19" s="423"/>
      <c r="BU19" s="424"/>
      <c r="BV19" s="422">
        <v>39800568</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c r="A20" s="178"/>
      <c r="B20" s="474" t="s">
        <v>162</v>
      </c>
      <c r="C20" s="475"/>
      <c r="D20" s="475"/>
      <c r="E20" s="476"/>
      <c r="F20" s="476"/>
      <c r="G20" s="476"/>
      <c r="H20" s="476"/>
      <c r="I20" s="476"/>
      <c r="J20" s="476"/>
      <c r="K20" s="476"/>
      <c r="L20" s="482">
        <v>31873</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c r="A21" s="178"/>
      <c r="B21" s="471" t="s">
        <v>163</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456" t="s">
        <v>167</v>
      </c>
      <c r="X22" s="436"/>
      <c r="Y22" s="437"/>
      <c r="Z22" s="444" t="s">
        <v>1</v>
      </c>
      <c r="AA22" s="445"/>
      <c r="AB22" s="445"/>
      <c r="AC22" s="445"/>
      <c r="AD22" s="445"/>
      <c r="AE22" s="445"/>
      <c r="AF22" s="445"/>
      <c r="AG22" s="446"/>
      <c r="AH22" s="461" t="s">
        <v>168</v>
      </c>
      <c r="AI22" s="445"/>
      <c r="AJ22" s="445"/>
      <c r="AK22" s="445"/>
      <c r="AL22" s="446"/>
      <c r="AM22" s="461" t="s">
        <v>169</v>
      </c>
      <c r="AN22" s="462"/>
      <c r="AO22" s="462"/>
      <c r="AP22" s="462"/>
      <c r="AQ22" s="462"/>
      <c r="AR22" s="463"/>
      <c r="AS22" s="450" t="s">
        <v>166</v>
      </c>
      <c r="AT22" s="451"/>
      <c r="AU22" s="451"/>
      <c r="AV22" s="451"/>
      <c r="AW22" s="451"/>
      <c r="AX22" s="467"/>
      <c r="AY22" s="414" t="s">
        <v>170</v>
      </c>
      <c r="AZ22" s="415"/>
      <c r="BA22" s="415"/>
      <c r="BB22" s="415"/>
      <c r="BC22" s="415"/>
      <c r="BD22" s="415"/>
      <c r="BE22" s="415"/>
      <c r="BF22" s="415"/>
      <c r="BG22" s="415"/>
      <c r="BH22" s="415"/>
      <c r="BI22" s="415"/>
      <c r="BJ22" s="415"/>
      <c r="BK22" s="415"/>
      <c r="BL22" s="415"/>
      <c r="BM22" s="416"/>
      <c r="BN22" s="417">
        <v>50379627</v>
      </c>
      <c r="BO22" s="418"/>
      <c r="BP22" s="418"/>
      <c r="BQ22" s="418"/>
      <c r="BR22" s="418"/>
      <c r="BS22" s="418"/>
      <c r="BT22" s="418"/>
      <c r="BU22" s="419"/>
      <c r="BV22" s="417">
        <v>51802954</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171</v>
      </c>
      <c r="AZ23" s="403"/>
      <c r="BA23" s="403"/>
      <c r="BB23" s="403"/>
      <c r="BC23" s="403"/>
      <c r="BD23" s="403"/>
      <c r="BE23" s="403"/>
      <c r="BF23" s="403"/>
      <c r="BG23" s="403"/>
      <c r="BH23" s="403"/>
      <c r="BI23" s="403"/>
      <c r="BJ23" s="403"/>
      <c r="BK23" s="403"/>
      <c r="BL23" s="403"/>
      <c r="BM23" s="404"/>
      <c r="BN23" s="422">
        <v>36767950</v>
      </c>
      <c r="BO23" s="423"/>
      <c r="BP23" s="423"/>
      <c r="BQ23" s="423"/>
      <c r="BR23" s="423"/>
      <c r="BS23" s="423"/>
      <c r="BT23" s="423"/>
      <c r="BU23" s="424"/>
      <c r="BV23" s="422">
        <v>37166839</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c r="A24" s="178"/>
      <c r="B24" s="438"/>
      <c r="C24" s="439"/>
      <c r="D24" s="440"/>
      <c r="E24" s="395" t="s">
        <v>172</v>
      </c>
      <c r="F24" s="396"/>
      <c r="G24" s="396"/>
      <c r="H24" s="396"/>
      <c r="I24" s="396"/>
      <c r="J24" s="396"/>
      <c r="K24" s="397"/>
      <c r="L24" s="398">
        <v>1</v>
      </c>
      <c r="M24" s="399"/>
      <c r="N24" s="399"/>
      <c r="O24" s="399"/>
      <c r="P24" s="400"/>
      <c r="Q24" s="398">
        <v>8700</v>
      </c>
      <c r="R24" s="399"/>
      <c r="S24" s="399"/>
      <c r="T24" s="399"/>
      <c r="U24" s="399"/>
      <c r="V24" s="400"/>
      <c r="W24" s="457"/>
      <c r="X24" s="439"/>
      <c r="Y24" s="440"/>
      <c r="Z24" s="395" t="s">
        <v>173</v>
      </c>
      <c r="AA24" s="396"/>
      <c r="AB24" s="396"/>
      <c r="AC24" s="396"/>
      <c r="AD24" s="396"/>
      <c r="AE24" s="396"/>
      <c r="AF24" s="396"/>
      <c r="AG24" s="397"/>
      <c r="AH24" s="398">
        <v>650</v>
      </c>
      <c r="AI24" s="399"/>
      <c r="AJ24" s="399"/>
      <c r="AK24" s="399"/>
      <c r="AL24" s="400"/>
      <c r="AM24" s="398">
        <v>2123550</v>
      </c>
      <c r="AN24" s="399"/>
      <c r="AO24" s="399"/>
      <c r="AP24" s="399"/>
      <c r="AQ24" s="399"/>
      <c r="AR24" s="400"/>
      <c r="AS24" s="398">
        <v>3267</v>
      </c>
      <c r="AT24" s="399"/>
      <c r="AU24" s="399"/>
      <c r="AV24" s="399"/>
      <c r="AW24" s="399"/>
      <c r="AX24" s="401"/>
      <c r="AY24" s="389" t="s">
        <v>174</v>
      </c>
      <c r="AZ24" s="390"/>
      <c r="BA24" s="390"/>
      <c r="BB24" s="390"/>
      <c r="BC24" s="390"/>
      <c r="BD24" s="390"/>
      <c r="BE24" s="390"/>
      <c r="BF24" s="390"/>
      <c r="BG24" s="390"/>
      <c r="BH24" s="390"/>
      <c r="BI24" s="390"/>
      <c r="BJ24" s="390"/>
      <c r="BK24" s="390"/>
      <c r="BL24" s="390"/>
      <c r="BM24" s="391"/>
      <c r="BN24" s="422">
        <v>34167156</v>
      </c>
      <c r="BO24" s="423"/>
      <c r="BP24" s="423"/>
      <c r="BQ24" s="423"/>
      <c r="BR24" s="423"/>
      <c r="BS24" s="423"/>
      <c r="BT24" s="423"/>
      <c r="BU24" s="424"/>
      <c r="BV24" s="422">
        <v>34641864</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c r="A25" s="178"/>
      <c r="B25" s="438"/>
      <c r="C25" s="439"/>
      <c r="D25" s="440"/>
      <c r="E25" s="395" t="s">
        <v>175</v>
      </c>
      <c r="F25" s="396"/>
      <c r="G25" s="396"/>
      <c r="H25" s="396"/>
      <c r="I25" s="396"/>
      <c r="J25" s="396"/>
      <c r="K25" s="397"/>
      <c r="L25" s="398">
        <v>1</v>
      </c>
      <c r="M25" s="399"/>
      <c r="N25" s="399"/>
      <c r="O25" s="399"/>
      <c r="P25" s="400"/>
      <c r="Q25" s="398">
        <v>6650</v>
      </c>
      <c r="R25" s="399"/>
      <c r="S25" s="399"/>
      <c r="T25" s="399"/>
      <c r="U25" s="399"/>
      <c r="V25" s="400"/>
      <c r="W25" s="457"/>
      <c r="X25" s="439"/>
      <c r="Y25" s="440"/>
      <c r="Z25" s="395" t="s">
        <v>176</v>
      </c>
      <c r="AA25" s="396"/>
      <c r="AB25" s="396"/>
      <c r="AC25" s="396"/>
      <c r="AD25" s="396"/>
      <c r="AE25" s="396"/>
      <c r="AF25" s="396"/>
      <c r="AG25" s="397"/>
      <c r="AH25" s="398" t="s">
        <v>177</v>
      </c>
      <c r="AI25" s="399"/>
      <c r="AJ25" s="399"/>
      <c r="AK25" s="399"/>
      <c r="AL25" s="400"/>
      <c r="AM25" s="398" t="s">
        <v>177</v>
      </c>
      <c r="AN25" s="399"/>
      <c r="AO25" s="399"/>
      <c r="AP25" s="399"/>
      <c r="AQ25" s="399"/>
      <c r="AR25" s="400"/>
      <c r="AS25" s="398" t="s">
        <v>130</v>
      </c>
      <c r="AT25" s="399"/>
      <c r="AU25" s="399"/>
      <c r="AV25" s="399"/>
      <c r="AW25" s="399"/>
      <c r="AX25" s="401"/>
      <c r="AY25" s="414" t="s">
        <v>178</v>
      </c>
      <c r="AZ25" s="415"/>
      <c r="BA25" s="415"/>
      <c r="BB25" s="415"/>
      <c r="BC25" s="415"/>
      <c r="BD25" s="415"/>
      <c r="BE25" s="415"/>
      <c r="BF25" s="415"/>
      <c r="BG25" s="415"/>
      <c r="BH25" s="415"/>
      <c r="BI25" s="415"/>
      <c r="BJ25" s="415"/>
      <c r="BK25" s="415"/>
      <c r="BL25" s="415"/>
      <c r="BM25" s="416"/>
      <c r="BN25" s="417">
        <v>3735894</v>
      </c>
      <c r="BO25" s="418"/>
      <c r="BP25" s="418"/>
      <c r="BQ25" s="418"/>
      <c r="BR25" s="418"/>
      <c r="BS25" s="418"/>
      <c r="BT25" s="418"/>
      <c r="BU25" s="419"/>
      <c r="BV25" s="417">
        <v>2801038</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c r="A26" s="178"/>
      <c r="B26" s="438"/>
      <c r="C26" s="439"/>
      <c r="D26" s="440"/>
      <c r="E26" s="395" t="s">
        <v>179</v>
      </c>
      <c r="F26" s="396"/>
      <c r="G26" s="396"/>
      <c r="H26" s="396"/>
      <c r="I26" s="396"/>
      <c r="J26" s="396"/>
      <c r="K26" s="397"/>
      <c r="L26" s="398">
        <v>1</v>
      </c>
      <c r="M26" s="399"/>
      <c r="N26" s="399"/>
      <c r="O26" s="399"/>
      <c r="P26" s="400"/>
      <c r="Q26" s="398">
        <v>6050</v>
      </c>
      <c r="R26" s="399"/>
      <c r="S26" s="399"/>
      <c r="T26" s="399"/>
      <c r="U26" s="399"/>
      <c r="V26" s="400"/>
      <c r="W26" s="457"/>
      <c r="X26" s="439"/>
      <c r="Y26" s="440"/>
      <c r="Z26" s="395" t="s">
        <v>180</v>
      </c>
      <c r="AA26" s="433"/>
      <c r="AB26" s="433"/>
      <c r="AC26" s="433"/>
      <c r="AD26" s="433"/>
      <c r="AE26" s="433"/>
      <c r="AF26" s="433"/>
      <c r="AG26" s="434"/>
      <c r="AH26" s="398">
        <v>24</v>
      </c>
      <c r="AI26" s="399"/>
      <c r="AJ26" s="399"/>
      <c r="AK26" s="399"/>
      <c r="AL26" s="400"/>
      <c r="AM26" s="398">
        <v>82968</v>
      </c>
      <c r="AN26" s="399"/>
      <c r="AO26" s="399"/>
      <c r="AP26" s="399"/>
      <c r="AQ26" s="399"/>
      <c r="AR26" s="400"/>
      <c r="AS26" s="398">
        <v>3457</v>
      </c>
      <c r="AT26" s="399"/>
      <c r="AU26" s="399"/>
      <c r="AV26" s="399"/>
      <c r="AW26" s="399"/>
      <c r="AX26" s="401"/>
      <c r="AY26" s="431" t="s">
        <v>181</v>
      </c>
      <c r="AZ26" s="376"/>
      <c r="BA26" s="376"/>
      <c r="BB26" s="376"/>
      <c r="BC26" s="376"/>
      <c r="BD26" s="376"/>
      <c r="BE26" s="376"/>
      <c r="BF26" s="376"/>
      <c r="BG26" s="376"/>
      <c r="BH26" s="376"/>
      <c r="BI26" s="376"/>
      <c r="BJ26" s="376"/>
      <c r="BK26" s="376"/>
      <c r="BL26" s="376"/>
      <c r="BM26" s="432"/>
      <c r="BN26" s="422" t="s">
        <v>177</v>
      </c>
      <c r="BO26" s="423"/>
      <c r="BP26" s="423"/>
      <c r="BQ26" s="423"/>
      <c r="BR26" s="423"/>
      <c r="BS26" s="423"/>
      <c r="BT26" s="423"/>
      <c r="BU26" s="424"/>
      <c r="BV26" s="422" t="s">
        <v>177</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c r="A27" s="178"/>
      <c r="B27" s="438"/>
      <c r="C27" s="439"/>
      <c r="D27" s="440"/>
      <c r="E27" s="395" t="s">
        <v>182</v>
      </c>
      <c r="F27" s="396"/>
      <c r="G27" s="396"/>
      <c r="H27" s="396"/>
      <c r="I27" s="396"/>
      <c r="J27" s="396"/>
      <c r="K27" s="397"/>
      <c r="L27" s="398">
        <v>1</v>
      </c>
      <c r="M27" s="399"/>
      <c r="N27" s="399"/>
      <c r="O27" s="399"/>
      <c r="P27" s="400"/>
      <c r="Q27" s="398">
        <v>4070</v>
      </c>
      <c r="R27" s="399"/>
      <c r="S27" s="399"/>
      <c r="T27" s="399"/>
      <c r="U27" s="399"/>
      <c r="V27" s="400"/>
      <c r="W27" s="457"/>
      <c r="X27" s="439"/>
      <c r="Y27" s="440"/>
      <c r="Z27" s="395" t="s">
        <v>183</v>
      </c>
      <c r="AA27" s="396"/>
      <c r="AB27" s="396"/>
      <c r="AC27" s="396"/>
      <c r="AD27" s="396"/>
      <c r="AE27" s="396"/>
      <c r="AF27" s="396"/>
      <c r="AG27" s="397"/>
      <c r="AH27" s="398">
        <v>25</v>
      </c>
      <c r="AI27" s="399"/>
      <c r="AJ27" s="399"/>
      <c r="AK27" s="399"/>
      <c r="AL27" s="400"/>
      <c r="AM27" s="398">
        <v>82697</v>
      </c>
      <c r="AN27" s="399"/>
      <c r="AO27" s="399"/>
      <c r="AP27" s="399"/>
      <c r="AQ27" s="399"/>
      <c r="AR27" s="400"/>
      <c r="AS27" s="398">
        <v>3308</v>
      </c>
      <c r="AT27" s="399"/>
      <c r="AU27" s="399"/>
      <c r="AV27" s="399"/>
      <c r="AW27" s="399"/>
      <c r="AX27" s="401"/>
      <c r="AY27" s="428" t="s">
        <v>184</v>
      </c>
      <c r="AZ27" s="429"/>
      <c r="BA27" s="429"/>
      <c r="BB27" s="429"/>
      <c r="BC27" s="429"/>
      <c r="BD27" s="429"/>
      <c r="BE27" s="429"/>
      <c r="BF27" s="429"/>
      <c r="BG27" s="429"/>
      <c r="BH27" s="429"/>
      <c r="BI27" s="429"/>
      <c r="BJ27" s="429"/>
      <c r="BK27" s="429"/>
      <c r="BL27" s="429"/>
      <c r="BM27" s="430"/>
      <c r="BN27" s="425">
        <v>50457</v>
      </c>
      <c r="BO27" s="426"/>
      <c r="BP27" s="426"/>
      <c r="BQ27" s="426"/>
      <c r="BR27" s="426"/>
      <c r="BS27" s="426"/>
      <c r="BT27" s="426"/>
      <c r="BU27" s="427"/>
      <c r="BV27" s="425">
        <v>50457</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c r="A28" s="178"/>
      <c r="B28" s="438"/>
      <c r="C28" s="439"/>
      <c r="D28" s="440"/>
      <c r="E28" s="395" t="s">
        <v>185</v>
      </c>
      <c r="F28" s="396"/>
      <c r="G28" s="396"/>
      <c r="H28" s="396"/>
      <c r="I28" s="396"/>
      <c r="J28" s="396"/>
      <c r="K28" s="397"/>
      <c r="L28" s="398">
        <v>1</v>
      </c>
      <c r="M28" s="399"/>
      <c r="N28" s="399"/>
      <c r="O28" s="399"/>
      <c r="P28" s="400"/>
      <c r="Q28" s="398">
        <v>3660</v>
      </c>
      <c r="R28" s="399"/>
      <c r="S28" s="399"/>
      <c r="T28" s="399"/>
      <c r="U28" s="399"/>
      <c r="V28" s="400"/>
      <c r="W28" s="457"/>
      <c r="X28" s="439"/>
      <c r="Y28" s="440"/>
      <c r="Z28" s="395" t="s">
        <v>186</v>
      </c>
      <c r="AA28" s="396"/>
      <c r="AB28" s="396"/>
      <c r="AC28" s="396"/>
      <c r="AD28" s="396"/>
      <c r="AE28" s="396"/>
      <c r="AF28" s="396"/>
      <c r="AG28" s="397"/>
      <c r="AH28" s="398" t="s">
        <v>177</v>
      </c>
      <c r="AI28" s="399"/>
      <c r="AJ28" s="399"/>
      <c r="AK28" s="399"/>
      <c r="AL28" s="400"/>
      <c r="AM28" s="398" t="s">
        <v>177</v>
      </c>
      <c r="AN28" s="399"/>
      <c r="AO28" s="399"/>
      <c r="AP28" s="399"/>
      <c r="AQ28" s="399"/>
      <c r="AR28" s="400"/>
      <c r="AS28" s="398" t="s">
        <v>177</v>
      </c>
      <c r="AT28" s="399"/>
      <c r="AU28" s="399"/>
      <c r="AV28" s="399"/>
      <c r="AW28" s="399"/>
      <c r="AX28" s="401"/>
      <c r="AY28" s="405" t="s">
        <v>187</v>
      </c>
      <c r="AZ28" s="406"/>
      <c r="BA28" s="406"/>
      <c r="BB28" s="407"/>
      <c r="BC28" s="414" t="s">
        <v>48</v>
      </c>
      <c r="BD28" s="415"/>
      <c r="BE28" s="415"/>
      <c r="BF28" s="415"/>
      <c r="BG28" s="415"/>
      <c r="BH28" s="415"/>
      <c r="BI28" s="415"/>
      <c r="BJ28" s="415"/>
      <c r="BK28" s="415"/>
      <c r="BL28" s="415"/>
      <c r="BM28" s="416"/>
      <c r="BN28" s="417">
        <v>10077085</v>
      </c>
      <c r="BO28" s="418"/>
      <c r="BP28" s="418"/>
      <c r="BQ28" s="418"/>
      <c r="BR28" s="418"/>
      <c r="BS28" s="418"/>
      <c r="BT28" s="418"/>
      <c r="BU28" s="419"/>
      <c r="BV28" s="417">
        <v>8201918</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c r="A29" s="178"/>
      <c r="B29" s="438"/>
      <c r="C29" s="439"/>
      <c r="D29" s="440"/>
      <c r="E29" s="395" t="s">
        <v>188</v>
      </c>
      <c r="F29" s="396"/>
      <c r="G29" s="396"/>
      <c r="H29" s="396"/>
      <c r="I29" s="396"/>
      <c r="J29" s="396"/>
      <c r="K29" s="397"/>
      <c r="L29" s="398">
        <v>24</v>
      </c>
      <c r="M29" s="399"/>
      <c r="N29" s="399"/>
      <c r="O29" s="399"/>
      <c r="P29" s="400"/>
      <c r="Q29" s="398">
        <v>3480</v>
      </c>
      <c r="R29" s="399"/>
      <c r="S29" s="399"/>
      <c r="T29" s="399"/>
      <c r="U29" s="399"/>
      <c r="V29" s="400"/>
      <c r="W29" s="458"/>
      <c r="X29" s="459"/>
      <c r="Y29" s="460"/>
      <c r="Z29" s="395" t="s">
        <v>189</v>
      </c>
      <c r="AA29" s="396"/>
      <c r="AB29" s="396"/>
      <c r="AC29" s="396"/>
      <c r="AD29" s="396"/>
      <c r="AE29" s="396"/>
      <c r="AF29" s="396"/>
      <c r="AG29" s="397"/>
      <c r="AH29" s="398">
        <v>675</v>
      </c>
      <c r="AI29" s="399"/>
      <c r="AJ29" s="399"/>
      <c r="AK29" s="399"/>
      <c r="AL29" s="400"/>
      <c r="AM29" s="398">
        <v>2206247</v>
      </c>
      <c r="AN29" s="399"/>
      <c r="AO29" s="399"/>
      <c r="AP29" s="399"/>
      <c r="AQ29" s="399"/>
      <c r="AR29" s="400"/>
      <c r="AS29" s="398">
        <v>3269</v>
      </c>
      <c r="AT29" s="399"/>
      <c r="AU29" s="399"/>
      <c r="AV29" s="399"/>
      <c r="AW29" s="399"/>
      <c r="AX29" s="401"/>
      <c r="AY29" s="408"/>
      <c r="AZ29" s="409"/>
      <c r="BA29" s="409"/>
      <c r="BB29" s="410"/>
      <c r="BC29" s="402" t="s">
        <v>190</v>
      </c>
      <c r="BD29" s="403"/>
      <c r="BE29" s="403"/>
      <c r="BF29" s="403"/>
      <c r="BG29" s="403"/>
      <c r="BH29" s="403"/>
      <c r="BI29" s="403"/>
      <c r="BJ29" s="403"/>
      <c r="BK29" s="403"/>
      <c r="BL29" s="403"/>
      <c r="BM29" s="404"/>
      <c r="BN29" s="422">
        <v>2816485</v>
      </c>
      <c r="BO29" s="423"/>
      <c r="BP29" s="423"/>
      <c r="BQ29" s="423"/>
      <c r="BR29" s="423"/>
      <c r="BS29" s="423"/>
      <c r="BT29" s="423"/>
      <c r="BU29" s="424"/>
      <c r="BV29" s="422">
        <v>1794696</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191</v>
      </c>
      <c r="X30" s="384"/>
      <c r="Y30" s="384"/>
      <c r="Z30" s="384"/>
      <c r="AA30" s="384"/>
      <c r="AB30" s="384"/>
      <c r="AC30" s="384"/>
      <c r="AD30" s="384"/>
      <c r="AE30" s="384"/>
      <c r="AF30" s="384"/>
      <c r="AG30" s="385"/>
      <c r="AH30" s="386">
        <v>97.6</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4025787</v>
      </c>
      <c r="BO30" s="426"/>
      <c r="BP30" s="426"/>
      <c r="BQ30" s="426"/>
      <c r="BR30" s="426"/>
      <c r="BS30" s="426"/>
      <c r="BT30" s="426"/>
      <c r="BU30" s="427"/>
      <c r="BV30" s="425">
        <v>4379815</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75" t="s">
        <v>192</v>
      </c>
      <c r="D32" s="375"/>
      <c r="E32" s="375"/>
      <c r="F32" s="375"/>
      <c r="G32" s="375"/>
      <c r="H32" s="375"/>
      <c r="I32" s="375"/>
      <c r="J32" s="375"/>
      <c r="K32" s="375"/>
      <c r="L32" s="375"/>
      <c r="M32" s="375"/>
      <c r="N32" s="375"/>
      <c r="O32" s="375"/>
      <c r="P32" s="375"/>
      <c r="Q32" s="375"/>
      <c r="R32" s="375"/>
      <c r="S32" s="375"/>
      <c r="U32" s="376" t="s">
        <v>193</v>
      </c>
      <c r="V32" s="376"/>
      <c r="W32" s="376"/>
      <c r="X32" s="376"/>
      <c r="Y32" s="376"/>
      <c r="Z32" s="376"/>
      <c r="AA32" s="376"/>
      <c r="AB32" s="376"/>
      <c r="AC32" s="376"/>
      <c r="AD32" s="376"/>
      <c r="AE32" s="376"/>
      <c r="AF32" s="376"/>
      <c r="AG32" s="376"/>
      <c r="AH32" s="376"/>
      <c r="AI32" s="376"/>
      <c r="AJ32" s="376"/>
      <c r="AK32" s="376"/>
      <c r="AM32" s="376" t="s">
        <v>194</v>
      </c>
      <c r="AN32" s="376"/>
      <c r="AO32" s="376"/>
      <c r="AP32" s="376"/>
      <c r="AQ32" s="376"/>
      <c r="AR32" s="376"/>
      <c r="AS32" s="376"/>
      <c r="AT32" s="376"/>
      <c r="AU32" s="376"/>
      <c r="AV32" s="376"/>
      <c r="AW32" s="376"/>
      <c r="AX32" s="376"/>
      <c r="AY32" s="376"/>
      <c r="AZ32" s="376"/>
      <c r="BA32" s="376"/>
      <c r="BB32" s="376"/>
      <c r="BC32" s="376"/>
      <c r="BE32" s="376" t="s">
        <v>195</v>
      </c>
      <c r="BF32" s="376"/>
      <c r="BG32" s="376"/>
      <c r="BH32" s="376"/>
      <c r="BI32" s="376"/>
      <c r="BJ32" s="376"/>
      <c r="BK32" s="376"/>
      <c r="BL32" s="376"/>
      <c r="BM32" s="376"/>
      <c r="BN32" s="376"/>
      <c r="BO32" s="376"/>
      <c r="BP32" s="376"/>
      <c r="BQ32" s="376"/>
      <c r="BR32" s="376"/>
      <c r="BS32" s="376"/>
      <c r="BT32" s="376"/>
      <c r="BU32" s="376"/>
      <c r="BW32" s="376" t="s">
        <v>196</v>
      </c>
      <c r="BX32" s="376"/>
      <c r="BY32" s="376"/>
      <c r="BZ32" s="376"/>
      <c r="CA32" s="376"/>
      <c r="CB32" s="376"/>
      <c r="CC32" s="376"/>
      <c r="CD32" s="376"/>
      <c r="CE32" s="376"/>
      <c r="CF32" s="376"/>
      <c r="CG32" s="376"/>
      <c r="CH32" s="376"/>
      <c r="CI32" s="376"/>
      <c r="CJ32" s="376"/>
      <c r="CK32" s="376"/>
      <c r="CL32" s="376"/>
      <c r="CM32" s="376"/>
      <c r="CO32" s="376" t="s">
        <v>197</v>
      </c>
      <c r="CP32" s="376"/>
      <c r="CQ32" s="376"/>
      <c r="CR32" s="376"/>
      <c r="CS32" s="376"/>
      <c r="CT32" s="376"/>
      <c r="CU32" s="376"/>
      <c r="CV32" s="376"/>
      <c r="CW32" s="376"/>
      <c r="CX32" s="376"/>
      <c r="CY32" s="376"/>
      <c r="CZ32" s="376"/>
      <c r="DA32" s="376"/>
      <c r="DB32" s="376"/>
      <c r="DC32" s="376"/>
      <c r="DD32" s="376"/>
      <c r="DE32" s="376"/>
      <c r="DI32" s="201"/>
    </row>
    <row r="33" spans="1:113" ht="13.5" customHeight="1">
      <c r="A33" s="178"/>
      <c r="B33" s="202"/>
      <c r="C33" s="374" t="s">
        <v>198</v>
      </c>
      <c r="D33" s="374"/>
      <c r="E33" s="373" t="s">
        <v>199</v>
      </c>
      <c r="F33" s="373"/>
      <c r="G33" s="373"/>
      <c r="H33" s="373"/>
      <c r="I33" s="373"/>
      <c r="J33" s="373"/>
      <c r="K33" s="373"/>
      <c r="L33" s="373"/>
      <c r="M33" s="373"/>
      <c r="N33" s="373"/>
      <c r="O33" s="373"/>
      <c r="P33" s="373"/>
      <c r="Q33" s="373"/>
      <c r="R33" s="373"/>
      <c r="S33" s="373"/>
      <c r="T33" s="203"/>
      <c r="U33" s="374" t="s">
        <v>198</v>
      </c>
      <c r="V33" s="374"/>
      <c r="W33" s="373" t="s">
        <v>199</v>
      </c>
      <c r="X33" s="373"/>
      <c r="Y33" s="373"/>
      <c r="Z33" s="373"/>
      <c r="AA33" s="373"/>
      <c r="AB33" s="373"/>
      <c r="AC33" s="373"/>
      <c r="AD33" s="373"/>
      <c r="AE33" s="373"/>
      <c r="AF33" s="373"/>
      <c r="AG33" s="373"/>
      <c r="AH33" s="373"/>
      <c r="AI33" s="373"/>
      <c r="AJ33" s="373"/>
      <c r="AK33" s="373"/>
      <c r="AL33" s="203"/>
      <c r="AM33" s="374" t="s">
        <v>198</v>
      </c>
      <c r="AN33" s="374"/>
      <c r="AO33" s="373" t="s">
        <v>199</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198</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IF('各会計、関係団体の財政状況及び健全化判断比率'!B32="","",'各会計、関係団体の財政状況及び健全化判断比率'!B32)</f>
        <v>水道事業会計</v>
      </c>
      <c r="AP34" s="371"/>
      <c r="AQ34" s="371"/>
      <c r="AR34" s="371"/>
      <c r="AS34" s="371"/>
      <c r="AT34" s="371"/>
      <c r="AU34" s="371"/>
      <c r="AV34" s="371"/>
      <c r="AW34" s="371"/>
      <c r="AX34" s="371"/>
      <c r="AY34" s="371"/>
      <c r="AZ34" s="371"/>
      <c r="BA34" s="371"/>
      <c r="BB34" s="371"/>
      <c r="BC34" s="371"/>
      <c r="BD34" s="178"/>
      <c r="BE34" s="370">
        <f>IF(BG34="","",MAX(C34:D43,U34:V43,AM34:AN43)+1)</f>
        <v>11</v>
      </c>
      <c r="BF34" s="370"/>
      <c r="BG34" s="371" t="str">
        <f>IF('各会計、関係団体の財政状況及び健全化判断比率'!B35="","",'各会計、関係団体の財政状況及び健全化判断比率'!B35)</f>
        <v>浄化槽市町村整備推進事業特別会計</v>
      </c>
      <c r="BH34" s="371"/>
      <c r="BI34" s="371"/>
      <c r="BJ34" s="371"/>
      <c r="BK34" s="371"/>
      <c r="BL34" s="371"/>
      <c r="BM34" s="371"/>
      <c r="BN34" s="371"/>
      <c r="BO34" s="371"/>
      <c r="BP34" s="371"/>
      <c r="BQ34" s="371"/>
      <c r="BR34" s="371"/>
      <c r="BS34" s="371"/>
      <c r="BT34" s="371"/>
      <c r="BU34" s="371"/>
      <c r="BV34" s="178"/>
      <c r="BW34" s="370">
        <f>IF(BY34="","",MAX(C34:D43,U34:V43,AM34:AN43,BE34:BF43)+1)</f>
        <v>12</v>
      </c>
      <c r="BX34" s="370"/>
      <c r="BY34" s="371" t="str">
        <f>IF('各会計、関係団体の財政状況及び健全化判断比率'!B68="","",'各会計、関係団体の財政状況及び健全化判断比率'!B68)</f>
        <v>上天草衛生施設組合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（一財）天草下島北部地域観光振興公社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f>IF(E35="","",C34+1)</f>
        <v>2</v>
      </c>
      <c r="D35" s="370"/>
      <c r="E35" s="371" t="str">
        <f>IF('各会計、関係団体の財政状況及び健全化判断比率'!B8="","",'各会計、関係団体の財政状況及び健全化判断比率'!B8)</f>
        <v>歯科診療所特別会計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国民健康保険診療施設特別会計</v>
      </c>
      <c r="X35" s="371"/>
      <c r="Y35" s="371"/>
      <c r="Z35" s="371"/>
      <c r="AA35" s="371"/>
      <c r="AB35" s="371"/>
      <c r="AC35" s="371"/>
      <c r="AD35" s="371"/>
      <c r="AE35" s="371"/>
      <c r="AF35" s="371"/>
      <c r="AG35" s="371"/>
      <c r="AH35" s="371"/>
      <c r="AI35" s="371"/>
      <c r="AJ35" s="371"/>
      <c r="AK35" s="371"/>
      <c r="AL35" s="178"/>
      <c r="AM35" s="370">
        <f t="shared" ref="AM35:AM43" si="0">IF(AO35="","",AM34+1)</f>
        <v>9</v>
      </c>
      <c r="AN35" s="370"/>
      <c r="AO35" s="371" t="str">
        <f>IF('各会計、関係団体の財政状況及び健全化判断比率'!B33="","",'各会計、関係団体の財政状況及び健全化判断比率'!B33)</f>
        <v>病院事業会計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13</v>
      </c>
      <c r="BX35" s="370"/>
      <c r="BY35" s="371" t="str">
        <f>IF('各会計、関係団体の財政状況及び健全化判断比率'!B69="","",'各会計、関係団体の財政状況及び健全化判断比率'!B69)</f>
        <v>上天草・宇城水道企業団</v>
      </c>
      <c r="BZ35" s="371"/>
      <c r="CA35" s="371"/>
      <c r="CB35" s="371"/>
      <c r="CC35" s="371"/>
      <c r="CD35" s="371"/>
      <c r="CE35" s="371"/>
      <c r="CF35" s="371"/>
      <c r="CG35" s="371"/>
      <c r="CH35" s="371"/>
      <c r="CI35" s="371"/>
      <c r="CJ35" s="371"/>
      <c r="CK35" s="371"/>
      <c r="CL35" s="371"/>
      <c r="CM35" s="371"/>
      <c r="CN35" s="178"/>
      <c r="CO35" s="370">
        <f t="shared" ref="CO35:CO43" si="3">IF(CQ35="","",CO34+1)</f>
        <v>18</v>
      </c>
      <c r="CP35" s="370"/>
      <c r="CQ35" s="371" t="str">
        <f>IF('各会計、関係団体の財政状況及び健全化判断比率'!BS8="","",'各会計、関係団体の財政状況及び健全化判断比率'!BS8)</f>
        <v>㈱うしぶか</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f>IF(E36="","",C35+1)</f>
        <v>3</v>
      </c>
      <c r="D36" s="370"/>
      <c r="E36" s="371" t="str">
        <f>IF('各会計、関係団体の財政状況及び健全化判断比率'!B9="","",'各会計、関係団体の財政状況及び健全化判断比率'!B9)</f>
        <v>斎場事業特別会計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介護保険特別会計</v>
      </c>
      <c r="X36" s="371"/>
      <c r="Y36" s="371"/>
      <c r="Z36" s="371"/>
      <c r="AA36" s="371"/>
      <c r="AB36" s="371"/>
      <c r="AC36" s="371"/>
      <c r="AD36" s="371"/>
      <c r="AE36" s="371"/>
      <c r="AF36" s="371"/>
      <c r="AG36" s="371"/>
      <c r="AH36" s="371"/>
      <c r="AI36" s="371"/>
      <c r="AJ36" s="371"/>
      <c r="AK36" s="371"/>
      <c r="AL36" s="178"/>
      <c r="AM36" s="370">
        <f t="shared" si="0"/>
        <v>10</v>
      </c>
      <c r="AN36" s="370"/>
      <c r="AO36" s="371" t="str">
        <f>IF('各会計、関係団体の財政状況及び健全化判断比率'!B34="","",'各会計、関係団体の財政状況及び健全化判断比率'!B34)</f>
        <v>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14</v>
      </c>
      <c r="BX36" s="370"/>
      <c r="BY36" s="371" t="str">
        <f>IF('各会計、関係団体の財政状況及び健全化判断比率'!B70="","",'各会計、関係団体の財政状況及び健全化判断比率'!B70)</f>
        <v>天草広域連合</v>
      </c>
      <c r="BZ36" s="371"/>
      <c r="CA36" s="371"/>
      <c r="CB36" s="371"/>
      <c r="CC36" s="371"/>
      <c r="CD36" s="371"/>
      <c r="CE36" s="371"/>
      <c r="CF36" s="371"/>
      <c r="CG36" s="371"/>
      <c r="CH36" s="371"/>
      <c r="CI36" s="371"/>
      <c r="CJ36" s="371"/>
      <c r="CK36" s="371"/>
      <c r="CL36" s="371"/>
      <c r="CM36" s="371"/>
      <c r="CN36" s="178"/>
      <c r="CO36" s="370">
        <f t="shared" si="3"/>
        <v>19</v>
      </c>
      <c r="CP36" s="370"/>
      <c r="CQ36" s="371" t="str">
        <f>IF('各会計、関係団体の財政状況及び健全化判断比率'!BS9="","",'各会計、関係団体の財政状況及び健全化判断比率'!BS9)</f>
        <v>㈱プラスファイブ</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7</v>
      </c>
      <c r="V37" s="370"/>
      <c r="W37" s="371" t="str">
        <f>IF('各会計、関係団体の財政状況及び健全化判断比率'!B31="","",'各会計、関係団体の財政状況及び健全化判断比率'!B31)</f>
        <v>後期高齢者医療特別会計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15</v>
      </c>
      <c r="BX37" s="370"/>
      <c r="BY37" s="371" t="str">
        <f>IF('各会計、関係団体の財政状況及び健全化判断比率'!B71="","",'各会計、関係団体の財政状況及び健全化判断比率'!B71)</f>
        <v>熊本県後期高齢者医療広域連合（一般会計）</v>
      </c>
      <c r="BZ37" s="371"/>
      <c r="CA37" s="371"/>
      <c r="CB37" s="371"/>
      <c r="CC37" s="371"/>
      <c r="CD37" s="371"/>
      <c r="CE37" s="371"/>
      <c r="CF37" s="371"/>
      <c r="CG37" s="371"/>
      <c r="CH37" s="371"/>
      <c r="CI37" s="371"/>
      <c r="CJ37" s="371"/>
      <c r="CK37" s="371"/>
      <c r="CL37" s="371"/>
      <c r="CM37" s="371"/>
      <c r="CN37" s="178"/>
      <c r="CO37" s="370">
        <f t="shared" si="3"/>
        <v>20</v>
      </c>
      <c r="CP37" s="370"/>
      <c r="CQ37" s="371" t="str">
        <f>IF('各会計、関係団体の財政状況及び健全化判断比率'!BS10="","",'各会計、関係団体の財政状況及び健全化判断比率'!BS10)</f>
        <v>㈲愛夢里</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16</v>
      </c>
      <c r="BX38" s="370"/>
      <c r="BY38" s="371" t="str">
        <f>IF('各会計、関係団体の財政状況及び健全化判断比率'!B72="","",'各会計、関係団体の財政状況及び健全化判断比率'!B72)</f>
        <v>熊本県後期高齢者医療広域連合（後期高齢者医療特別会計）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238" t="s">
        <v>583</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7"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77" t="s">
        <v>567</v>
      </c>
      <c r="D34" s="1177"/>
      <c r="E34" s="1178"/>
      <c r="F34" s="32">
        <v>8.26</v>
      </c>
      <c r="G34" s="33">
        <v>7.91</v>
      </c>
      <c r="H34" s="33">
        <v>7.39</v>
      </c>
      <c r="I34" s="33">
        <v>10.71</v>
      </c>
      <c r="J34" s="34">
        <v>12.67</v>
      </c>
      <c r="K34" s="22"/>
      <c r="L34" s="22"/>
      <c r="M34" s="22"/>
      <c r="N34" s="22"/>
      <c r="O34" s="22"/>
      <c r="P34" s="22"/>
    </row>
    <row r="35" spans="1:16" ht="39" customHeight="1">
      <c r="A35" s="22"/>
      <c r="B35" s="35"/>
      <c r="C35" s="1171" t="s">
        <v>568</v>
      </c>
      <c r="D35" s="1172"/>
      <c r="E35" s="1173"/>
      <c r="F35" s="36">
        <v>7.85</v>
      </c>
      <c r="G35" s="37">
        <v>7.31</v>
      </c>
      <c r="H35" s="37">
        <v>4.8499999999999996</v>
      </c>
      <c r="I35" s="37">
        <v>9.44</v>
      </c>
      <c r="J35" s="38">
        <v>10.88</v>
      </c>
      <c r="K35" s="22"/>
      <c r="L35" s="22"/>
      <c r="M35" s="22"/>
      <c r="N35" s="22"/>
      <c r="O35" s="22"/>
      <c r="P35" s="22"/>
    </row>
    <row r="36" spans="1:16" ht="39" customHeight="1">
      <c r="A36" s="22"/>
      <c r="B36" s="35"/>
      <c r="C36" s="1171" t="s">
        <v>569</v>
      </c>
      <c r="D36" s="1172"/>
      <c r="E36" s="1173"/>
      <c r="F36" s="36">
        <v>6.13</v>
      </c>
      <c r="G36" s="37">
        <v>7.18</v>
      </c>
      <c r="H36" s="37">
        <v>8.19</v>
      </c>
      <c r="I36" s="37">
        <v>8.7799999999999994</v>
      </c>
      <c r="J36" s="38">
        <v>8.2899999999999991</v>
      </c>
      <c r="K36" s="22"/>
      <c r="L36" s="22"/>
      <c r="M36" s="22"/>
      <c r="N36" s="22"/>
      <c r="O36" s="22"/>
      <c r="P36" s="22"/>
    </row>
    <row r="37" spans="1:16" ht="39" customHeight="1">
      <c r="A37" s="22"/>
      <c r="B37" s="35"/>
      <c r="C37" s="1171" t="s">
        <v>570</v>
      </c>
      <c r="D37" s="1172"/>
      <c r="E37" s="1173"/>
      <c r="F37" s="36">
        <v>0.85</v>
      </c>
      <c r="G37" s="37">
        <v>1.22</v>
      </c>
      <c r="H37" s="37">
        <v>1.53</v>
      </c>
      <c r="I37" s="37">
        <v>1.69</v>
      </c>
      <c r="J37" s="38">
        <v>1.85</v>
      </c>
      <c r="K37" s="22"/>
      <c r="L37" s="22"/>
      <c r="M37" s="22"/>
      <c r="N37" s="22"/>
      <c r="O37" s="22"/>
      <c r="P37" s="22"/>
    </row>
    <row r="38" spans="1:16" ht="39" customHeight="1">
      <c r="A38" s="22"/>
      <c r="B38" s="35"/>
      <c r="C38" s="1171" t="s">
        <v>571</v>
      </c>
      <c r="D38" s="1172"/>
      <c r="E38" s="1173"/>
      <c r="F38" s="36">
        <v>1.55</v>
      </c>
      <c r="G38" s="37">
        <v>0.99</v>
      </c>
      <c r="H38" s="37">
        <v>1.2</v>
      </c>
      <c r="I38" s="37">
        <v>1.37</v>
      </c>
      <c r="J38" s="38">
        <v>1.1000000000000001</v>
      </c>
      <c r="K38" s="22"/>
      <c r="L38" s="22"/>
      <c r="M38" s="22"/>
      <c r="N38" s="22"/>
      <c r="O38" s="22"/>
      <c r="P38" s="22"/>
    </row>
    <row r="39" spans="1:16" ht="39" customHeight="1">
      <c r="A39" s="22"/>
      <c r="B39" s="35"/>
      <c r="C39" s="1171" t="s">
        <v>572</v>
      </c>
      <c r="D39" s="1172"/>
      <c r="E39" s="1173"/>
      <c r="F39" s="36">
        <v>1.57</v>
      </c>
      <c r="G39" s="37">
        <v>0.89</v>
      </c>
      <c r="H39" s="37">
        <v>0.93</v>
      </c>
      <c r="I39" s="37">
        <v>1.05</v>
      </c>
      <c r="J39" s="38">
        <v>0.66</v>
      </c>
      <c r="K39" s="22"/>
      <c r="L39" s="22"/>
      <c r="M39" s="22"/>
      <c r="N39" s="22"/>
      <c r="O39" s="22"/>
      <c r="P39" s="22"/>
    </row>
    <row r="40" spans="1:16" ht="39" customHeight="1">
      <c r="A40" s="22"/>
      <c r="B40" s="35"/>
      <c r="C40" s="1171" t="s">
        <v>573</v>
      </c>
      <c r="D40" s="1172"/>
      <c r="E40" s="1173"/>
      <c r="F40" s="36">
        <v>0.04</v>
      </c>
      <c r="G40" s="37">
        <v>0.04</v>
      </c>
      <c r="H40" s="37">
        <v>0.05</v>
      </c>
      <c r="I40" s="37">
        <v>0.08</v>
      </c>
      <c r="J40" s="38">
        <v>0.11</v>
      </c>
      <c r="K40" s="22"/>
      <c r="L40" s="22"/>
      <c r="M40" s="22"/>
      <c r="N40" s="22"/>
      <c r="O40" s="22"/>
      <c r="P40" s="22"/>
    </row>
    <row r="41" spans="1:16" ht="39" customHeight="1">
      <c r="A41" s="22"/>
      <c r="B41" s="35"/>
      <c r="C41" s="1171" t="s">
        <v>574</v>
      </c>
      <c r="D41" s="1172"/>
      <c r="E41" s="1173"/>
      <c r="F41" s="36">
        <v>0</v>
      </c>
      <c r="G41" s="37">
        <v>0.04</v>
      </c>
      <c r="H41" s="37">
        <v>0.02</v>
      </c>
      <c r="I41" s="37">
        <v>0.02</v>
      </c>
      <c r="J41" s="38">
        <v>0.03</v>
      </c>
      <c r="K41" s="22"/>
      <c r="L41" s="22"/>
      <c r="M41" s="22"/>
      <c r="N41" s="22"/>
      <c r="O41" s="22"/>
      <c r="P41" s="22"/>
    </row>
    <row r="42" spans="1:16" ht="39" customHeight="1">
      <c r="A42" s="22"/>
      <c r="B42" s="39"/>
      <c r="C42" s="1171" t="s">
        <v>575</v>
      </c>
      <c r="D42" s="1172"/>
      <c r="E42" s="1173"/>
      <c r="F42" s="36" t="s">
        <v>517</v>
      </c>
      <c r="G42" s="37" t="s">
        <v>517</v>
      </c>
      <c r="H42" s="37" t="s">
        <v>517</v>
      </c>
      <c r="I42" s="37" t="s">
        <v>517</v>
      </c>
      <c r="J42" s="38" t="s">
        <v>517</v>
      </c>
      <c r="K42" s="22"/>
      <c r="L42" s="22"/>
      <c r="M42" s="22"/>
      <c r="N42" s="22"/>
      <c r="O42" s="22"/>
      <c r="P42" s="22"/>
    </row>
    <row r="43" spans="1:16" ht="39" customHeight="1" thickBot="1">
      <c r="A43" s="22"/>
      <c r="B43" s="40"/>
      <c r="C43" s="1174" t="s">
        <v>576</v>
      </c>
      <c r="D43" s="1175"/>
      <c r="E43" s="1176"/>
      <c r="F43" s="41">
        <v>0.02</v>
      </c>
      <c r="G43" s="42">
        <v>0.03</v>
      </c>
      <c r="H43" s="42">
        <v>0.04</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qXR/oBJr42gwTyaewomVbBldL5KT5NaQtP2y5Qzf8YFjX98B7Lzdqt3N+rORbHiYHMvcWPAajxmHRAe6qLXZg==" saltValue="/IxLgExJlZEHXOzdFRsE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election activeCell="Q59" sqref="Q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197" t="s">
        <v>11</v>
      </c>
      <c r="C45" s="1198"/>
      <c r="D45" s="58"/>
      <c r="E45" s="1203" t="s">
        <v>12</v>
      </c>
      <c r="F45" s="1203"/>
      <c r="G45" s="1203"/>
      <c r="H45" s="1203"/>
      <c r="I45" s="1203"/>
      <c r="J45" s="1204"/>
      <c r="K45" s="59">
        <v>6884</v>
      </c>
      <c r="L45" s="60">
        <v>6763</v>
      </c>
      <c r="M45" s="60">
        <v>7217</v>
      </c>
      <c r="N45" s="60">
        <v>7124</v>
      </c>
      <c r="O45" s="61">
        <v>7110</v>
      </c>
      <c r="P45" s="48"/>
      <c r="Q45" s="48"/>
      <c r="R45" s="48"/>
      <c r="S45" s="48"/>
      <c r="T45" s="48"/>
      <c r="U45" s="48"/>
    </row>
    <row r="46" spans="1:21" ht="30.75" customHeight="1">
      <c r="A46" s="48"/>
      <c r="B46" s="1199"/>
      <c r="C46" s="1200"/>
      <c r="D46" s="62"/>
      <c r="E46" s="1181" t="s">
        <v>13</v>
      </c>
      <c r="F46" s="1181"/>
      <c r="G46" s="1181"/>
      <c r="H46" s="1181"/>
      <c r="I46" s="1181"/>
      <c r="J46" s="1182"/>
      <c r="K46" s="63" t="s">
        <v>517</v>
      </c>
      <c r="L46" s="64" t="s">
        <v>517</v>
      </c>
      <c r="M46" s="64" t="s">
        <v>517</v>
      </c>
      <c r="N46" s="64" t="s">
        <v>517</v>
      </c>
      <c r="O46" s="65" t="s">
        <v>517</v>
      </c>
      <c r="P46" s="48"/>
      <c r="Q46" s="48"/>
      <c r="R46" s="48"/>
      <c r="S46" s="48"/>
      <c r="T46" s="48"/>
      <c r="U46" s="48"/>
    </row>
    <row r="47" spans="1:21" ht="30.75" customHeight="1">
      <c r="A47" s="48"/>
      <c r="B47" s="1199"/>
      <c r="C47" s="1200"/>
      <c r="D47" s="62"/>
      <c r="E47" s="1181" t="s">
        <v>14</v>
      </c>
      <c r="F47" s="1181"/>
      <c r="G47" s="1181"/>
      <c r="H47" s="1181"/>
      <c r="I47" s="1181"/>
      <c r="J47" s="1182"/>
      <c r="K47" s="63" t="s">
        <v>517</v>
      </c>
      <c r="L47" s="64" t="s">
        <v>517</v>
      </c>
      <c r="M47" s="64" t="s">
        <v>517</v>
      </c>
      <c r="N47" s="64" t="s">
        <v>517</v>
      </c>
      <c r="O47" s="65" t="s">
        <v>517</v>
      </c>
      <c r="P47" s="48"/>
      <c r="Q47" s="48"/>
      <c r="R47" s="48"/>
      <c r="S47" s="48"/>
      <c r="T47" s="48"/>
      <c r="U47" s="48"/>
    </row>
    <row r="48" spans="1:21" ht="30.75" customHeight="1">
      <c r="A48" s="48"/>
      <c r="B48" s="1199"/>
      <c r="C48" s="1200"/>
      <c r="D48" s="62"/>
      <c r="E48" s="1181" t="s">
        <v>15</v>
      </c>
      <c r="F48" s="1181"/>
      <c r="G48" s="1181"/>
      <c r="H48" s="1181"/>
      <c r="I48" s="1181"/>
      <c r="J48" s="1182"/>
      <c r="K48" s="63">
        <v>1686</v>
      </c>
      <c r="L48" s="64">
        <v>1614</v>
      </c>
      <c r="M48" s="64">
        <v>1555</v>
      </c>
      <c r="N48" s="64">
        <v>1533</v>
      </c>
      <c r="O48" s="65">
        <v>1424</v>
      </c>
      <c r="P48" s="48"/>
      <c r="Q48" s="48"/>
      <c r="R48" s="48"/>
      <c r="S48" s="48"/>
      <c r="T48" s="48"/>
      <c r="U48" s="48"/>
    </row>
    <row r="49" spans="1:21" ht="30.75" customHeight="1">
      <c r="A49" s="48"/>
      <c r="B49" s="1199"/>
      <c r="C49" s="1200"/>
      <c r="D49" s="62"/>
      <c r="E49" s="1181" t="s">
        <v>16</v>
      </c>
      <c r="F49" s="1181"/>
      <c r="G49" s="1181"/>
      <c r="H49" s="1181"/>
      <c r="I49" s="1181"/>
      <c r="J49" s="1182"/>
      <c r="K49" s="63">
        <v>70</v>
      </c>
      <c r="L49" s="64">
        <v>61</v>
      </c>
      <c r="M49" s="64">
        <v>29</v>
      </c>
      <c r="N49" s="64" t="s">
        <v>517</v>
      </c>
      <c r="O49" s="65" t="s">
        <v>517</v>
      </c>
      <c r="P49" s="48"/>
      <c r="Q49" s="48"/>
      <c r="R49" s="48"/>
      <c r="S49" s="48"/>
      <c r="T49" s="48"/>
      <c r="U49" s="48"/>
    </row>
    <row r="50" spans="1:21" ht="30.75" customHeight="1">
      <c r="A50" s="48"/>
      <c r="B50" s="1199"/>
      <c r="C50" s="1200"/>
      <c r="D50" s="62"/>
      <c r="E50" s="1181" t="s">
        <v>17</v>
      </c>
      <c r="F50" s="1181"/>
      <c r="G50" s="1181"/>
      <c r="H50" s="1181"/>
      <c r="I50" s="1181"/>
      <c r="J50" s="1182"/>
      <c r="K50" s="63">
        <v>145</v>
      </c>
      <c r="L50" s="64">
        <v>143</v>
      </c>
      <c r="M50" s="64">
        <v>142</v>
      </c>
      <c r="N50" s="64">
        <v>144</v>
      </c>
      <c r="O50" s="65">
        <v>143</v>
      </c>
      <c r="P50" s="48"/>
      <c r="Q50" s="48"/>
      <c r="R50" s="48"/>
      <c r="S50" s="48"/>
      <c r="T50" s="48"/>
      <c r="U50" s="48"/>
    </row>
    <row r="51" spans="1:21" ht="30.75" customHeight="1">
      <c r="A51" s="48"/>
      <c r="B51" s="1201"/>
      <c r="C51" s="1202"/>
      <c r="D51" s="66"/>
      <c r="E51" s="1181" t="s">
        <v>18</v>
      </c>
      <c r="F51" s="1181"/>
      <c r="G51" s="1181"/>
      <c r="H51" s="1181"/>
      <c r="I51" s="1181"/>
      <c r="J51" s="1182"/>
      <c r="K51" s="63" t="s">
        <v>517</v>
      </c>
      <c r="L51" s="64" t="s">
        <v>517</v>
      </c>
      <c r="M51" s="64" t="s">
        <v>517</v>
      </c>
      <c r="N51" s="64" t="s">
        <v>517</v>
      </c>
      <c r="O51" s="65" t="s">
        <v>517</v>
      </c>
      <c r="P51" s="48"/>
      <c r="Q51" s="48"/>
      <c r="R51" s="48"/>
      <c r="S51" s="48"/>
      <c r="T51" s="48"/>
      <c r="U51" s="48"/>
    </row>
    <row r="52" spans="1:21" ht="30.75" customHeight="1">
      <c r="A52" s="48"/>
      <c r="B52" s="1179" t="s">
        <v>19</v>
      </c>
      <c r="C52" s="1180"/>
      <c r="D52" s="66"/>
      <c r="E52" s="1181" t="s">
        <v>20</v>
      </c>
      <c r="F52" s="1181"/>
      <c r="G52" s="1181"/>
      <c r="H52" s="1181"/>
      <c r="I52" s="1181"/>
      <c r="J52" s="1182"/>
      <c r="K52" s="63">
        <v>6444</v>
      </c>
      <c r="L52" s="64">
        <v>6300</v>
      </c>
      <c r="M52" s="64">
        <v>6520</v>
      </c>
      <c r="N52" s="64">
        <v>6381</v>
      </c>
      <c r="O52" s="65">
        <v>6235</v>
      </c>
      <c r="P52" s="48"/>
      <c r="Q52" s="48"/>
      <c r="R52" s="48"/>
      <c r="S52" s="48"/>
      <c r="T52" s="48"/>
      <c r="U52" s="48"/>
    </row>
    <row r="53" spans="1:21" ht="30.75" customHeight="1" thickBot="1">
      <c r="A53" s="48"/>
      <c r="B53" s="1183" t="s">
        <v>21</v>
      </c>
      <c r="C53" s="1184"/>
      <c r="D53" s="67"/>
      <c r="E53" s="1185" t="s">
        <v>22</v>
      </c>
      <c r="F53" s="1185"/>
      <c r="G53" s="1185"/>
      <c r="H53" s="1185"/>
      <c r="I53" s="1185"/>
      <c r="J53" s="1186"/>
      <c r="K53" s="68">
        <v>2341</v>
      </c>
      <c r="L53" s="69">
        <v>2281</v>
      </c>
      <c r="M53" s="69">
        <v>2423</v>
      </c>
      <c r="N53" s="69">
        <v>2420</v>
      </c>
      <c r="O53" s="70">
        <v>2442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187" t="s">
        <v>25</v>
      </c>
      <c r="C57" s="1188"/>
      <c r="D57" s="1191" t="s">
        <v>26</v>
      </c>
      <c r="E57" s="1192"/>
      <c r="F57" s="1192"/>
      <c r="G57" s="1192"/>
      <c r="H57" s="1192"/>
      <c r="I57" s="1192"/>
      <c r="J57" s="1193"/>
      <c r="K57" s="83"/>
      <c r="L57" s="84"/>
      <c r="M57" s="84"/>
      <c r="N57" s="84"/>
      <c r="O57" s="85"/>
    </row>
    <row r="58" spans="1:21" ht="31.5" customHeight="1" thickBot="1">
      <c r="B58" s="1189"/>
      <c r="C58" s="1190"/>
      <c r="D58" s="1194" t="s">
        <v>27</v>
      </c>
      <c r="E58" s="1195"/>
      <c r="F58" s="1195"/>
      <c r="G58" s="1195"/>
      <c r="H58" s="1195"/>
      <c r="I58" s="1195"/>
      <c r="J58" s="119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tu79+3Aqj7tMXwQJgopbRt6LZ6Q+HN0qpUwBNeq2HdwhndcH6bF4Z2E1LJ8ZbdiC7qJKXbqx5De0yWkau7fw==" saltValue="Ud2v9HfEAHMQkvOWOmZe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52" zoomScaleSheetLayoutView="100" workbookViewId="0">
      <selection activeCell="O39" sqref="O39"/>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17" t="s">
        <v>30</v>
      </c>
      <c r="C41" s="1218"/>
      <c r="D41" s="102"/>
      <c r="E41" s="1219" t="s">
        <v>31</v>
      </c>
      <c r="F41" s="1219"/>
      <c r="G41" s="1219"/>
      <c r="H41" s="1220"/>
      <c r="I41" s="358">
        <v>50690</v>
      </c>
      <c r="J41" s="359">
        <v>51103</v>
      </c>
      <c r="K41" s="359">
        <v>53365</v>
      </c>
      <c r="L41" s="359">
        <v>51803</v>
      </c>
      <c r="M41" s="360">
        <v>50380</v>
      </c>
    </row>
    <row r="42" spans="2:13" ht="27.75" customHeight="1">
      <c r="B42" s="1207"/>
      <c r="C42" s="1208"/>
      <c r="D42" s="103"/>
      <c r="E42" s="1211" t="s">
        <v>32</v>
      </c>
      <c r="F42" s="1211"/>
      <c r="G42" s="1211"/>
      <c r="H42" s="1212"/>
      <c r="I42" s="361">
        <v>837</v>
      </c>
      <c r="J42" s="362">
        <v>708</v>
      </c>
      <c r="K42" s="362">
        <v>577</v>
      </c>
      <c r="L42" s="362">
        <v>444</v>
      </c>
      <c r="M42" s="363">
        <v>309</v>
      </c>
    </row>
    <row r="43" spans="2:13" ht="27.75" customHeight="1">
      <c r="B43" s="1207"/>
      <c r="C43" s="1208"/>
      <c r="D43" s="103"/>
      <c r="E43" s="1211" t="s">
        <v>33</v>
      </c>
      <c r="F43" s="1211"/>
      <c r="G43" s="1211"/>
      <c r="H43" s="1212"/>
      <c r="I43" s="361">
        <v>14224</v>
      </c>
      <c r="J43" s="362">
        <v>13331</v>
      </c>
      <c r="K43" s="362">
        <v>12169</v>
      </c>
      <c r="L43" s="362">
        <v>11127</v>
      </c>
      <c r="M43" s="363">
        <v>9982</v>
      </c>
    </row>
    <row r="44" spans="2:13" ht="27.75" customHeight="1">
      <c r="B44" s="1207"/>
      <c r="C44" s="1208"/>
      <c r="D44" s="103"/>
      <c r="E44" s="1211" t="s">
        <v>34</v>
      </c>
      <c r="F44" s="1211"/>
      <c r="G44" s="1211"/>
      <c r="H44" s="1212"/>
      <c r="I44" s="361">
        <v>95</v>
      </c>
      <c r="J44" s="362">
        <v>33</v>
      </c>
      <c r="K44" s="362" t="s">
        <v>517</v>
      </c>
      <c r="L44" s="362" t="s">
        <v>517</v>
      </c>
      <c r="M44" s="363" t="s">
        <v>517</v>
      </c>
    </row>
    <row r="45" spans="2:13" ht="27.75" customHeight="1">
      <c r="B45" s="1207"/>
      <c r="C45" s="1208"/>
      <c r="D45" s="103"/>
      <c r="E45" s="1211" t="s">
        <v>35</v>
      </c>
      <c r="F45" s="1211"/>
      <c r="G45" s="1211"/>
      <c r="H45" s="1212"/>
      <c r="I45" s="361">
        <v>8566</v>
      </c>
      <c r="J45" s="362">
        <v>7948</v>
      </c>
      <c r="K45" s="362">
        <v>7583</v>
      </c>
      <c r="L45" s="362">
        <v>7034</v>
      </c>
      <c r="M45" s="363">
        <v>6875</v>
      </c>
    </row>
    <row r="46" spans="2:13" ht="27.75" customHeight="1">
      <c r="B46" s="1207"/>
      <c r="C46" s="1208"/>
      <c r="D46" s="104"/>
      <c r="E46" s="1211" t="s">
        <v>36</v>
      </c>
      <c r="F46" s="1211"/>
      <c r="G46" s="1211"/>
      <c r="H46" s="1212"/>
      <c r="I46" s="361" t="s">
        <v>517</v>
      </c>
      <c r="J46" s="362" t="s">
        <v>517</v>
      </c>
      <c r="K46" s="362" t="s">
        <v>517</v>
      </c>
      <c r="L46" s="362" t="s">
        <v>517</v>
      </c>
      <c r="M46" s="363" t="s">
        <v>517</v>
      </c>
    </row>
    <row r="47" spans="2:13" ht="27.75" customHeight="1">
      <c r="B47" s="1207"/>
      <c r="C47" s="1208"/>
      <c r="D47" s="105"/>
      <c r="E47" s="1221" t="s">
        <v>37</v>
      </c>
      <c r="F47" s="1222"/>
      <c r="G47" s="1222"/>
      <c r="H47" s="1223"/>
      <c r="I47" s="361" t="s">
        <v>517</v>
      </c>
      <c r="J47" s="362" t="s">
        <v>517</v>
      </c>
      <c r="K47" s="362" t="s">
        <v>517</v>
      </c>
      <c r="L47" s="362" t="s">
        <v>517</v>
      </c>
      <c r="M47" s="363" t="s">
        <v>517</v>
      </c>
    </row>
    <row r="48" spans="2:13" ht="27.75" customHeight="1">
      <c r="B48" s="1207"/>
      <c r="C48" s="1208"/>
      <c r="D48" s="103"/>
      <c r="E48" s="1211" t="s">
        <v>38</v>
      </c>
      <c r="F48" s="1211"/>
      <c r="G48" s="1211"/>
      <c r="H48" s="1212"/>
      <c r="I48" s="361" t="s">
        <v>517</v>
      </c>
      <c r="J48" s="362" t="s">
        <v>517</v>
      </c>
      <c r="K48" s="362" t="s">
        <v>517</v>
      </c>
      <c r="L48" s="362" t="s">
        <v>517</v>
      </c>
      <c r="M48" s="363" t="s">
        <v>517</v>
      </c>
    </row>
    <row r="49" spans="2:13" ht="27.75" customHeight="1">
      <c r="B49" s="1209"/>
      <c r="C49" s="1210"/>
      <c r="D49" s="103"/>
      <c r="E49" s="1211" t="s">
        <v>39</v>
      </c>
      <c r="F49" s="1211"/>
      <c r="G49" s="1211"/>
      <c r="H49" s="1212"/>
      <c r="I49" s="361" t="s">
        <v>517</v>
      </c>
      <c r="J49" s="362" t="s">
        <v>517</v>
      </c>
      <c r="K49" s="362" t="s">
        <v>517</v>
      </c>
      <c r="L49" s="362" t="s">
        <v>517</v>
      </c>
      <c r="M49" s="363" t="s">
        <v>517</v>
      </c>
    </row>
    <row r="50" spans="2:13" ht="27.75" customHeight="1">
      <c r="B50" s="1205" t="s">
        <v>40</v>
      </c>
      <c r="C50" s="1206"/>
      <c r="D50" s="106"/>
      <c r="E50" s="1211" t="s">
        <v>41</v>
      </c>
      <c r="F50" s="1211"/>
      <c r="G50" s="1211"/>
      <c r="H50" s="1212"/>
      <c r="I50" s="361">
        <v>16635</v>
      </c>
      <c r="J50" s="362">
        <v>15254</v>
      </c>
      <c r="K50" s="362">
        <v>14693</v>
      </c>
      <c r="L50" s="362">
        <v>13981</v>
      </c>
      <c r="M50" s="363">
        <v>17024</v>
      </c>
    </row>
    <row r="51" spans="2:13" ht="27.75" customHeight="1">
      <c r="B51" s="1207"/>
      <c r="C51" s="1208"/>
      <c r="D51" s="103"/>
      <c r="E51" s="1211" t="s">
        <v>42</v>
      </c>
      <c r="F51" s="1211"/>
      <c r="G51" s="1211"/>
      <c r="H51" s="1212"/>
      <c r="I51" s="361">
        <v>1876</v>
      </c>
      <c r="J51" s="362">
        <v>1996</v>
      </c>
      <c r="K51" s="362">
        <v>2072</v>
      </c>
      <c r="L51" s="362">
        <v>2200</v>
      </c>
      <c r="M51" s="363">
        <v>2461</v>
      </c>
    </row>
    <row r="52" spans="2:13" ht="27.75" customHeight="1">
      <c r="B52" s="1209"/>
      <c r="C52" s="1210"/>
      <c r="D52" s="103"/>
      <c r="E52" s="1211" t="s">
        <v>43</v>
      </c>
      <c r="F52" s="1211"/>
      <c r="G52" s="1211"/>
      <c r="H52" s="1212"/>
      <c r="I52" s="361">
        <v>49558</v>
      </c>
      <c r="J52" s="362">
        <v>49538</v>
      </c>
      <c r="K52" s="362">
        <v>50586</v>
      </c>
      <c r="L52" s="362">
        <v>48969</v>
      </c>
      <c r="M52" s="363">
        <v>47901</v>
      </c>
    </row>
    <row r="53" spans="2:13" ht="27.75" customHeight="1" thickBot="1">
      <c r="B53" s="1213" t="s">
        <v>44</v>
      </c>
      <c r="C53" s="1214"/>
      <c r="D53" s="107"/>
      <c r="E53" s="1215" t="s">
        <v>45</v>
      </c>
      <c r="F53" s="1215"/>
      <c r="G53" s="1215"/>
      <c r="H53" s="1216"/>
      <c r="I53" s="364">
        <v>6343</v>
      </c>
      <c r="J53" s="365">
        <v>6335</v>
      </c>
      <c r="K53" s="365">
        <v>6342</v>
      </c>
      <c r="L53" s="365">
        <v>5259</v>
      </c>
      <c r="M53" s="366">
        <v>160</v>
      </c>
    </row>
    <row r="54" spans="2:13" ht="27.75" customHeight="1">
      <c r="B54" s="108" t="s">
        <v>46</v>
      </c>
      <c r="C54" s="109"/>
      <c r="D54" s="109"/>
      <c r="E54" s="110"/>
      <c r="F54" s="110"/>
      <c r="G54" s="110"/>
      <c r="H54" s="110"/>
      <c r="I54" s="111"/>
      <c r="J54" s="111"/>
      <c r="K54" s="111"/>
      <c r="L54" s="111"/>
      <c r="M54" s="111"/>
    </row>
    <row r="55" spans="2:13"/>
  </sheetData>
  <sheetProtection algorithmName="SHA-512" hashValue="x1Pwg++vqgIYIRgQhOPACPGhMrk3RJVmS3EQkfL6ifjrT7iN1m31Ok4S0OCz5Ore4CXssgnuOUa6hvtUzExZrQ==" saltValue="jMkRBiZnjwlyr+FBLc8S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F57" sqref="F57"/>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561</v>
      </c>
      <c r="G54" s="116" t="s">
        <v>562</v>
      </c>
      <c r="H54" s="117" t="s">
        <v>563</v>
      </c>
    </row>
    <row r="55" spans="2:8" ht="52.5" customHeight="1">
      <c r="B55" s="118"/>
      <c r="C55" s="1232" t="s">
        <v>48</v>
      </c>
      <c r="D55" s="1232"/>
      <c r="E55" s="1233"/>
      <c r="F55" s="119">
        <v>8900</v>
      </c>
      <c r="G55" s="119">
        <v>8202</v>
      </c>
      <c r="H55" s="120">
        <v>10077</v>
      </c>
    </row>
    <row r="56" spans="2:8" ht="52.5" customHeight="1">
      <c r="B56" s="121"/>
      <c r="C56" s="1234" t="s">
        <v>49</v>
      </c>
      <c r="D56" s="1234"/>
      <c r="E56" s="1235"/>
      <c r="F56" s="122">
        <v>1978</v>
      </c>
      <c r="G56" s="122">
        <v>1795</v>
      </c>
      <c r="H56" s="123">
        <v>2816</v>
      </c>
    </row>
    <row r="57" spans="2:8" ht="53.25" customHeight="1">
      <c r="B57" s="121"/>
      <c r="C57" s="1236" t="s">
        <v>50</v>
      </c>
      <c r="D57" s="1236"/>
      <c r="E57" s="1237"/>
      <c r="F57" s="124">
        <v>4179</v>
      </c>
      <c r="G57" s="124">
        <v>4380</v>
      </c>
      <c r="H57" s="125">
        <v>4026</v>
      </c>
    </row>
    <row r="58" spans="2:8" ht="45.75" customHeight="1">
      <c r="B58" s="126"/>
      <c r="C58" s="1224" t="s">
        <v>51</v>
      </c>
      <c r="D58" s="1225"/>
      <c r="E58" s="1226"/>
      <c r="F58" s="127">
        <v>2657</v>
      </c>
      <c r="G58" s="127">
        <v>2427</v>
      </c>
      <c r="H58" s="128">
        <v>2186</v>
      </c>
    </row>
    <row r="59" spans="2:8" ht="45.75" customHeight="1">
      <c r="B59" s="126"/>
      <c r="C59" s="1224" t="s">
        <v>51</v>
      </c>
      <c r="D59" s="1225"/>
      <c r="E59" s="1226"/>
      <c r="F59" s="127">
        <v>693</v>
      </c>
      <c r="G59" s="127">
        <v>1013</v>
      </c>
      <c r="H59" s="128">
        <v>1131</v>
      </c>
    </row>
    <row r="60" spans="2:8" ht="45.75" customHeight="1">
      <c r="B60" s="126"/>
      <c r="C60" s="1224" t="s">
        <v>51</v>
      </c>
      <c r="D60" s="1225"/>
      <c r="E60" s="1226"/>
      <c r="F60" s="127">
        <v>360</v>
      </c>
      <c r="G60" s="127">
        <v>322</v>
      </c>
      <c r="H60" s="128">
        <v>316</v>
      </c>
    </row>
    <row r="61" spans="2:8" ht="45.75" customHeight="1">
      <c r="B61" s="126"/>
      <c r="C61" s="1224" t="s">
        <v>51</v>
      </c>
      <c r="D61" s="1225"/>
      <c r="E61" s="1226"/>
      <c r="F61" s="127">
        <v>0</v>
      </c>
      <c r="G61" s="127">
        <v>186</v>
      </c>
      <c r="H61" s="128">
        <v>119</v>
      </c>
    </row>
    <row r="62" spans="2:8" ht="45.75" customHeight="1" thickBot="1">
      <c r="B62" s="129"/>
      <c r="C62" s="1227" t="s">
        <v>52</v>
      </c>
      <c r="D62" s="1228"/>
      <c r="E62" s="1229"/>
      <c r="F62" s="130">
        <v>22</v>
      </c>
      <c r="G62" s="130">
        <v>69</v>
      </c>
      <c r="H62" s="131">
        <v>106</v>
      </c>
    </row>
    <row r="63" spans="2:8" ht="52.5" customHeight="1" thickBot="1">
      <c r="B63" s="132"/>
      <c r="C63" s="1230" t="s">
        <v>53</v>
      </c>
      <c r="D63" s="1230"/>
      <c r="E63" s="1231"/>
      <c r="F63" s="133">
        <v>15058</v>
      </c>
      <c r="G63" s="133">
        <v>14376</v>
      </c>
      <c r="H63" s="134">
        <v>16919</v>
      </c>
    </row>
    <row r="64" spans="2:8"/>
  </sheetData>
  <sheetProtection algorithmName="SHA-512" hashValue="bHVrJCLM1CFEJzjXbs9PLo4FdCOgzjK3RJTBbtipebaphxwB1wnzWh94cfOogqMxvTn+EeM+TichjCjFY6C76g==" saltValue="LxbxZD/CNgPp/mi7IcSB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54</v>
      </c>
      <c r="E2" s="146"/>
      <c r="F2" s="147" t="s">
        <v>556</v>
      </c>
      <c r="G2" s="148"/>
      <c r="H2" s="149"/>
    </row>
    <row r="3" spans="1:8">
      <c r="A3" s="145" t="s">
        <v>549</v>
      </c>
      <c r="B3" s="150"/>
      <c r="C3" s="151"/>
      <c r="D3" s="152">
        <v>116501</v>
      </c>
      <c r="E3" s="153"/>
      <c r="F3" s="154">
        <v>70615</v>
      </c>
      <c r="G3" s="155"/>
      <c r="H3" s="156"/>
    </row>
    <row r="4" spans="1:8">
      <c r="A4" s="157"/>
      <c r="B4" s="158"/>
      <c r="C4" s="159"/>
      <c r="D4" s="160">
        <v>66455</v>
      </c>
      <c r="E4" s="161"/>
      <c r="F4" s="162">
        <v>37382</v>
      </c>
      <c r="G4" s="163"/>
      <c r="H4" s="164"/>
    </row>
    <row r="5" spans="1:8">
      <c r="A5" s="145" t="s">
        <v>551</v>
      </c>
      <c r="B5" s="150"/>
      <c r="C5" s="151"/>
      <c r="D5" s="152">
        <v>116092</v>
      </c>
      <c r="E5" s="153"/>
      <c r="F5" s="154">
        <v>69185</v>
      </c>
      <c r="G5" s="155"/>
      <c r="H5" s="156"/>
    </row>
    <row r="6" spans="1:8">
      <c r="A6" s="157"/>
      <c r="B6" s="158"/>
      <c r="C6" s="159"/>
      <c r="D6" s="160">
        <v>88434</v>
      </c>
      <c r="E6" s="161"/>
      <c r="F6" s="162">
        <v>38519</v>
      </c>
      <c r="G6" s="163"/>
      <c r="H6" s="164"/>
    </row>
    <row r="7" spans="1:8">
      <c r="A7" s="145" t="s">
        <v>552</v>
      </c>
      <c r="B7" s="150"/>
      <c r="C7" s="151"/>
      <c r="D7" s="152">
        <v>152185</v>
      </c>
      <c r="E7" s="153"/>
      <c r="F7" s="154">
        <v>70166</v>
      </c>
      <c r="G7" s="155"/>
      <c r="H7" s="156"/>
    </row>
    <row r="8" spans="1:8">
      <c r="A8" s="157"/>
      <c r="B8" s="158"/>
      <c r="C8" s="159"/>
      <c r="D8" s="160">
        <v>113678</v>
      </c>
      <c r="E8" s="161"/>
      <c r="F8" s="162">
        <v>36115</v>
      </c>
      <c r="G8" s="163"/>
      <c r="H8" s="164"/>
    </row>
    <row r="9" spans="1:8">
      <c r="A9" s="145" t="s">
        <v>553</v>
      </c>
      <c r="B9" s="150"/>
      <c r="C9" s="151"/>
      <c r="D9" s="152">
        <v>92641</v>
      </c>
      <c r="E9" s="153"/>
      <c r="F9" s="154">
        <v>70329</v>
      </c>
      <c r="G9" s="155"/>
      <c r="H9" s="156"/>
    </row>
    <row r="10" spans="1:8">
      <c r="A10" s="157"/>
      <c r="B10" s="158"/>
      <c r="C10" s="159"/>
      <c r="D10" s="160">
        <v>49034</v>
      </c>
      <c r="E10" s="161"/>
      <c r="F10" s="162">
        <v>39403</v>
      </c>
      <c r="G10" s="163"/>
      <c r="H10" s="164"/>
    </row>
    <row r="11" spans="1:8">
      <c r="A11" s="145" t="s">
        <v>554</v>
      </c>
      <c r="B11" s="150"/>
      <c r="C11" s="151"/>
      <c r="D11" s="152">
        <v>94723</v>
      </c>
      <c r="E11" s="153"/>
      <c r="F11" s="154">
        <v>71871</v>
      </c>
      <c r="G11" s="155"/>
      <c r="H11" s="156"/>
    </row>
    <row r="12" spans="1:8">
      <c r="A12" s="157"/>
      <c r="B12" s="158"/>
      <c r="C12" s="165"/>
      <c r="D12" s="160">
        <v>42166</v>
      </c>
      <c r="E12" s="161"/>
      <c r="F12" s="162">
        <v>38232</v>
      </c>
      <c r="G12" s="163"/>
      <c r="H12" s="164"/>
    </row>
    <row r="13" spans="1:8">
      <c r="A13" s="145"/>
      <c r="B13" s="150"/>
      <c r="C13" s="166"/>
      <c r="D13" s="167">
        <v>114428</v>
      </c>
      <c r="E13" s="168"/>
      <c r="F13" s="169">
        <v>70433</v>
      </c>
      <c r="G13" s="170"/>
      <c r="H13" s="156"/>
    </row>
    <row r="14" spans="1:8">
      <c r="A14" s="157"/>
      <c r="B14" s="158"/>
      <c r="C14" s="159"/>
      <c r="D14" s="160">
        <v>71953</v>
      </c>
      <c r="E14" s="161"/>
      <c r="F14" s="162">
        <v>37930</v>
      </c>
      <c r="G14" s="163"/>
      <c r="H14" s="164"/>
    </row>
    <row r="17" spans="1:11">
      <c r="A17" s="141" t="s">
        <v>55</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56</v>
      </c>
      <c r="B19" s="171">
        <f>ROUND(VALUE(SUBSTITUTE(実質収支比率等に係る経年分析!F$48,"▲","-")),2)</f>
        <v>7.88</v>
      </c>
      <c r="C19" s="171">
        <f>ROUND(VALUE(SUBSTITUTE(実質収支比率等に係る経年分析!G$48,"▲","-")),2)</f>
        <v>7.38</v>
      </c>
      <c r="D19" s="171">
        <f>ROUND(VALUE(SUBSTITUTE(実質収支比率等に係る経年分析!H$48,"▲","-")),2)</f>
        <v>4.91</v>
      </c>
      <c r="E19" s="171">
        <f>ROUND(VALUE(SUBSTITUTE(実質収支比率等に係る経年分析!I$48,"▲","-")),2)</f>
        <v>9.49</v>
      </c>
      <c r="F19" s="171">
        <f>ROUND(VALUE(SUBSTITUTE(実質収支比率等に係る経年分析!J$48,"▲","-")),2)</f>
        <v>10.91</v>
      </c>
    </row>
    <row r="20" spans="1:11">
      <c r="A20" s="171" t="s">
        <v>57</v>
      </c>
      <c r="B20" s="171">
        <f>ROUND(VALUE(SUBSTITUTE(実質収支比率等に係る経年分析!F$47,"▲","-")),2)</f>
        <v>37.130000000000003</v>
      </c>
      <c r="C20" s="171">
        <f>ROUND(VALUE(SUBSTITUTE(実質収支比率等に係る経年分析!G$47,"▲","-")),2)</f>
        <v>30.74</v>
      </c>
      <c r="D20" s="171">
        <f>ROUND(VALUE(SUBSTITUTE(実質収支比率等に係る経年分析!H$47,"▲","-")),2)</f>
        <v>28.44</v>
      </c>
      <c r="E20" s="171">
        <f>ROUND(VALUE(SUBSTITUTE(実質収支比率等に係る経年分析!I$47,"▲","-")),2)</f>
        <v>26.27</v>
      </c>
      <c r="F20" s="171">
        <f>ROUND(VALUE(SUBSTITUTE(実質収支比率等に係る経年分析!J$47,"▲","-")),2)</f>
        <v>31.73</v>
      </c>
    </row>
    <row r="21" spans="1:11">
      <c r="A21" s="171" t="s">
        <v>58</v>
      </c>
      <c r="B21" s="171">
        <f>IF(ISNUMBER(VALUE(SUBSTITUTE(実質収支比率等に係る経年分析!F$49,"▲","-"))),ROUND(VALUE(SUBSTITUTE(実質収支比率等に係る経年分析!F$49,"▲","-")),2),NA())</f>
        <v>-5.43</v>
      </c>
      <c r="C21" s="171">
        <f>IF(ISNUMBER(VALUE(SUBSTITUTE(実質収支比率等に係る経年分析!G$49,"▲","-"))),ROUND(VALUE(SUBSTITUTE(実質収支比率等に係る経年分析!G$49,"▲","-")),2),NA())</f>
        <v>-7.77</v>
      </c>
      <c r="D21" s="171">
        <f>IF(ISNUMBER(VALUE(SUBSTITUTE(実質収支比率等に係る経年分析!H$49,"▲","-"))),ROUND(VALUE(SUBSTITUTE(実質収支比率等に係る経年分析!H$49,"▲","-")),2),NA())</f>
        <v>-5.08</v>
      </c>
      <c r="E21" s="171">
        <f>IF(ISNUMBER(VALUE(SUBSTITUTE(実質収支比率等に係る経年分析!I$49,"▲","-"))),ROUND(VALUE(SUBSTITUTE(実質収支比率等に係る経年分析!I$49,"▲","-")),2),NA())</f>
        <v>2.34</v>
      </c>
      <c r="F21" s="171">
        <f>IF(ISNUMBER(VALUE(SUBSTITUTE(実質収支比率等に係る経年分析!J$49,"▲","-"))),ROUND(VALUE(SUBSTITUTE(実質収支比率等に係る経年分析!J$49,"▲","-")),2),NA())</f>
        <v>7.48</v>
      </c>
    </row>
    <row r="24" spans="1:11">
      <c r="A24" s="141" t="s">
        <v>59</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60</v>
      </c>
      <c r="C26" s="172" t="s">
        <v>61</v>
      </c>
      <c r="D26" s="172" t="s">
        <v>60</v>
      </c>
      <c r="E26" s="172" t="s">
        <v>61</v>
      </c>
      <c r="F26" s="172" t="s">
        <v>60</v>
      </c>
      <c r="G26" s="172" t="s">
        <v>61</v>
      </c>
      <c r="H26" s="172" t="s">
        <v>60</v>
      </c>
      <c r="I26" s="172" t="s">
        <v>61</v>
      </c>
      <c r="J26" s="172" t="s">
        <v>60</v>
      </c>
      <c r="K26" s="172" t="s">
        <v>61</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斎場事業特別会計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c r="A30" s="172" t="str">
        <f>IF(連結実質赤字比率に係る赤字・黒字の構成分析!C$40="",NA(),連結実質赤字比率に係る赤字・黒字の構成分析!C$40)</f>
        <v>国民健康保険診療施設特別会計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0.11</v>
      </c>
    </row>
    <row r="31" spans="1:11">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1.57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0.66</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1.1000000000000001</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1.85</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6.13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8.19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8.7799999999999994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8.2899999999999991</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7.85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4.8499999999999996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10.88</v>
      </c>
    </row>
    <row r="36" spans="1:16">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12.67</v>
      </c>
    </row>
    <row r="39" spans="1:16">
      <c r="A39" s="141" t="s">
        <v>62</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c r="A42" s="173" t="s">
        <v>65</v>
      </c>
      <c r="B42" s="173"/>
      <c r="C42" s="173"/>
      <c r="D42" s="173">
        <f>'実質公債費比率（分子）の構造'!K$52</f>
        <v>6444</v>
      </c>
      <c r="E42" s="173"/>
      <c r="F42" s="173"/>
      <c r="G42" s="173">
        <f>'実質公債費比率（分子）の構造'!L$52</f>
        <v>6300</v>
      </c>
      <c r="H42" s="173"/>
      <c r="I42" s="173"/>
      <c r="J42" s="173">
        <f>'実質公債費比率（分子）の構造'!M$52</f>
        <v>6520</v>
      </c>
      <c r="K42" s="173"/>
      <c r="L42" s="173"/>
      <c r="M42" s="173">
        <f>'実質公債費比率（分子）の構造'!N$52</f>
        <v>6381</v>
      </c>
      <c r="N42" s="173"/>
      <c r="O42" s="173"/>
      <c r="P42" s="173">
        <f>'実質公債費比率（分子）の構造'!O$52</f>
        <v>6235</v>
      </c>
    </row>
    <row r="43" spans="1:16">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67</v>
      </c>
      <c r="B44" s="173">
        <f>'実質公債費比率（分子）の構造'!K$50</f>
        <v>145</v>
      </c>
      <c r="C44" s="173"/>
      <c r="D44" s="173"/>
      <c r="E44" s="173">
        <f>'実質公債費比率（分子）の構造'!L$50</f>
        <v>143</v>
      </c>
      <c r="F44" s="173"/>
      <c r="G44" s="173"/>
      <c r="H44" s="173">
        <f>'実質公債費比率（分子）の構造'!M$50</f>
        <v>142</v>
      </c>
      <c r="I44" s="173"/>
      <c r="J44" s="173"/>
      <c r="K44" s="173">
        <f>'実質公債費比率（分子）の構造'!N$50</f>
        <v>144</v>
      </c>
      <c r="L44" s="173"/>
      <c r="M44" s="173"/>
      <c r="N44" s="173">
        <f>'実質公債費比率（分子）の構造'!O$50</f>
        <v>143</v>
      </c>
      <c r="O44" s="173"/>
      <c r="P44" s="173"/>
    </row>
    <row r="45" spans="1:16">
      <c r="A45" s="173" t="s">
        <v>68</v>
      </c>
      <c r="B45" s="173">
        <f>'実質公債費比率（分子）の構造'!K$49</f>
        <v>70</v>
      </c>
      <c r="C45" s="173"/>
      <c r="D45" s="173"/>
      <c r="E45" s="173">
        <f>'実質公債費比率（分子）の構造'!L$49</f>
        <v>61</v>
      </c>
      <c r="F45" s="173"/>
      <c r="G45" s="173"/>
      <c r="H45" s="173">
        <f>'実質公債費比率（分子）の構造'!M$49</f>
        <v>29</v>
      </c>
      <c r="I45" s="173"/>
      <c r="J45" s="173"/>
      <c r="K45" s="173" t="str">
        <f>'実質公債費比率（分子）の構造'!N$49</f>
        <v>-</v>
      </c>
      <c r="L45" s="173"/>
      <c r="M45" s="173"/>
      <c r="N45" s="173" t="str">
        <f>'実質公債費比率（分子）の構造'!O$49</f>
        <v>-</v>
      </c>
      <c r="O45" s="173"/>
      <c r="P45" s="173"/>
    </row>
    <row r="46" spans="1:16">
      <c r="A46" s="173" t="s">
        <v>69</v>
      </c>
      <c r="B46" s="173">
        <f>'実質公債費比率（分子）の構造'!K$48</f>
        <v>1686</v>
      </c>
      <c r="C46" s="173"/>
      <c r="D46" s="173"/>
      <c r="E46" s="173">
        <f>'実質公債費比率（分子）の構造'!L$48</f>
        <v>1614</v>
      </c>
      <c r="F46" s="173"/>
      <c r="G46" s="173"/>
      <c r="H46" s="173">
        <f>'実質公債費比率（分子）の構造'!M$48</f>
        <v>1555</v>
      </c>
      <c r="I46" s="173"/>
      <c r="J46" s="173"/>
      <c r="K46" s="173">
        <f>'実質公債費比率（分子）の構造'!N$48</f>
        <v>1533</v>
      </c>
      <c r="L46" s="173"/>
      <c r="M46" s="173"/>
      <c r="N46" s="173">
        <f>'実質公債費比率（分子）の構造'!O$48</f>
        <v>1424</v>
      </c>
      <c r="O46" s="173"/>
      <c r="P46" s="173"/>
    </row>
    <row r="47" spans="1:16">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72</v>
      </c>
      <c r="B49" s="173">
        <f>'実質公債費比率（分子）の構造'!K$45</f>
        <v>6884</v>
      </c>
      <c r="C49" s="173"/>
      <c r="D49" s="173"/>
      <c r="E49" s="173">
        <f>'実質公債費比率（分子）の構造'!L$45</f>
        <v>6763</v>
      </c>
      <c r="F49" s="173"/>
      <c r="G49" s="173"/>
      <c r="H49" s="173">
        <f>'実質公債費比率（分子）の構造'!M$45</f>
        <v>7217</v>
      </c>
      <c r="I49" s="173"/>
      <c r="J49" s="173"/>
      <c r="K49" s="173">
        <f>'実質公債費比率（分子）の構造'!N$45</f>
        <v>7124</v>
      </c>
      <c r="L49" s="173"/>
      <c r="M49" s="173"/>
      <c r="N49" s="173">
        <f>'実質公債費比率（分子）の構造'!O$45</f>
        <v>7110</v>
      </c>
      <c r="O49" s="173"/>
      <c r="P49" s="173"/>
    </row>
    <row r="50" spans="1:16">
      <c r="A50" s="173" t="s">
        <v>73</v>
      </c>
      <c r="B50" s="173" t="e">
        <f>NA()</f>
        <v>#N/A</v>
      </c>
      <c r="C50" s="173">
        <f>IF(ISNUMBER('実質公債費比率（分子）の構造'!K$53),'実質公債費比率（分子）の構造'!K$53,NA())</f>
        <v>2341</v>
      </c>
      <c r="D50" s="173" t="e">
        <f>NA()</f>
        <v>#N/A</v>
      </c>
      <c r="E50" s="173" t="e">
        <f>NA()</f>
        <v>#N/A</v>
      </c>
      <c r="F50" s="173">
        <f>IF(ISNUMBER('実質公債費比率（分子）の構造'!L$53),'実質公債費比率（分子）の構造'!L$53,NA())</f>
        <v>2281</v>
      </c>
      <c r="G50" s="173" t="e">
        <f>NA()</f>
        <v>#N/A</v>
      </c>
      <c r="H50" s="173" t="e">
        <f>NA()</f>
        <v>#N/A</v>
      </c>
      <c r="I50" s="173">
        <f>IF(ISNUMBER('実質公債費比率（分子）の構造'!M$53),'実質公債費比率（分子）の構造'!M$53,NA())</f>
        <v>2423</v>
      </c>
      <c r="J50" s="173" t="e">
        <f>NA()</f>
        <v>#N/A</v>
      </c>
      <c r="K50" s="173" t="e">
        <f>NA()</f>
        <v>#N/A</v>
      </c>
      <c r="L50" s="173">
        <f>IF(ISNUMBER('実質公債費比率（分子）の構造'!N$53),'実質公債費比率（分子）の構造'!N$53,NA())</f>
        <v>2420</v>
      </c>
      <c r="M50" s="173" t="e">
        <f>NA()</f>
        <v>#N/A</v>
      </c>
      <c r="N50" s="173" t="e">
        <f>NA()</f>
        <v>#N/A</v>
      </c>
      <c r="O50" s="173">
        <f>IF(ISNUMBER('実質公債費比率（分子）の構造'!O$53),'実質公債費比率（分子）の構造'!O$53,NA())</f>
        <v>2442</v>
      </c>
      <c r="P50" s="173" t="e">
        <f>NA()</f>
        <v>#N/A</v>
      </c>
    </row>
    <row r="53" spans="1:16">
      <c r="A53" s="141" t="s">
        <v>74</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c r="A56" s="172" t="s">
        <v>43</v>
      </c>
      <c r="B56" s="172"/>
      <c r="C56" s="172"/>
      <c r="D56" s="172">
        <f>'将来負担比率（分子）の構造'!I$52</f>
        <v>49558</v>
      </c>
      <c r="E56" s="172"/>
      <c r="F56" s="172"/>
      <c r="G56" s="172">
        <f>'将来負担比率（分子）の構造'!J$52</f>
        <v>49538</v>
      </c>
      <c r="H56" s="172"/>
      <c r="I56" s="172"/>
      <c r="J56" s="172">
        <f>'将来負担比率（分子）の構造'!K$52</f>
        <v>50586</v>
      </c>
      <c r="K56" s="172"/>
      <c r="L56" s="172"/>
      <c r="M56" s="172">
        <f>'将来負担比率（分子）の構造'!L$52</f>
        <v>48969</v>
      </c>
      <c r="N56" s="172"/>
      <c r="O56" s="172"/>
      <c r="P56" s="172">
        <f>'将来負担比率（分子）の構造'!M$52</f>
        <v>47901</v>
      </c>
    </row>
    <row r="57" spans="1:16">
      <c r="A57" s="172" t="s">
        <v>42</v>
      </c>
      <c r="B57" s="172"/>
      <c r="C57" s="172"/>
      <c r="D57" s="172">
        <f>'将来負担比率（分子）の構造'!I$51</f>
        <v>1876</v>
      </c>
      <c r="E57" s="172"/>
      <c r="F57" s="172"/>
      <c r="G57" s="172">
        <f>'将来負担比率（分子）の構造'!J$51</f>
        <v>1996</v>
      </c>
      <c r="H57" s="172"/>
      <c r="I57" s="172"/>
      <c r="J57" s="172">
        <f>'将来負担比率（分子）の構造'!K$51</f>
        <v>2072</v>
      </c>
      <c r="K57" s="172"/>
      <c r="L57" s="172"/>
      <c r="M57" s="172">
        <f>'将来負担比率（分子）の構造'!L$51</f>
        <v>2200</v>
      </c>
      <c r="N57" s="172"/>
      <c r="O57" s="172"/>
      <c r="P57" s="172">
        <f>'将来負担比率（分子）の構造'!M$51</f>
        <v>2461</v>
      </c>
    </row>
    <row r="58" spans="1:16">
      <c r="A58" s="172" t="s">
        <v>41</v>
      </c>
      <c r="B58" s="172"/>
      <c r="C58" s="172"/>
      <c r="D58" s="172">
        <f>'将来負担比率（分子）の構造'!I$50</f>
        <v>16635</v>
      </c>
      <c r="E58" s="172"/>
      <c r="F58" s="172"/>
      <c r="G58" s="172">
        <f>'将来負担比率（分子）の構造'!J$50</f>
        <v>15254</v>
      </c>
      <c r="H58" s="172"/>
      <c r="I58" s="172"/>
      <c r="J58" s="172">
        <f>'将来負担比率（分子）の構造'!K$50</f>
        <v>14693</v>
      </c>
      <c r="K58" s="172"/>
      <c r="L58" s="172"/>
      <c r="M58" s="172">
        <f>'将来負担比率（分子）の構造'!L$50</f>
        <v>13981</v>
      </c>
      <c r="N58" s="172"/>
      <c r="O58" s="172"/>
      <c r="P58" s="172">
        <f>'将来負担比率（分子）の構造'!M$50</f>
        <v>17024</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8566</v>
      </c>
      <c r="C62" s="172"/>
      <c r="D62" s="172"/>
      <c r="E62" s="172">
        <f>'将来負担比率（分子）の構造'!J$45</f>
        <v>7948</v>
      </c>
      <c r="F62" s="172"/>
      <c r="G62" s="172"/>
      <c r="H62" s="172">
        <f>'将来負担比率（分子）の構造'!K$45</f>
        <v>7583</v>
      </c>
      <c r="I62" s="172"/>
      <c r="J62" s="172"/>
      <c r="K62" s="172">
        <f>'将来負担比率（分子）の構造'!L$45</f>
        <v>7034</v>
      </c>
      <c r="L62" s="172"/>
      <c r="M62" s="172"/>
      <c r="N62" s="172">
        <f>'将来負担比率（分子）の構造'!M$45</f>
        <v>6875</v>
      </c>
      <c r="O62" s="172"/>
      <c r="P62" s="172"/>
    </row>
    <row r="63" spans="1:16">
      <c r="A63" s="172" t="s">
        <v>34</v>
      </c>
      <c r="B63" s="172">
        <f>'将来負担比率（分子）の構造'!I$44</f>
        <v>95</v>
      </c>
      <c r="C63" s="172"/>
      <c r="D63" s="172"/>
      <c r="E63" s="172">
        <f>'将来負担比率（分子）の構造'!J$44</f>
        <v>33</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14224</v>
      </c>
      <c r="C64" s="172"/>
      <c r="D64" s="172"/>
      <c r="E64" s="172">
        <f>'将来負担比率（分子）の構造'!J$43</f>
        <v>13331</v>
      </c>
      <c r="F64" s="172"/>
      <c r="G64" s="172"/>
      <c r="H64" s="172">
        <f>'将来負担比率（分子）の構造'!K$43</f>
        <v>12169</v>
      </c>
      <c r="I64" s="172"/>
      <c r="J64" s="172"/>
      <c r="K64" s="172">
        <f>'将来負担比率（分子）の構造'!L$43</f>
        <v>11127</v>
      </c>
      <c r="L64" s="172"/>
      <c r="M64" s="172"/>
      <c r="N64" s="172">
        <f>'将来負担比率（分子）の構造'!M$43</f>
        <v>9982</v>
      </c>
      <c r="O64" s="172"/>
      <c r="P64" s="172"/>
    </row>
    <row r="65" spans="1:16">
      <c r="A65" s="172" t="s">
        <v>32</v>
      </c>
      <c r="B65" s="172">
        <f>'将来負担比率（分子）の構造'!I$42</f>
        <v>837</v>
      </c>
      <c r="C65" s="172"/>
      <c r="D65" s="172"/>
      <c r="E65" s="172">
        <f>'将来負担比率（分子）の構造'!J$42</f>
        <v>708</v>
      </c>
      <c r="F65" s="172"/>
      <c r="G65" s="172"/>
      <c r="H65" s="172">
        <f>'将来負担比率（分子）の構造'!K$42</f>
        <v>577</v>
      </c>
      <c r="I65" s="172"/>
      <c r="J65" s="172"/>
      <c r="K65" s="172">
        <f>'将来負担比率（分子）の構造'!L$42</f>
        <v>444</v>
      </c>
      <c r="L65" s="172"/>
      <c r="M65" s="172"/>
      <c r="N65" s="172">
        <f>'将来負担比率（分子）の構造'!M$42</f>
        <v>309</v>
      </c>
      <c r="O65" s="172"/>
      <c r="P65" s="172"/>
    </row>
    <row r="66" spans="1:16">
      <c r="A66" s="172" t="s">
        <v>31</v>
      </c>
      <c r="B66" s="172">
        <f>'将来負担比率（分子）の構造'!I$41</f>
        <v>50690</v>
      </c>
      <c r="C66" s="172"/>
      <c r="D66" s="172"/>
      <c r="E66" s="172">
        <f>'将来負担比率（分子）の構造'!J$41</f>
        <v>51103</v>
      </c>
      <c r="F66" s="172"/>
      <c r="G66" s="172"/>
      <c r="H66" s="172">
        <f>'将来負担比率（分子）の構造'!K$41</f>
        <v>53365</v>
      </c>
      <c r="I66" s="172"/>
      <c r="J66" s="172"/>
      <c r="K66" s="172">
        <f>'将来負担比率（分子）の構造'!L$41</f>
        <v>51803</v>
      </c>
      <c r="L66" s="172"/>
      <c r="M66" s="172"/>
      <c r="N66" s="172">
        <f>'将来負担比率（分子）の構造'!M$41</f>
        <v>50380</v>
      </c>
      <c r="O66" s="172"/>
      <c r="P66" s="172"/>
    </row>
    <row r="67" spans="1:16">
      <c r="A67" s="172" t="s">
        <v>77</v>
      </c>
      <c r="B67" s="172" t="e">
        <f>NA()</f>
        <v>#N/A</v>
      </c>
      <c r="C67" s="172">
        <f>IF(ISNUMBER('将来負担比率（分子）の構造'!I$53), IF('将来負担比率（分子）の構造'!I$53 &lt; 0, 0, '将来負担比率（分子）の構造'!I$53), NA())</f>
        <v>6343</v>
      </c>
      <c r="D67" s="172" t="e">
        <f>NA()</f>
        <v>#N/A</v>
      </c>
      <c r="E67" s="172" t="e">
        <f>NA()</f>
        <v>#N/A</v>
      </c>
      <c r="F67" s="172">
        <f>IF(ISNUMBER('将来負担比率（分子）の構造'!J$53), IF('将来負担比率（分子）の構造'!J$53 &lt; 0, 0, '将来負担比率（分子）の構造'!J$53), NA())</f>
        <v>6335</v>
      </c>
      <c r="G67" s="172" t="e">
        <f>NA()</f>
        <v>#N/A</v>
      </c>
      <c r="H67" s="172" t="e">
        <f>NA()</f>
        <v>#N/A</v>
      </c>
      <c r="I67" s="172">
        <f>IF(ISNUMBER('将来負担比率（分子）の構造'!K$53), IF('将来負担比率（分子）の構造'!K$53 &lt; 0, 0, '将来負担比率（分子）の構造'!K$53), NA())</f>
        <v>6342</v>
      </c>
      <c r="J67" s="172" t="e">
        <f>NA()</f>
        <v>#N/A</v>
      </c>
      <c r="K67" s="172" t="e">
        <f>NA()</f>
        <v>#N/A</v>
      </c>
      <c r="L67" s="172">
        <f>IF(ISNUMBER('将来負担比率（分子）の構造'!L$53), IF('将来負担比率（分子）の構造'!L$53 &lt; 0, 0, '将来負担比率（分子）の構造'!L$53), NA())</f>
        <v>5259</v>
      </c>
      <c r="M67" s="172" t="e">
        <f>NA()</f>
        <v>#N/A</v>
      </c>
      <c r="N67" s="172" t="e">
        <f>NA()</f>
        <v>#N/A</v>
      </c>
      <c r="O67" s="172">
        <f>IF(ISNUMBER('将来負担比率（分子）の構造'!M$53), IF('将来負担比率（分子）の構造'!M$53 &lt; 0, 0, '将来負担比率（分子）の構造'!M$53), NA())</f>
        <v>160</v>
      </c>
      <c r="P67" s="172" t="e">
        <f>NA()</f>
        <v>#N/A</v>
      </c>
    </row>
    <row r="70" spans="1:16">
      <c r="A70" s="174" t="s">
        <v>78</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79</v>
      </c>
      <c r="B72" s="176">
        <f>基金残高に係る経年分析!F55</f>
        <v>8900</v>
      </c>
      <c r="C72" s="176">
        <f>基金残高に係る経年分析!G55</f>
        <v>8202</v>
      </c>
      <c r="D72" s="176">
        <f>基金残高に係る経年分析!H55</f>
        <v>10077</v>
      </c>
    </row>
    <row r="73" spans="1:16">
      <c r="A73" s="175" t="s">
        <v>80</v>
      </c>
      <c r="B73" s="176">
        <f>基金残高に係る経年分析!F56</f>
        <v>1978</v>
      </c>
      <c r="C73" s="176">
        <f>基金残高に係る経年分析!G56</f>
        <v>1795</v>
      </c>
      <c r="D73" s="176">
        <f>基金残高に係る経年分析!H56</f>
        <v>2816</v>
      </c>
    </row>
    <row r="74" spans="1:16">
      <c r="A74" s="175" t="s">
        <v>81</v>
      </c>
      <c r="B74" s="176">
        <f>基金残高に係る経年分析!F57</f>
        <v>4179</v>
      </c>
      <c r="C74" s="176">
        <f>基金残高に係る経年分析!G57</f>
        <v>4380</v>
      </c>
      <c r="D74" s="176">
        <f>基金残高に係る経年分析!H57</f>
        <v>4026</v>
      </c>
    </row>
  </sheetData>
  <sheetProtection algorithmName="SHA-512" hashValue="sMb1dTXYUsuLhwaDFbI5SHGdZiL8fvdo2nZ/J3/CEBB6f7AmEtOGHR3LNI+KVf5YsMsZ2DimAXkxiiQwZLc/ag==" saltValue="yZHZCkngkdrkMT8lSOkY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L22" sqref="AL22:AO22"/>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213</v>
      </c>
      <c r="DI1" s="746"/>
      <c r="DJ1" s="746"/>
      <c r="DK1" s="746"/>
      <c r="DL1" s="746"/>
      <c r="DM1" s="746"/>
      <c r="DN1" s="747"/>
      <c r="DO1" s="212"/>
      <c r="DP1" s="745" t="s">
        <v>214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219</v>
      </c>
      <c r="S4" s="688"/>
      <c r="T4" s="688"/>
      <c r="U4" s="688"/>
      <c r="V4" s="688"/>
      <c r="W4" s="688"/>
      <c r="X4" s="688"/>
      <c r="Y4" s="689"/>
      <c r="Z4" s="687" t="s">
        <v>220</v>
      </c>
      <c r="AA4" s="688"/>
      <c r="AB4" s="688"/>
      <c r="AC4" s="689"/>
      <c r="AD4" s="687" t="s">
        <v>221</v>
      </c>
      <c r="AE4" s="688"/>
      <c r="AF4" s="688"/>
      <c r="AG4" s="688"/>
      <c r="AH4" s="688"/>
      <c r="AI4" s="688"/>
      <c r="AJ4" s="688"/>
      <c r="AK4" s="689"/>
      <c r="AL4" s="687" t="s">
        <v>220</v>
      </c>
      <c r="AM4" s="688"/>
      <c r="AN4" s="688"/>
      <c r="AO4" s="689"/>
      <c r="AP4" s="748" t="s">
        <v>222</v>
      </c>
      <c r="AQ4" s="748"/>
      <c r="AR4" s="748"/>
      <c r="AS4" s="748"/>
      <c r="AT4" s="748"/>
      <c r="AU4" s="748"/>
      <c r="AV4" s="748"/>
      <c r="AW4" s="748"/>
      <c r="AX4" s="748"/>
      <c r="AY4" s="748"/>
      <c r="AZ4" s="748"/>
      <c r="BA4" s="748"/>
      <c r="BB4" s="748"/>
      <c r="BC4" s="748"/>
      <c r="BD4" s="748"/>
      <c r="BE4" s="748"/>
      <c r="BF4" s="748"/>
      <c r="BG4" s="748" t="s">
        <v>223</v>
      </c>
      <c r="BH4" s="748"/>
      <c r="BI4" s="748"/>
      <c r="BJ4" s="748"/>
      <c r="BK4" s="748"/>
      <c r="BL4" s="748"/>
      <c r="BM4" s="748"/>
      <c r="BN4" s="748"/>
      <c r="BO4" s="748" t="s">
        <v>220</v>
      </c>
      <c r="BP4" s="748"/>
      <c r="BQ4" s="748"/>
      <c r="BR4" s="748"/>
      <c r="BS4" s="748" t="s">
        <v>224</v>
      </c>
      <c r="BT4" s="748"/>
      <c r="BU4" s="748"/>
      <c r="BV4" s="748"/>
      <c r="BW4" s="748"/>
      <c r="BX4" s="748"/>
      <c r="BY4" s="748"/>
      <c r="BZ4" s="748"/>
      <c r="CA4" s="748"/>
      <c r="CB4" s="748"/>
      <c r="CD4" s="730" t="s">
        <v>225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c r="B5" s="696" t="s">
        <v>226</v>
      </c>
      <c r="C5" s="697"/>
      <c r="D5" s="697"/>
      <c r="E5" s="697"/>
      <c r="F5" s="697"/>
      <c r="G5" s="697"/>
      <c r="H5" s="697"/>
      <c r="I5" s="697"/>
      <c r="J5" s="697"/>
      <c r="K5" s="697"/>
      <c r="L5" s="697"/>
      <c r="M5" s="697"/>
      <c r="N5" s="697"/>
      <c r="O5" s="697"/>
      <c r="P5" s="697"/>
      <c r="Q5" s="698"/>
      <c r="R5" s="681">
        <v>7473450</v>
      </c>
      <c r="S5" s="682"/>
      <c r="T5" s="682"/>
      <c r="U5" s="682"/>
      <c r="V5" s="682"/>
      <c r="W5" s="682"/>
      <c r="X5" s="682"/>
      <c r="Y5" s="725"/>
      <c r="Z5" s="743">
        <v>11.8</v>
      </c>
      <c r="AA5" s="743"/>
      <c r="AB5" s="743"/>
      <c r="AC5" s="743"/>
      <c r="AD5" s="744">
        <v>7172705</v>
      </c>
      <c r="AE5" s="744"/>
      <c r="AF5" s="744"/>
      <c r="AG5" s="744"/>
      <c r="AH5" s="744"/>
      <c r="AI5" s="744"/>
      <c r="AJ5" s="744"/>
      <c r="AK5" s="744"/>
      <c r="AL5" s="726">
        <v>23</v>
      </c>
      <c r="AM5" s="701"/>
      <c r="AN5" s="701"/>
      <c r="AO5" s="727"/>
      <c r="AP5" s="696" t="s">
        <v>227</v>
      </c>
      <c r="AQ5" s="697"/>
      <c r="AR5" s="697"/>
      <c r="AS5" s="697"/>
      <c r="AT5" s="697"/>
      <c r="AU5" s="697"/>
      <c r="AV5" s="697"/>
      <c r="AW5" s="697"/>
      <c r="AX5" s="697"/>
      <c r="AY5" s="697"/>
      <c r="AZ5" s="697"/>
      <c r="BA5" s="697"/>
      <c r="BB5" s="697"/>
      <c r="BC5" s="697"/>
      <c r="BD5" s="697"/>
      <c r="BE5" s="697"/>
      <c r="BF5" s="698"/>
      <c r="BG5" s="628">
        <v>7151451</v>
      </c>
      <c r="BH5" s="629"/>
      <c r="BI5" s="629"/>
      <c r="BJ5" s="629"/>
      <c r="BK5" s="629"/>
      <c r="BL5" s="629"/>
      <c r="BM5" s="629"/>
      <c r="BN5" s="630"/>
      <c r="BO5" s="655">
        <v>95.7</v>
      </c>
      <c r="BP5" s="655"/>
      <c r="BQ5" s="655"/>
      <c r="BR5" s="655"/>
      <c r="BS5" s="656">
        <v>88606</v>
      </c>
      <c r="BT5" s="656"/>
      <c r="BU5" s="656"/>
      <c r="BV5" s="656"/>
      <c r="BW5" s="656"/>
      <c r="BX5" s="656"/>
      <c r="BY5" s="656"/>
      <c r="BZ5" s="656"/>
      <c r="CA5" s="656"/>
      <c r="CB5" s="714"/>
      <c r="CD5" s="730" t="s">
        <v>222</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220</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c r="B6" s="625" t="s">
        <v>231</v>
      </c>
      <c r="C6" s="626"/>
      <c r="D6" s="626"/>
      <c r="E6" s="626"/>
      <c r="F6" s="626"/>
      <c r="G6" s="626"/>
      <c r="H6" s="626"/>
      <c r="I6" s="626"/>
      <c r="J6" s="626"/>
      <c r="K6" s="626"/>
      <c r="L6" s="626"/>
      <c r="M6" s="626"/>
      <c r="N6" s="626"/>
      <c r="O6" s="626"/>
      <c r="P6" s="626"/>
      <c r="Q6" s="627"/>
      <c r="R6" s="628">
        <v>541404</v>
      </c>
      <c r="S6" s="629"/>
      <c r="T6" s="629"/>
      <c r="U6" s="629"/>
      <c r="V6" s="629"/>
      <c r="W6" s="629"/>
      <c r="X6" s="629"/>
      <c r="Y6" s="630"/>
      <c r="Z6" s="655">
        <v>0.9</v>
      </c>
      <c r="AA6" s="655"/>
      <c r="AB6" s="655"/>
      <c r="AC6" s="655"/>
      <c r="AD6" s="656">
        <v>541404</v>
      </c>
      <c r="AE6" s="656"/>
      <c r="AF6" s="656"/>
      <c r="AG6" s="656"/>
      <c r="AH6" s="656"/>
      <c r="AI6" s="656"/>
      <c r="AJ6" s="656"/>
      <c r="AK6" s="656"/>
      <c r="AL6" s="631">
        <v>1.7</v>
      </c>
      <c r="AM6" s="632"/>
      <c r="AN6" s="632"/>
      <c r="AO6" s="657"/>
      <c r="AP6" s="625" t="s">
        <v>232</v>
      </c>
      <c r="AQ6" s="626"/>
      <c r="AR6" s="626"/>
      <c r="AS6" s="626"/>
      <c r="AT6" s="626"/>
      <c r="AU6" s="626"/>
      <c r="AV6" s="626"/>
      <c r="AW6" s="626"/>
      <c r="AX6" s="626"/>
      <c r="AY6" s="626"/>
      <c r="AZ6" s="626"/>
      <c r="BA6" s="626"/>
      <c r="BB6" s="626"/>
      <c r="BC6" s="626"/>
      <c r="BD6" s="626"/>
      <c r="BE6" s="626"/>
      <c r="BF6" s="627"/>
      <c r="BG6" s="628">
        <v>7151451</v>
      </c>
      <c r="BH6" s="629"/>
      <c r="BI6" s="629"/>
      <c r="BJ6" s="629"/>
      <c r="BK6" s="629"/>
      <c r="BL6" s="629"/>
      <c r="BM6" s="629"/>
      <c r="BN6" s="630"/>
      <c r="BO6" s="655">
        <v>95.7</v>
      </c>
      <c r="BP6" s="655"/>
      <c r="BQ6" s="655"/>
      <c r="BR6" s="655"/>
      <c r="BS6" s="656">
        <v>88606</v>
      </c>
      <c r="BT6" s="656"/>
      <c r="BU6" s="656"/>
      <c r="BV6" s="656"/>
      <c r="BW6" s="656"/>
      <c r="BX6" s="656"/>
      <c r="BY6" s="656"/>
      <c r="BZ6" s="656"/>
      <c r="CA6" s="656"/>
      <c r="CB6" s="714"/>
      <c r="CD6" s="684" t="s">
        <v>233</v>
      </c>
      <c r="CE6" s="685"/>
      <c r="CF6" s="685"/>
      <c r="CG6" s="685"/>
      <c r="CH6" s="685"/>
      <c r="CI6" s="685"/>
      <c r="CJ6" s="685"/>
      <c r="CK6" s="685"/>
      <c r="CL6" s="685"/>
      <c r="CM6" s="685"/>
      <c r="CN6" s="685"/>
      <c r="CO6" s="685"/>
      <c r="CP6" s="685"/>
      <c r="CQ6" s="686"/>
      <c r="CR6" s="628">
        <v>250895</v>
      </c>
      <c r="CS6" s="629"/>
      <c r="CT6" s="629"/>
      <c r="CU6" s="629"/>
      <c r="CV6" s="629"/>
      <c r="CW6" s="629"/>
      <c r="CX6" s="629"/>
      <c r="CY6" s="630"/>
      <c r="CZ6" s="726">
        <v>0.4</v>
      </c>
      <c r="DA6" s="701"/>
      <c r="DB6" s="701"/>
      <c r="DC6" s="729"/>
      <c r="DD6" s="634" t="s">
        <v>234</v>
      </c>
      <c r="DE6" s="629"/>
      <c r="DF6" s="629"/>
      <c r="DG6" s="629"/>
      <c r="DH6" s="629"/>
      <c r="DI6" s="629"/>
      <c r="DJ6" s="629"/>
      <c r="DK6" s="629"/>
      <c r="DL6" s="629"/>
      <c r="DM6" s="629"/>
      <c r="DN6" s="629"/>
      <c r="DO6" s="629"/>
      <c r="DP6" s="630"/>
      <c r="DQ6" s="634">
        <v>249647</v>
      </c>
      <c r="DR6" s="629"/>
      <c r="DS6" s="629"/>
      <c r="DT6" s="629"/>
      <c r="DU6" s="629"/>
      <c r="DV6" s="629"/>
      <c r="DW6" s="629"/>
      <c r="DX6" s="629"/>
      <c r="DY6" s="629"/>
      <c r="DZ6" s="629"/>
      <c r="EA6" s="629"/>
      <c r="EB6" s="629"/>
      <c r="EC6" s="672"/>
    </row>
    <row r="7" spans="2:143" ht="11.25" customHeight="1">
      <c r="B7" s="625" t="s">
        <v>235</v>
      </c>
      <c r="C7" s="626"/>
      <c r="D7" s="626"/>
      <c r="E7" s="626"/>
      <c r="F7" s="626"/>
      <c r="G7" s="626"/>
      <c r="H7" s="626"/>
      <c r="I7" s="626"/>
      <c r="J7" s="626"/>
      <c r="K7" s="626"/>
      <c r="L7" s="626"/>
      <c r="M7" s="626"/>
      <c r="N7" s="626"/>
      <c r="O7" s="626"/>
      <c r="P7" s="626"/>
      <c r="Q7" s="627"/>
      <c r="R7" s="628">
        <v>3666</v>
      </c>
      <c r="S7" s="629"/>
      <c r="T7" s="629"/>
      <c r="U7" s="629"/>
      <c r="V7" s="629"/>
      <c r="W7" s="629"/>
      <c r="X7" s="629"/>
      <c r="Y7" s="630"/>
      <c r="Z7" s="655">
        <v>0</v>
      </c>
      <c r="AA7" s="655"/>
      <c r="AB7" s="655"/>
      <c r="AC7" s="655"/>
      <c r="AD7" s="656">
        <v>3666</v>
      </c>
      <c r="AE7" s="656"/>
      <c r="AF7" s="656"/>
      <c r="AG7" s="656"/>
      <c r="AH7" s="656"/>
      <c r="AI7" s="656"/>
      <c r="AJ7" s="656"/>
      <c r="AK7" s="656"/>
      <c r="AL7" s="631">
        <v>0</v>
      </c>
      <c r="AM7" s="632"/>
      <c r="AN7" s="632"/>
      <c r="AO7" s="657"/>
      <c r="AP7" s="625" t="s">
        <v>236</v>
      </c>
      <c r="AQ7" s="626"/>
      <c r="AR7" s="626"/>
      <c r="AS7" s="626"/>
      <c r="AT7" s="626"/>
      <c r="AU7" s="626"/>
      <c r="AV7" s="626"/>
      <c r="AW7" s="626"/>
      <c r="AX7" s="626"/>
      <c r="AY7" s="626"/>
      <c r="AZ7" s="626"/>
      <c r="BA7" s="626"/>
      <c r="BB7" s="626"/>
      <c r="BC7" s="626"/>
      <c r="BD7" s="626"/>
      <c r="BE7" s="626"/>
      <c r="BF7" s="627"/>
      <c r="BG7" s="628">
        <v>3012262</v>
      </c>
      <c r="BH7" s="629"/>
      <c r="BI7" s="629"/>
      <c r="BJ7" s="629"/>
      <c r="BK7" s="629"/>
      <c r="BL7" s="629"/>
      <c r="BM7" s="629"/>
      <c r="BN7" s="630"/>
      <c r="BO7" s="655">
        <v>40.299999999999997</v>
      </c>
      <c r="BP7" s="655"/>
      <c r="BQ7" s="655"/>
      <c r="BR7" s="655"/>
      <c r="BS7" s="656">
        <v>88606</v>
      </c>
      <c r="BT7" s="656"/>
      <c r="BU7" s="656"/>
      <c r="BV7" s="656"/>
      <c r="BW7" s="656"/>
      <c r="BX7" s="656"/>
      <c r="BY7" s="656"/>
      <c r="BZ7" s="656"/>
      <c r="CA7" s="656"/>
      <c r="CB7" s="714"/>
      <c r="CD7" s="662" t="s">
        <v>237</v>
      </c>
      <c r="CE7" s="663"/>
      <c r="CF7" s="663"/>
      <c r="CG7" s="663"/>
      <c r="CH7" s="663"/>
      <c r="CI7" s="663"/>
      <c r="CJ7" s="663"/>
      <c r="CK7" s="663"/>
      <c r="CL7" s="663"/>
      <c r="CM7" s="663"/>
      <c r="CN7" s="663"/>
      <c r="CO7" s="663"/>
      <c r="CP7" s="663"/>
      <c r="CQ7" s="664"/>
      <c r="CR7" s="628">
        <v>11699109</v>
      </c>
      <c r="CS7" s="629"/>
      <c r="CT7" s="629"/>
      <c r="CU7" s="629"/>
      <c r="CV7" s="629"/>
      <c r="CW7" s="629"/>
      <c r="CX7" s="629"/>
      <c r="CY7" s="630"/>
      <c r="CZ7" s="655">
        <v>19.600000000000001</v>
      </c>
      <c r="DA7" s="655"/>
      <c r="DB7" s="655"/>
      <c r="DC7" s="655"/>
      <c r="DD7" s="634">
        <v>919430</v>
      </c>
      <c r="DE7" s="629"/>
      <c r="DF7" s="629"/>
      <c r="DG7" s="629"/>
      <c r="DH7" s="629"/>
      <c r="DI7" s="629"/>
      <c r="DJ7" s="629"/>
      <c r="DK7" s="629"/>
      <c r="DL7" s="629"/>
      <c r="DM7" s="629"/>
      <c r="DN7" s="629"/>
      <c r="DO7" s="629"/>
      <c r="DP7" s="630"/>
      <c r="DQ7" s="634">
        <v>7834510</v>
      </c>
      <c r="DR7" s="629"/>
      <c r="DS7" s="629"/>
      <c r="DT7" s="629"/>
      <c r="DU7" s="629"/>
      <c r="DV7" s="629"/>
      <c r="DW7" s="629"/>
      <c r="DX7" s="629"/>
      <c r="DY7" s="629"/>
      <c r="DZ7" s="629"/>
      <c r="EA7" s="629"/>
      <c r="EB7" s="629"/>
      <c r="EC7" s="672"/>
    </row>
    <row r="8" spans="2:143" ht="11.25" customHeight="1">
      <c r="B8" s="625" t="s">
        <v>238</v>
      </c>
      <c r="C8" s="626"/>
      <c r="D8" s="626"/>
      <c r="E8" s="626"/>
      <c r="F8" s="626"/>
      <c r="G8" s="626"/>
      <c r="H8" s="626"/>
      <c r="I8" s="626"/>
      <c r="J8" s="626"/>
      <c r="K8" s="626"/>
      <c r="L8" s="626"/>
      <c r="M8" s="626"/>
      <c r="N8" s="626"/>
      <c r="O8" s="626"/>
      <c r="P8" s="626"/>
      <c r="Q8" s="627"/>
      <c r="R8" s="628">
        <v>16617</v>
      </c>
      <c r="S8" s="629"/>
      <c r="T8" s="629"/>
      <c r="U8" s="629"/>
      <c r="V8" s="629"/>
      <c r="W8" s="629"/>
      <c r="X8" s="629"/>
      <c r="Y8" s="630"/>
      <c r="Z8" s="655">
        <v>0</v>
      </c>
      <c r="AA8" s="655"/>
      <c r="AB8" s="655"/>
      <c r="AC8" s="655"/>
      <c r="AD8" s="656">
        <v>16617</v>
      </c>
      <c r="AE8" s="656"/>
      <c r="AF8" s="656"/>
      <c r="AG8" s="656"/>
      <c r="AH8" s="656"/>
      <c r="AI8" s="656"/>
      <c r="AJ8" s="656"/>
      <c r="AK8" s="656"/>
      <c r="AL8" s="631">
        <v>0.1</v>
      </c>
      <c r="AM8" s="632"/>
      <c r="AN8" s="632"/>
      <c r="AO8" s="657"/>
      <c r="AP8" s="625" t="s">
        <v>239</v>
      </c>
      <c r="AQ8" s="626"/>
      <c r="AR8" s="626"/>
      <c r="AS8" s="626"/>
      <c r="AT8" s="626"/>
      <c r="AU8" s="626"/>
      <c r="AV8" s="626"/>
      <c r="AW8" s="626"/>
      <c r="AX8" s="626"/>
      <c r="AY8" s="626"/>
      <c r="AZ8" s="626"/>
      <c r="BA8" s="626"/>
      <c r="BB8" s="626"/>
      <c r="BC8" s="626"/>
      <c r="BD8" s="626"/>
      <c r="BE8" s="626"/>
      <c r="BF8" s="627"/>
      <c r="BG8" s="628">
        <v>118348</v>
      </c>
      <c r="BH8" s="629"/>
      <c r="BI8" s="629"/>
      <c r="BJ8" s="629"/>
      <c r="BK8" s="629"/>
      <c r="BL8" s="629"/>
      <c r="BM8" s="629"/>
      <c r="BN8" s="630"/>
      <c r="BO8" s="655">
        <v>1.6</v>
      </c>
      <c r="BP8" s="655"/>
      <c r="BQ8" s="655"/>
      <c r="BR8" s="655"/>
      <c r="BS8" s="656" t="s">
        <v>234</v>
      </c>
      <c r="BT8" s="656"/>
      <c r="BU8" s="656"/>
      <c r="BV8" s="656"/>
      <c r="BW8" s="656"/>
      <c r="BX8" s="656"/>
      <c r="BY8" s="656"/>
      <c r="BZ8" s="656"/>
      <c r="CA8" s="656"/>
      <c r="CB8" s="714"/>
      <c r="CD8" s="662" t="s">
        <v>240</v>
      </c>
      <c r="CE8" s="663"/>
      <c r="CF8" s="663"/>
      <c r="CG8" s="663"/>
      <c r="CH8" s="663"/>
      <c r="CI8" s="663"/>
      <c r="CJ8" s="663"/>
      <c r="CK8" s="663"/>
      <c r="CL8" s="663"/>
      <c r="CM8" s="663"/>
      <c r="CN8" s="663"/>
      <c r="CO8" s="663"/>
      <c r="CP8" s="663"/>
      <c r="CQ8" s="664"/>
      <c r="CR8" s="628">
        <v>18415252</v>
      </c>
      <c r="CS8" s="629"/>
      <c r="CT8" s="629"/>
      <c r="CU8" s="629"/>
      <c r="CV8" s="629"/>
      <c r="CW8" s="629"/>
      <c r="CX8" s="629"/>
      <c r="CY8" s="630"/>
      <c r="CZ8" s="655">
        <v>30.8</v>
      </c>
      <c r="DA8" s="655"/>
      <c r="DB8" s="655"/>
      <c r="DC8" s="655"/>
      <c r="DD8" s="634">
        <v>84449</v>
      </c>
      <c r="DE8" s="629"/>
      <c r="DF8" s="629"/>
      <c r="DG8" s="629"/>
      <c r="DH8" s="629"/>
      <c r="DI8" s="629"/>
      <c r="DJ8" s="629"/>
      <c r="DK8" s="629"/>
      <c r="DL8" s="629"/>
      <c r="DM8" s="629"/>
      <c r="DN8" s="629"/>
      <c r="DO8" s="629"/>
      <c r="DP8" s="630"/>
      <c r="DQ8" s="634">
        <v>8092351</v>
      </c>
      <c r="DR8" s="629"/>
      <c r="DS8" s="629"/>
      <c r="DT8" s="629"/>
      <c r="DU8" s="629"/>
      <c r="DV8" s="629"/>
      <c r="DW8" s="629"/>
      <c r="DX8" s="629"/>
      <c r="DY8" s="629"/>
      <c r="DZ8" s="629"/>
      <c r="EA8" s="629"/>
      <c r="EB8" s="629"/>
      <c r="EC8" s="672"/>
    </row>
    <row r="9" spans="2:143" ht="11.25" customHeight="1">
      <c r="B9" s="625" t="s">
        <v>241</v>
      </c>
      <c r="C9" s="626"/>
      <c r="D9" s="626"/>
      <c r="E9" s="626"/>
      <c r="F9" s="626"/>
      <c r="G9" s="626"/>
      <c r="H9" s="626"/>
      <c r="I9" s="626"/>
      <c r="J9" s="626"/>
      <c r="K9" s="626"/>
      <c r="L9" s="626"/>
      <c r="M9" s="626"/>
      <c r="N9" s="626"/>
      <c r="O9" s="626"/>
      <c r="P9" s="626"/>
      <c r="Q9" s="627"/>
      <c r="R9" s="628">
        <v>33238</v>
      </c>
      <c r="S9" s="629"/>
      <c r="T9" s="629"/>
      <c r="U9" s="629"/>
      <c r="V9" s="629"/>
      <c r="W9" s="629"/>
      <c r="X9" s="629"/>
      <c r="Y9" s="630"/>
      <c r="Z9" s="655">
        <v>0.1</v>
      </c>
      <c r="AA9" s="655"/>
      <c r="AB9" s="655"/>
      <c r="AC9" s="655"/>
      <c r="AD9" s="656">
        <v>33238</v>
      </c>
      <c r="AE9" s="656"/>
      <c r="AF9" s="656"/>
      <c r="AG9" s="656"/>
      <c r="AH9" s="656"/>
      <c r="AI9" s="656"/>
      <c r="AJ9" s="656"/>
      <c r="AK9" s="656"/>
      <c r="AL9" s="631">
        <v>0.1</v>
      </c>
      <c r="AM9" s="632"/>
      <c r="AN9" s="632"/>
      <c r="AO9" s="657"/>
      <c r="AP9" s="625" t="s">
        <v>242</v>
      </c>
      <c r="AQ9" s="626"/>
      <c r="AR9" s="626"/>
      <c r="AS9" s="626"/>
      <c r="AT9" s="626"/>
      <c r="AU9" s="626"/>
      <c r="AV9" s="626"/>
      <c r="AW9" s="626"/>
      <c r="AX9" s="626"/>
      <c r="AY9" s="626"/>
      <c r="AZ9" s="626"/>
      <c r="BA9" s="626"/>
      <c r="BB9" s="626"/>
      <c r="BC9" s="626"/>
      <c r="BD9" s="626"/>
      <c r="BE9" s="626"/>
      <c r="BF9" s="627"/>
      <c r="BG9" s="628">
        <v>2497076</v>
      </c>
      <c r="BH9" s="629"/>
      <c r="BI9" s="629"/>
      <c r="BJ9" s="629"/>
      <c r="BK9" s="629"/>
      <c r="BL9" s="629"/>
      <c r="BM9" s="629"/>
      <c r="BN9" s="630"/>
      <c r="BO9" s="655">
        <v>33.4</v>
      </c>
      <c r="BP9" s="655"/>
      <c r="BQ9" s="655"/>
      <c r="BR9" s="655"/>
      <c r="BS9" s="656" t="s">
        <v>130</v>
      </c>
      <c r="BT9" s="656"/>
      <c r="BU9" s="656"/>
      <c r="BV9" s="656"/>
      <c r="BW9" s="656"/>
      <c r="BX9" s="656"/>
      <c r="BY9" s="656"/>
      <c r="BZ9" s="656"/>
      <c r="CA9" s="656"/>
      <c r="CB9" s="714"/>
      <c r="CD9" s="662" t="s">
        <v>243</v>
      </c>
      <c r="CE9" s="663"/>
      <c r="CF9" s="663"/>
      <c r="CG9" s="663"/>
      <c r="CH9" s="663"/>
      <c r="CI9" s="663"/>
      <c r="CJ9" s="663"/>
      <c r="CK9" s="663"/>
      <c r="CL9" s="663"/>
      <c r="CM9" s="663"/>
      <c r="CN9" s="663"/>
      <c r="CO9" s="663"/>
      <c r="CP9" s="663"/>
      <c r="CQ9" s="664"/>
      <c r="CR9" s="628">
        <v>5300143</v>
      </c>
      <c r="CS9" s="629"/>
      <c r="CT9" s="629"/>
      <c r="CU9" s="629"/>
      <c r="CV9" s="629"/>
      <c r="CW9" s="629"/>
      <c r="CX9" s="629"/>
      <c r="CY9" s="630"/>
      <c r="CZ9" s="655">
        <v>8.9</v>
      </c>
      <c r="DA9" s="655"/>
      <c r="DB9" s="655"/>
      <c r="DC9" s="655"/>
      <c r="DD9" s="634">
        <v>324677</v>
      </c>
      <c r="DE9" s="629"/>
      <c r="DF9" s="629"/>
      <c r="DG9" s="629"/>
      <c r="DH9" s="629"/>
      <c r="DI9" s="629"/>
      <c r="DJ9" s="629"/>
      <c r="DK9" s="629"/>
      <c r="DL9" s="629"/>
      <c r="DM9" s="629"/>
      <c r="DN9" s="629"/>
      <c r="DO9" s="629"/>
      <c r="DP9" s="630"/>
      <c r="DQ9" s="634">
        <v>4109800</v>
      </c>
      <c r="DR9" s="629"/>
      <c r="DS9" s="629"/>
      <c r="DT9" s="629"/>
      <c r="DU9" s="629"/>
      <c r="DV9" s="629"/>
      <c r="DW9" s="629"/>
      <c r="DX9" s="629"/>
      <c r="DY9" s="629"/>
      <c r="DZ9" s="629"/>
      <c r="EA9" s="629"/>
      <c r="EB9" s="629"/>
      <c r="EC9" s="672"/>
    </row>
    <row r="10" spans="2:143" ht="11.25" customHeight="1">
      <c r="B10" s="625" t="s">
        <v>244</v>
      </c>
      <c r="C10" s="626"/>
      <c r="D10" s="626"/>
      <c r="E10" s="626"/>
      <c r="F10" s="626"/>
      <c r="G10" s="626"/>
      <c r="H10" s="626"/>
      <c r="I10" s="626"/>
      <c r="J10" s="626"/>
      <c r="K10" s="626"/>
      <c r="L10" s="626"/>
      <c r="M10" s="626"/>
      <c r="N10" s="626"/>
      <c r="O10" s="626"/>
      <c r="P10" s="626"/>
      <c r="Q10" s="627"/>
      <c r="R10" s="628" t="s">
        <v>234</v>
      </c>
      <c r="S10" s="629"/>
      <c r="T10" s="629"/>
      <c r="U10" s="629"/>
      <c r="V10" s="629"/>
      <c r="W10" s="629"/>
      <c r="X10" s="629"/>
      <c r="Y10" s="630"/>
      <c r="Z10" s="655" t="s">
        <v>234</v>
      </c>
      <c r="AA10" s="655"/>
      <c r="AB10" s="655"/>
      <c r="AC10" s="655"/>
      <c r="AD10" s="656" t="s">
        <v>130</v>
      </c>
      <c r="AE10" s="656"/>
      <c r="AF10" s="656"/>
      <c r="AG10" s="656"/>
      <c r="AH10" s="656"/>
      <c r="AI10" s="656"/>
      <c r="AJ10" s="656"/>
      <c r="AK10" s="656"/>
      <c r="AL10" s="631" t="s">
        <v>130</v>
      </c>
      <c r="AM10" s="632"/>
      <c r="AN10" s="632"/>
      <c r="AO10" s="657"/>
      <c r="AP10" s="625" t="s">
        <v>245</v>
      </c>
      <c r="AQ10" s="626"/>
      <c r="AR10" s="626"/>
      <c r="AS10" s="626"/>
      <c r="AT10" s="626"/>
      <c r="AU10" s="626"/>
      <c r="AV10" s="626"/>
      <c r="AW10" s="626"/>
      <c r="AX10" s="626"/>
      <c r="AY10" s="626"/>
      <c r="AZ10" s="626"/>
      <c r="BA10" s="626"/>
      <c r="BB10" s="626"/>
      <c r="BC10" s="626"/>
      <c r="BD10" s="626"/>
      <c r="BE10" s="626"/>
      <c r="BF10" s="627"/>
      <c r="BG10" s="628">
        <v>198516</v>
      </c>
      <c r="BH10" s="629"/>
      <c r="BI10" s="629"/>
      <c r="BJ10" s="629"/>
      <c r="BK10" s="629"/>
      <c r="BL10" s="629"/>
      <c r="BM10" s="629"/>
      <c r="BN10" s="630"/>
      <c r="BO10" s="655">
        <v>2.7</v>
      </c>
      <c r="BP10" s="655"/>
      <c r="BQ10" s="655"/>
      <c r="BR10" s="655"/>
      <c r="BS10" s="656">
        <v>32841</v>
      </c>
      <c r="BT10" s="656"/>
      <c r="BU10" s="656"/>
      <c r="BV10" s="656"/>
      <c r="BW10" s="656"/>
      <c r="BX10" s="656"/>
      <c r="BY10" s="656"/>
      <c r="BZ10" s="656"/>
      <c r="CA10" s="656"/>
      <c r="CB10" s="714"/>
      <c r="CD10" s="662" t="s">
        <v>246</v>
      </c>
      <c r="CE10" s="663"/>
      <c r="CF10" s="663"/>
      <c r="CG10" s="663"/>
      <c r="CH10" s="663"/>
      <c r="CI10" s="663"/>
      <c r="CJ10" s="663"/>
      <c r="CK10" s="663"/>
      <c r="CL10" s="663"/>
      <c r="CM10" s="663"/>
      <c r="CN10" s="663"/>
      <c r="CO10" s="663"/>
      <c r="CP10" s="663"/>
      <c r="CQ10" s="664"/>
      <c r="CR10" s="628" t="s">
        <v>234</v>
      </c>
      <c r="CS10" s="629"/>
      <c r="CT10" s="629"/>
      <c r="CU10" s="629"/>
      <c r="CV10" s="629"/>
      <c r="CW10" s="629"/>
      <c r="CX10" s="629"/>
      <c r="CY10" s="630"/>
      <c r="CZ10" s="655" t="s">
        <v>234</v>
      </c>
      <c r="DA10" s="655"/>
      <c r="DB10" s="655"/>
      <c r="DC10" s="655"/>
      <c r="DD10" s="634" t="s">
        <v>234</v>
      </c>
      <c r="DE10" s="629"/>
      <c r="DF10" s="629"/>
      <c r="DG10" s="629"/>
      <c r="DH10" s="629"/>
      <c r="DI10" s="629"/>
      <c r="DJ10" s="629"/>
      <c r="DK10" s="629"/>
      <c r="DL10" s="629"/>
      <c r="DM10" s="629"/>
      <c r="DN10" s="629"/>
      <c r="DO10" s="629"/>
      <c r="DP10" s="630"/>
      <c r="DQ10" s="634" t="s">
        <v>234</v>
      </c>
      <c r="DR10" s="629"/>
      <c r="DS10" s="629"/>
      <c r="DT10" s="629"/>
      <c r="DU10" s="629"/>
      <c r="DV10" s="629"/>
      <c r="DW10" s="629"/>
      <c r="DX10" s="629"/>
      <c r="DY10" s="629"/>
      <c r="DZ10" s="629"/>
      <c r="EA10" s="629"/>
      <c r="EB10" s="629"/>
      <c r="EC10" s="672"/>
    </row>
    <row r="11" spans="2:143" ht="11.25" customHeight="1">
      <c r="B11" s="625" t="s">
        <v>247</v>
      </c>
      <c r="C11" s="626"/>
      <c r="D11" s="626"/>
      <c r="E11" s="626"/>
      <c r="F11" s="626"/>
      <c r="G11" s="626"/>
      <c r="H11" s="626"/>
      <c r="I11" s="626"/>
      <c r="J11" s="626"/>
      <c r="K11" s="626"/>
      <c r="L11" s="626"/>
      <c r="M11" s="626"/>
      <c r="N11" s="626"/>
      <c r="O11" s="626"/>
      <c r="P11" s="626"/>
      <c r="Q11" s="627"/>
      <c r="R11" s="628">
        <v>1891413</v>
      </c>
      <c r="S11" s="629"/>
      <c r="T11" s="629"/>
      <c r="U11" s="629"/>
      <c r="V11" s="629"/>
      <c r="W11" s="629"/>
      <c r="X11" s="629"/>
      <c r="Y11" s="630"/>
      <c r="Z11" s="631">
        <v>3</v>
      </c>
      <c r="AA11" s="632"/>
      <c r="AB11" s="632"/>
      <c r="AC11" s="633"/>
      <c r="AD11" s="634">
        <v>1891413</v>
      </c>
      <c r="AE11" s="629"/>
      <c r="AF11" s="629"/>
      <c r="AG11" s="629"/>
      <c r="AH11" s="629"/>
      <c r="AI11" s="629"/>
      <c r="AJ11" s="629"/>
      <c r="AK11" s="630"/>
      <c r="AL11" s="631">
        <v>6.1</v>
      </c>
      <c r="AM11" s="632"/>
      <c r="AN11" s="632"/>
      <c r="AO11" s="657"/>
      <c r="AP11" s="625" t="s">
        <v>248</v>
      </c>
      <c r="AQ11" s="626"/>
      <c r="AR11" s="626"/>
      <c r="AS11" s="626"/>
      <c r="AT11" s="626"/>
      <c r="AU11" s="626"/>
      <c r="AV11" s="626"/>
      <c r="AW11" s="626"/>
      <c r="AX11" s="626"/>
      <c r="AY11" s="626"/>
      <c r="AZ11" s="626"/>
      <c r="BA11" s="626"/>
      <c r="BB11" s="626"/>
      <c r="BC11" s="626"/>
      <c r="BD11" s="626"/>
      <c r="BE11" s="626"/>
      <c r="BF11" s="627"/>
      <c r="BG11" s="628">
        <v>198322</v>
      </c>
      <c r="BH11" s="629"/>
      <c r="BI11" s="629"/>
      <c r="BJ11" s="629"/>
      <c r="BK11" s="629"/>
      <c r="BL11" s="629"/>
      <c r="BM11" s="629"/>
      <c r="BN11" s="630"/>
      <c r="BO11" s="655">
        <v>2.7</v>
      </c>
      <c r="BP11" s="655"/>
      <c r="BQ11" s="655"/>
      <c r="BR11" s="655"/>
      <c r="BS11" s="656">
        <v>55765</v>
      </c>
      <c r="BT11" s="656"/>
      <c r="BU11" s="656"/>
      <c r="BV11" s="656"/>
      <c r="BW11" s="656"/>
      <c r="BX11" s="656"/>
      <c r="BY11" s="656"/>
      <c r="BZ11" s="656"/>
      <c r="CA11" s="656"/>
      <c r="CB11" s="714"/>
      <c r="CD11" s="662" t="s">
        <v>249</v>
      </c>
      <c r="CE11" s="663"/>
      <c r="CF11" s="663"/>
      <c r="CG11" s="663"/>
      <c r="CH11" s="663"/>
      <c r="CI11" s="663"/>
      <c r="CJ11" s="663"/>
      <c r="CK11" s="663"/>
      <c r="CL11" s="663"/>
      <c r="CM11" s="663"/>
      <c r="CN11" s="663"/>
      <c r="CO11" s="663"/>
      <c r="CP11" s="663"/>
      <c r="CQ11" s="664"/>
      <c r="CR11" s="628">
        <v>2686391</v>
      </c>
      <c r="CS11" s="629"/>
      <c r="CT11" s="629"/>
      <c r="CU11" s="629"/>
      <c r="CV11" s="629"/>
      <c r="CW11" s="629"/>
      <c r="CX11" s="629"/>
      <c r="CY11" s="630"/>
      <c r="CZ11" s="655">
        <v>4.5</v>
      </c>
      <c r="DA11" s="655"/>
      <c r="DB11" s="655"/>
      <c r="DC11" s="655"/>
      <c r="DD11" s="634">
        <v>986346</v>
      </c>
      <c r="DE11" s="629"/>
      <c r="DF11" s="629"/>
      <c r="DG11" s="629"/>
      <c r="DH11" s="629"/>
      <c r="DI11" s="629"/>
      <c r="DJ11" s="629"/>
      <c r="DK11" s="629"/>
      <c r="DL11" s="629"/>
      <c r="DM11" s="629"/>
      <c r="DN11" s="629"/>
      <c r="DO11" s="629"/>
      <c r="DP11" s="630"/>
      <c r="DQ11" s="634">
        <v>1354947</v>
      </c>
      <c r="DR11" s="629"/>
      <c r="DS11" s="629"/>
      <c r="DT11" s="629"/>
      <c r="DU11" s="629"/>
      <c r="DV11" s="629"/>
      <c r="DW11" s="629"/>
      <c r="DX11" s="629"/>
      <c r="DY11" s="629"/>
      <c r="DZ11" s="629"/>
      <c r="EA11" s="629"/>
      <c r="EB11" s="629"/>
      <c r="EC11" s="672"/>
    </row>
    <row r="12" spans="2:143" ht="11.25" customHeight="1">
      <c r="B12" s="625" t="s">
        <v>250</v>
      </c>
      <c r="C12" s="626"/>
      <c r="D12" s="626"/>
      <c r="E12" s="626"/>
      <c r="F12" s="626"/>
      <c r="G12" s="626"/>
      <c r="H12" s="626"/>
      <c r="I12" s="626"/>
      <c r="J12" s="626"/>
      <c r="K12" s="626"/>
      <c r="L12" s="626"/>
      <c r="M12" s="626"/>
      <c r="N12" s="626"/>
      <c r="O12" s="626"/>
      <c r="P12" s="626"/>
      <c r="Q12" s="627"/>
      <c r="R12" s="628">
        <v>11010</v>
      </c>
      <c r="S12" s="629"/>
      <c r="T12" s="629"/>
      <c r="U12" s="629"/>
      <c r="V12" s="629"/>
      <c r="W12" s="629"/>
      <c r="X12" s="629"/>
      <c r="Y12" s="630"/>
      <c r="Z12" s="655">
        <v>0</v>
      </c>
      <c r="AA12" s="655"/>
      <c r="AB12" s="655"/>
      <c r="AC12" s="655"/>
      <c r="AD12" s="656">
        <v>11010</v>
      </c>
      <c r="AE12" s="656"/>
      <c r="AF12" s="656"/>
      <c r="AG12" s="656"/>
      <c r="AH12" s="656"/>
      <c r="AI12" s="656"/>
      <c r="AJ12" s="656"/>
      <c r="AK12" s="656"/>
      <c r="AL12" s="631">
        <v>0</v>
      </c>
      <c r="AM12" s="632"/>
      <c r="AN12" s="632"/>
      <c r="AO12" s="657"/>
      <c r="AP12" s="625" t="s">
        <v>251</v>
      </c>
      <c r="AQ12" s="626"/>
      <c r="AR12" s="626"/>
      <c r="AS12" s="626"/>
      <c r="AT12" s="626"/>
      <c r="AU12" s="626"/>
      <c r="AV12" s="626"/>
      <c r="AW12" s="626"/>
      <c r="AX12" s="626"/>
      <c r="AY12" s="626"/>
      <c r="AZ12" s="626"/>
      <c r="BA12" s="626"/>
      <c r="BB12" s="626"/>
      <c r="BC12" s="626"/>
      <c r="BD12" s="626"/>
      <c r="BE12" s="626"/>
      <c r="BF12" s="627"/>
      <c r="BG12" s="628">
        <v>3296310</v>
      </c>
      <c r="BH12" s="629"/>
      <c r="BI12" s="629"/>
      <c r="BJ12" s="629"/>
      <c r="BK12" s="629"/>
      <c r="BL12" s="629"/>
      <c r="BM12" s="629"/>
      <c r="BN12" s="630"/>
      <c r="BO12" s="655">
        <v>44.1</v>
      </c>
      <c r="BP12" s="655"/>
      <c r="BQ12" s="655"/>
      <c r="BR12" s="655"/>
      <c r="BS12" s="656" t="s">
        <v>234</v>
      </c>
      <c r="BT12" s="656"/>
      <c r="BU12" s="656"/>
      <c r="BV12" s="656"/>
      <c r="BW12" s="656"/>
      <c r="BX12" s="656"/>
      <c r="BY12" s="656"/>
      <c r="BZ12" s="656"/>
      <c r="CA12" s="656"/>
      <c r="CB12" s="714"/>
      <c r="CD12" s="662" t="s">
        <v>252</v>
      </c>
      <c r="CE12" s="663"/>
      <c r="CF12" s="663"/>
      <c r="CG12" s="663"/>
      <c r="CH12" s="663"/>
      <c r="CI12" s="663"/>
      <c r="CJ12" s="663"/>
      <c r="CK12" s="663"/>
      <c r="CL12" s="663"/>
      <c r="CM12" s="663"/>
      <c r="CN12" s="663"/>
      <c r="CO12" s="663"/>
      <c r="CP12" s="663"/>
      <c r="CQ12" s="664"/>
      <c r="CR12" s="628">
        <v>1816168</v>
      </c>
      <c r="CS12" s="629"/>
      <c r="CT12" s="629"/>
      <c r="CU12" s="629"/>
      <c r="CV12" s="629"/>
      <c r="CW12" s="629"/>
      <c r="CX12" s="629"/>
      <c r="CY12" s="630"/>
      <c r="CZ12" s="655">
        <v>3</v>
      </c>
      <c r="DA12" s="655"/>
      <c r="DB12" s="655"/>
      <c r="DC12" s="655"/>
      <c r="DD12" s="634">
        <v>323047</v>
      </c>
      <c r="DE12" s="629"/>
      <c r="DF12" s="629"/>
      <c r="DG12" s="629"/>
      <c r="DH12" s="629"/>
      <c r="DI12" s="629"/>
      <c r="DJ12" s="629"/>
      <c r="DK12" s="629"/>
      <c r="DL12" s="629"/>
      <c r="DM12" s="629"/>
      <c r="DN12" s="629"/>
      <c r="DO12" s="629"/>
      <c r="DP12" s="630"/>
      <c r="DQ12" s="634">
        <v>1188209</v>
      </c>
      <c r="DR12" s="629"/>
      <c r="DS12" s="629"/>
      <c r="DT12" s="629"/>
      <c r="DU12" s="629"/>
      <c r="DV12" s="629"/>
      <c r="DW12" s="629"/>
      <c r="DX12" s="629"/>
      <c r="DY12" s="629"/>
      <c r="DZ12" s="629"/>
      <c r="EA12" s="629"/>
      <c r="EB12" s="629"/>
      <c r="EC12" s="672"/>
    </row>
    <row r="13" spans="2:143" ht="11.25" customHeight="1">
      <c r="B13" s="625" t="s">
        <v>253</v>
      </c>
      <c r="C13" s="626"/>
      <c r="D13" s="626"/>
      <c r="E13" s="626"/>
      <c r="F13" s="626"/>
      <c r="G13" s="626"/>
      <c r="H13" s="626"/>
      <c r="I13" s="626"/>
      <c r="J13" s="626"/>
      <c r="K13" s="626"/>
      <c r="L13" s="626"/>
      <c r="M13" s="626"/>
      <c r="N13" s="626"/>
      <c r="O13" s="626"/>
      <c r="P13" s="626"/>
      <c r="Q13" s="627"/>
      <c r="R13" s="628" t="s">
        <v>234</v>
      </c>
      <c r="S13" s="629"/>
      <c r="T13" s="629"/>
      <c r="U13" s="629"/>
      <c r="V13" s="629"/>
      <c r="W13" s="629"/>
      <c r="X13" s="629"/>
      <c r="Y13" s="630"/>
      <c r="Z13" s="655" t="s">
        <v>234</v>
      </c>
      <c r="AA13" s="655"/>
      <c r="AB13" s="655"/>
      <c r="AC13" s="655"/>
      <c r="AD13" s="656" t="s">
        <v>234</v>
      </c>
      <c r="AE13" s="656"/>
      <c r="AF13" s="656"/>
      <c r="AG13" s="656"/>
      <c r="AH13" s="656"/>
      <c r="AI13" s="656"/>
      <c r="AJ13" s="656"/>
      <c r="AK13" s="656"/>
      <c r="AL13" s="631" t="s">
        <v>234</v>
      </c>
      <c r="AM13" s="632"/>
      <c r="AN13" s="632"/>
      <c r="AO13" s="657"/>
      <c r="AP13" s="625" t="s">
        <v>254</v>
      </c>
      <c r="AQ13" s="626"/>
      <c r="AR13" s="626"/>
      <c r="AS13" s="626"/>
      <c r="AT13" s="626"/>
      <c r="AU13" s="626"/>
      <c r="AV13" s="626"/>
      <c r="AW13" s="626"/>
      <c r="AX13" s="626"/>
      <c r="AY13" s="626"/>
      <c r="AZ13" s="626"/>
      <c r="BA13" s="626"/>
      <c r="BB13" s="626"/>
      <c r="BC13" s="626"/>
      <c r="BD13" s="626"/>
      <c r="BE13" s="626"/>
      <c r="BF13" s="627"/>
      <c r="BG13" s="628">
        <v>3274075</v>
      </c>
      <c r="BH13" s="629"/>
      <c r="BI13" s="629"/>
      <c r="BJ13" s="629"/>
      <c r="BK13" s="629"/>
      <c r="BL13" s="629"/>
      <c r="BM13" s="629"/>
      <c r="BN13" s="630"/>
      <c r="BO13" s="655">
        <v>43.8</v>
      </c>
      <c r="BP13" s="655"/>
      <c r="BQ13" s="655"/>
      <c r="BR13" s="655"/>
      <c r="BS13" s="656" t="s">
        <v>234</v>
      </c>
      <c r="BT13" s="656"/>
      <c r="BU13" s="656"/>
      <c r="BV13" s="656"/>
      <c r="BW13" s="656"/>
      <c r="BX13" s="656"/>
      <c r="BY13" s="656"/>
      <c r="BZ13" s="656"/>
      <c r="CA13" s="656"/>
      <c r="CB13" s="714"/>
      <c r="CD13" s="662" t="s">
        <v>255</v>
      </c>
      <c r="CE13" s="663"/>
      <c r="CF13" s="663"/>
      <c r="CG13" s="663"/>
      <c r="CH13" s="663"/>
      <c r="CI13" s="663"/>
      <c r="CJ13" s="663"/>
      <c r="CK13" s="663"/>
      <c r="CL13" s="663"/>
      <c r="CM13" s="663"/>
      <c r="CN13" s="663"/>
      <c r="CO13" s="663"/>
      <c r="CP13" s="663"/>
      <c r="CQ13" s="664"/>
      <c r="CR13" s="628">
        <v>4542929</v>
      </c>
      <c r="CS13" s="629"/>
      <c r="CT13" s="629"/>
      <c r="CU13" s="629"/>
      <c r="CV13" s="629"/>
      <c r="CW13" s="629"/>
      <c r="CX13" s="629"/>
      <c r="CY13" s="630"/>
      <c r="CZ13" s="655">
        <v>7.6</v>
      </c>
      <c r="DA13" s="655"/>
      <c r="DB13" s="655"/>
      <c r="DC13" s="655"/>
      <c r="DD13" s="634">
        <v>3097630</v>
      </c>
      <c r="DE13" s="629"/>
      <c r="DF13" s="629"/>
      <c r="DG13" s="629"/>
      <c r="DH13" s="629"/>
      <c r="DI13" s="629"/>
      <c r="DJ13" s="629"/>
      <c r="DK13" s="629"/>
      <c r="DL13" s="629"/>
      <c r="DM13" s="629"/>
      <c r="DN13" s="629"/>
      <c r="DO13" s="629"/>
      <c r="DP13" s="630"/>
      <c r="DQ13" s="634">
        <v>1575102</v>
      </c>
      <c r="DR13" s="629"/>
      <c r="DS13" s="629"/>
      <c r="DT13" s="629"/>
      <c r="DU13" s="629"/>
      <c r="DV13" s="629"/>
      <c r="DW13" s="629"/>
      <c r="DX13" s="629"/>
      <c r="DY13" s="629"/>
      <c r="DZ13" s="629"/>
      <c r="EA13" s="629"/>
      <c r="EB13" s="629"/>
      <c r="EC13" s="672"/>
    </row>
    <row r="14" spans="2:143" ht="11.25" customHeight="1">
      <c r="B14" s="625" t="s">
        <v>256</v>
      </c>
      <c r="C14" s="626"/>
      <c r="D14" s="626"/>
      <c r="E14" s="626"/>
      <c r="F14" s="626"/>
      <c r="G14" s="626"/>
      <c r="H14" s="626"/>
      <c r="I14" s="626"/>
      <c r="J14" s="626"/>
      <c r="K14" s="626"/>
      <c r="L14" s="626"/>
      <c r="M14" s="626"/>
      <c r="N14" s="626"/>
      <c r="O14" s="626"/>
      <c r="P14" s="626"/>
      <c r="Q14" s="627"/>
      <c r="R14" s="628" t="s">
        <v>234</v>
      </c>
      <c r="S14" s="629"/>
      <c r="T14" s="629"/>
      <c r="U14" s="629"/>
      <c r="V14" s="629"/>
      <c r="W14" s="629"/>
      <c r="X14" s="629"/>
      <c r="Y14" s="630"/>
      <c r="Z14" s="655" t="s">
        <v>234</v>
      </c>
      <c r="AA14" s="655"/>
      <c r="AB14" s="655"/>
      <c r="AC14" s="655"/>
      <c r="AD14" s="656" t="s">
        <v>234</v>
      </c>
      <c r="AE14" s="656"/>
      <c r="AF14" s="656"/>
      <c r="AG14" s="656"/>
      <c r="AH14" s="656"/>
      <c r="AI14" s="656"/>
      <c r="AJ14" s="656"/>
      <c r="AK14" s="656"/>
      <c r="AL14" s="631" t="s">
        <v>234</v>
      </c>
      <c r="AM14" s="632"/>
      <c r="AN14" s="632"/>
      <c r="AO14" s="657"/>
      <c r="AP14" s="625" t="s">
        <v>257</v>
      </c>
      <c r="AQ14" s="626"/>
      <c r="AR14" s="626"/>
      <c r="AS14" s="626"/>
      <c r="AT14" s="626"/>
      <c r="AU14" s="626"/>
      <c r="AV14" s="626"/>
      <c r="AW14" s="626"/>
      <c r="AX14" s="626"/>
      <c r="AY14" s="626"/>
      <c r="AZ14" s="626"/>
      <c r="BA14" s="626"/>
      <c r="BB14" s="626"/>
      <c r="BC14" s="626"/>
      <c r="BD14" s="626"/>
      <c r="BE14" s="626"/>
      <c r="BF14" s="627"/>
      <c r="BG14" s="628">
        <v>303704</v>
      </c>
      <c r="BH14" s="629"/>
      <c r="BI14" s="629"/>
      <c r="BJ14" s="629"/>
      <c r="BK14" s="629"/>
      <c r="BL14" s="629"/>
      <c r="BM14" s="629"/>
      <c r="BN14" s="630"/>
      <c r="BO14" s="655">
        <v>4.0999999999999996</v>
      </c>
      <c r="BP14" s="655"/>
      <c r="BQ14" s="655"/>
      <c r="BR14" s="655"/>
      <c r="BS14" s="656" t="s">
        <v>130</v>
      </c>
      <c r="BT14" s="656"/>
      <c r="BU14" s="656"/>
      <c r="BV14" s="656"/>
      <c r="BW14" s="656"/>
      <c r="BX14" s="656"/>
      <c r="BY14" s="656"/>
      <c r="BZ14" s="656"/>
      <c r="CA14" s="656"/>
      <c r="CB14" s="714"/>
      <c r="CD14" s="662" t="s">
        <v>258</v>
      </c>
      <c r="CE14" s="663"/>
      <c r="CF14" s="663"/>
      <c r="CG14" s="663"/>
      <c r="CH14" s="663"/>
      <c r="CI14" s="663"/>
      <c r="CJ14" s="663"/>
      <c r="CK14" s="663"/>
      <c r="CL14" s="663"/>
      <c r="CM14" s="663"/>
      <c r="CN14" s="663"/>
      <c r="CO14" s="663"/>
      <c r="CP14" s="663"/>
      <c r="CQ14" s="664"/>
      <c r="CR14" s="628">
        <v>2016693</v>
      </c>
      <c r="CS14" s="629"/>
      <c r="CT14" s="629"/>
      <c r="CU14" s="629"/>
      <c r="CV14" s="629"/>
      <c r="CW14" s="629"/>
      <c r="CX14" s="629"/>
      <c r="CY14" s="630"/>
      <c r="CZ14" s="655">
        <v>3.4</v>
      </c>
      <c r="DA14" s="655"/>
      <c r="DB14" s="655"/>
      <c r="DC14" s="655"/>
      <c r="DD14" s="634">
        <v>105468</v>
      </c>
      <c r="DE14" s="629"/>
      <c r="DF14" s="629"/>
      <c r="DG14" s="629"/>
      <c r="DH14" s="629"/>
      <c r="DI14" s="629"/>
      <c r="DJ14" s="629"/>
      <c r="DK14" s="629"/>
      <c r="DL14" s="629"/>
      <c r="DM14" s="629"/>
      <c r="DN14" s="629"/>
      <c r="DO14" s="629"/>
      <c r="DP14" s="630"/>
      <c r="DQ14" s="634">
        <v>1614934</v>
      </c>
      <c r="DR14" s="629"/>
      <c r="DS14" s="629"/>
      <c r="DT14" s="629"/>
      <c r="DU14" s="629"/>
      <c r="DV14" s="629"/>
      <c r="DW14" s="629"/>
      <c r="DX14" s="629"/>
      <c r="DY14" s="629"/>
      <c r="DZ14" s="629"/>
      <c r="EA14" s="629"/>
      <c r="EB14" s="629"/>
      <c r="EC14" s="672"/>
    </row>
    <row r="15" spans="2:143" ht="11.25" customHeight="1">
      <c r="B15" s="625" t="s">
        <v>259</v>
      </c>
      <c r="C15" s="626"/>
      <c r="D15" s="626"/>
      <c r="E15" s="626"/>
      <c r="F15" s="626"/>
      <c r="G15" s="626"/>
      <c r="H15" s="626"/>
      <c r="I15" s="626"/>
      <c r="J15" s="626"/>
      <c r="K15" s="626"/>
      <c r="L15" s="626"/>
      <c r="M15" s="626"/>
      <c r="N15" s="626"/>
      <c r="O15" s="626"/>
      <c r="P15" s="626"/>
      <c r="Q15" s="627"/>
      <c r="R15" s="628" t="s">
        <v>234</v>
      </c>
      <c r="S15" s="629"/>
      <c r="T15" s="629"/>
      <c r="U15" s="629"/>
      <c r="V15" s="629"/>
      <c r="W15" s="629"/>
      <c r="X15" s="629"/>
      <c r="Y15" s="630"/>
      <c r="Z15" s="655" t="s">
        <v>234</v>
      </c>
      <c r="AA15" s="655"/>
      <c r="AB15" s="655"/>
      <c r="AC15" s="655"/>
      <c r="AD15" s="656" t="s">
        <v>234</v>
      </c>
      <c r="AE15" s="656"/>
      <c r="AF15" s="656"/>
      <c r="AG15" s="656"/>
      <c r="AH15" s="656"/>
      <c r="AI15" s="656"/>
      <c r="AJ15" s="656"/>
      <c r="AK15" s="656"/>
      <c r="AL15" s="631" t="s">
        <v>234</v>
      </c>
      <c r="AM15" s="632"/>
      <c r="AN15" s="632"/>
      <c r="AO15" s="657"/>
      <c r="AP15" s="625" t="s">
        <v>260</v>
      </c>
      <c r="AQ15" s="626"/>
      <c r="AR15" s="626"/>
      <c r="AS15" s="626"/>
      <c r="AT15" s="626"/>
      <c r="AU15" s="626"/>
      <c r="AV15" s="626"/>
      <c r="AW15" s="626"/>
      <c r="AX15" s="626"/>
      <c r="AY15" s="626"/>
      <c r="AZ15" s="626"/>
      <c r="BA15" s="626"/>
      <c r="BB15" s="626"/>
      <c r="BC15" s="626"/>
      <c r="BD15" s="626"/>
      <c r="BE15" s="626"/>
      <c r="BF15" s="627"/>
      <c r="BG15" s="628">
        <v>539175</v>
      </c>
      <c r="BH15" s="629"/>
      <c r="BI15" s="629"/>
      <c r="BJ15" s="629"/>
      <c r="BK15" s="629"/>
      <c r="BL15" s="629"/>
      <c r="BM15" s="629"/>
      <c r="BN15" s="630"/>
      <c r="BO15" s="655">
        <v>7.2</v>
      </c>
      <c r="BP15" s="655"/>
      <c r="BQ15" s="655"/>
      <c r="BR15" s="655"/>
      <c r="BS15" s="656" t="s">
        <v>234</v>
      </c>
      <c r="BT15" s="656"/>
      <c r="BU15" s="656"/>
      <c r="BV15" s="656"/>
      <c r="BW15" s="656"/>
      <c r="BX15" s="656"/>
      <c r="BY15" s="656"/>
      <c r="BZ15" s="656"/>
      <c r="CA15" s="656"/>
      <c r="CB15" s="714"/>
      <c r="CD15" s="662" t="s">
        <v>261</v>
      </c>
      <c r="CE15" s="663"/>
      <c r="CF15" s="663"/>
      <c r="CG15" s="663"/>
      <c r="CH15" s="663"/>
      <c r="CI15" s="663"/>
      <c r="CJ15" s="663"/>
      <c r="CK15" s="663"/>
      <c r="CL15" s="663"/>
      <c r="CM15" s="663"/>
      <c r="CN15" s="663"/>
      <c r="CO15" s="663"/>
      <c r="CP15" s="663"/>
      <c r="CQ15" s="664"/>
      <c r="CR15" s="628">
        <v>4631922</v>
      </c>
      <c r="CS15" s="629"/>
      <c r="CT15" s="629"/>
      <c r="CU15" s="629"/>
      <c r="CV15" s="629"/>
      <c r="CW15" s="629"/>
      <c r="CX15" s="629"/>
      <c r="CY15" s="630"/>
      <c r="CZ15" s="655">
        <v>7.7</v>
      </c>
      <c r="DA15" s="655"/>
      <c r="DB15" s="655"/>
      <c r="DC15" s="655"/>
      <c r="DD15" s="634">
        <v>1422629</v>
      </c>
      <c r="DE15" s="629"/>
      <c r="DF15" s="629"/>
      <c r="DG15" s="629"/>
      <c r="DH15" s="629"/>
      <c r="DI15" s="629"/>
      <c r="DJ15" s="629"/>
      <c r="DK15" s="629"/>
      <c r="DL15" s="629"/>
      <c r="DM15" s="629"/>
      <c r="DN15" s="629"/>
      <c r="DO15" s="629"/>
      <c r="DP15" s="630"/>
      <c r="DQ15" s="634">
        <v>2757716</v>
      </c>
      <c r="DR15" s="629"/>
      <c r="DS15" s="629"/>
      <c r="DT15" s="629"/>
      <c r="DU15" s="629"/>
      <c r="DV15" s="629"/>
      <c r="DW15" s="629"/>
      <c r="DX15" s="629"/>
      <c r="DY15" s="629"/>
      <c r="DZ15" s="629"/>
      <c r="EA15" s="629"/>
      <c r="EB15" s="629"/>
      <c r="EC15" s="672"/>
    </row>
    <row r="16" spans="2:143" ht="11.25" customHeight="1">
      <c r="B16" s="625" t="s">
        <v>262</v>
      </c>
      <c r="C16" s="626"/>
      <c r="D16" s="626"/>
      <c r="E16" s="626"/>
      <c r="F16" s="626"/>
      <c r="G16" s="626"/>
      <c r="H16" s="626"/>
      <c r="I16" s="626"/>
      <c r="J16" s="626"/>
      <c r="K16" s="626"/>
      <c r="L16" s="626"/>
      <c r="M16" s="626"/>
      <c r="N16" s="626"/>
      <c r="O16" s="626"/>
      <c r="P16" s="626"/>
      <c r="Q16" s="627"/>
      <c r="R16" s="628">
        <v>34202</v>
      </c>
      <c r="S16" s="629"/>
      <c r="T16" s="629"/>
      <c r="U16" s="629"/>
      <c r="V16" s="629"/>
      <c r="W16" s="629"/>
      <c r="X16" s="629"/>
      <c r="Y16" s="630"/>
      <c r="Z16" s="655">
        <v>0.1</v>
      </c>
      <c r="AA16" s="655"/>
      <c r="AB16" s="655"/>
      <c r="AC16" s="655"/>
      <c r="AD16" s="656">
        <v>34202</v>
      </c>
      <c r="AE16" s="656"/>
      <c r="AF16" s="656"/>
      <c r="AG16" s="656"/>
      <c r="AH16" s="656"/>
      <c r="AI16" s="656"/>
      <c r="AJ16" s="656"/>
      <c r="AK16" s="656"/>
      <c r="AL16" s="631">
        <v>0.1</v>
      </c>
      <c r="AM16" s="632"/>
      <c r="AN16" s="632"/>
      <c r="AO16" s="657"/>
      <c r="AP16" s="625" t="s">
        <v>263</v>
      </c>
      <c r="AQ16" s="626"/>
      <c r="AR16" s="626"/>
      <c r="AS16" s="626"/>
      <c r="AT16" s="626"/>
      <c r="AU16" s="626"/>
      <c r="AV16" s="626"/>
      <c r="AW16" s="626"/>
      <c r="AX16" s="626"/>
      <c r="AY16" s="626"/>
      <c r="AZ16" s="626"/>
      <c r="BA16" s="626"/>
      <c r="BB16" s="626"/>
      <c r="BC16" s="626"/>
      <c r="BD16" s="626"/>
      <c r="BE16" s="626"/>
      <c r="BF16" s="627"/>
      <c r="BG16" s="628" t="s">
        <v>234</v>
      </c>
      <c r="BH16" s="629"/>
      <c r="BI16" s="629"/>
      <c r="BJ16" s="629"/>
      <c r="BK16" s="629"/>
      <c r="BL16" s="629"/>
      <c r="BM16" s="629"/>
      <c r="BN16" s="630"/>
      <c r="BO16" s="655" t="s">
        <v>130</v>
      </c>
      <c r="BP16" s="655"/>
      <c r="BQ16" s="655"/>
      <c r="BR16" s="655"/>
      <c r="BS16" s="656" t="s">
        <v>234</v>
      </c>
      <c r="BT16" s="656"/>
      <c r="BU16" s="656"/>
      <c r="BV16" s="656"/>
      <c r="BW16" s="656"/>
      <c r="BX16" s="656"/>
      <c r="BY16" s="656"/>
      <c r="BZ16" s="656"/>
      <c r="CA16" s="656"/>
      <c r="CB16" s="714"/>
      <c r="CD16" s="662" t="s">
        <v>264</v>
      </c>
      <c r="CE16" s="663"/>
      <c r="CF16" s="663"/>
      <c r="CG16" s="663"/>
      <c r="CH16" s="663"/>
      <c r="CI16" s="663"/>
      <c r="CJ16" s="663"/>
      <c r="CK16" s="663"/>
      <c r="CL16" s="663"/>
      <c r="CM16" s="663"/>
      <c r="CN16" s="663"/>
      <c r="CO16" s="663"/>
      <c r="CP16" s="663"/>
      <c r="CQ16" s="664"/>
      <c r="CR16" s="628">
        <v>1315623</v>
      </c>
      <c r="CS16" s="629"/>
      <c r="CT16" s="629"/>
      <c r="CU16" s="629"/>
      <c r="CV16" s="629"/>
      <c r="CW16" s="629"/>
      <c r="CX16" s="629"/>
      <c r="CY16" s="630"/>
      <c r="CZ16" s="655">
        <v>2.2000000000000002</v>
      </c>
      <c r="DA16" s="655"/>
      <c r="DB16" s="655"/>
      <c r="DC16" s="655"/>
      <c r="DD16" s="634" t="s">
        <v>234</v>
      </c>
      <c r="DE16" s="629"/>
      <c r="DF16" s="629"/>
      <c r="DG16" s="629"/>
      <c r="DH16" s="629"/>
      <c r="DI16" s="629"/>
      <c r="DJ16" s="629"/>
      <c r="DK16" s="629"/>
      <c r="DL16" s="629"/>
      <c r="DM16" s="629"/>
      <c r="DN16" s="629"/>
      <c r="DO16" s="629"/>
      <c r="DP16" s="630"/>
      <c r="DQ16" s="634">
        <v>59412</v>
      </c>
      <c r="DR16" s="629"/>
      <c r="DS16" s="629"/>
      <c r="DT16" s="629"/>
      <c r="DU16" s="629"/>
      <c r="DV16" s="629"/>
      <c r="DW16" s="629"/>
      <c r="DX16" s="629"/>
      <c r="DY16" s="629"/>
      <c r="DZ16" s="629"/>
      <c r="EA16" s="629"/>
      <c r="EB16" s="629"/>
      <c r="EC16" s="672"/>
    </row>
    <row r="17" spans="2:133" ht="11.25" customHeight="1">
      <c r="B17" s="625" t="s">
        <v>265</v>
      </c>
      <c r="C17" s="626"/>
      <c r="D17" s="626"/>
      <c r="E17" s="626"/>
      <c r="F17" s="626"/>
      <c r="G17" s="626"/>
      <c r="H17" s="626"/>
      <c r="I17" s="626"/>
      <c r="J17" s="626"/>
      <c r="K17" s="626"/>
      <c r="L17" s="626"/>
      <c r="M17" s="626"/>
      <c r="N17" s="626"/>
      <c r="O17" s="626"/>
      <c r="P17" s="626"/>
      <c r="Q17" s="627"/>
      <c r="R17" s="628">
        <v>70106</v>
      </c>
      <c r="S17" s="629"/>
      <c r="T17" s="629"/>
      <c r="U17" s="629"/>
      <c r="V17" s="629"/>
      <c r="W17" s="629"/>
      <c r="X17" s="629"/>
      <c r="Y17" s="630"/>
      <c r="Z17" s="655">
        <v>0.1</v>
      </c>
      <c r="AA17" s="655"/>
      <c r="AB17" s="655"/>
      <c r="AC17" s="655"/>
      <c r="AD17" s="656">
        <v>70106</v>
      </c>
      <c r="AE17" s="656"/>
      <c r="AF17" s="656"/>
      <c r="AG17" s="656"/>
      <c r="AH17" s="656"/>
      <c r="AI17" s="656"/>
      <c r="AJ17" s="656"/>
      <c r="AK17" s="656"/>
      <c r="AL17" s="631">
        <v>0.2</v>
      </c>
      <c r="AM17" s="632"/>
      <c r="AN17" s="632"/>
      <c r="AO17" s="657"/>
      <c r="AP17" s="625" t="s">
        <v>266</v>
      </c>
      <c r="AQ17" s="626"/>
      <c r="AR17" s="626"/>
      <c r="AS17" s="626"/>
      <c r="AT17" s="626"/>
      <c r="AU17" s="626"/>
      <c r="AV17" s="626"/>
      <c r="AW17" s="626"/>
      <c r="AX17" s="626"/>
      <c r="AY17" s="626"/>
      <c r="AZ17" s="626"/>
      <c r="BA17" s="626"/>
      <c r="BB17" s="626"/>
      <c r="BC17" s="626"/>
      <c r="BD17" s="626"/>
      <c r="BE17" s="626"/>
      <c r="BF17" s="627"/>
      <c r="BG17" s="628" t="s">
        <v>234</v>
      </c>
      <c r="BH17" s="629"/>
      <c r="BI17" s="629"/>
      <c r="BJ17" s="629"/>
      <c r="BK17" s="629"/>
      <c r="BL17" s="629"/>
      <c r="BM17" s="629"/>
      <c r="BN17" s="630"/>
      <c r="BO17" s="655" t="s">
        <v>130</v>
      </c>
      <c r="BP17" s="655"/>
      <c r="BQ17" s="655"/>
      <c r="BR17" s="655"/>
      <c r="BS17" s="656" t="s">
        <v>234</v>
      </c>
      <c r="BT17" s="656"/>
      <c r="BU17" s="656"/>
      <c r="BV17" s="656"/>
      <c r="BW17" s="656"/>
      <c r="BX17" s="656"/>
      <c r="BY17" s="656"/>
      <c r="BZ17" s="656"/>
      <c r="CA17" s="656"/>
      <c r="CB17" s="714"/>
      <c r="CD17" s="662" t="s">
        <v>267</v>
      </c>
      <c r="CE17" s="663"/>
      <c r="CF17" s="663"/>
      <c r="CG17" s="663"/>
      <c r="CH17" s="663"/>
      <c r="CI17" s="663"/>
      <c r="CJ17" s="663"/>
      <c r="CK17" s="663"/>
      <c r="CL17" s="663"/>
      <c r="CM17" s="663"/>
      <c r="CN17" s="663"/>
      <c r="CO17" s="663"/>
      <c r="CP17" s="663"/>
      <c r="CQ17" s="664"/>
      <c r="CR17" s="628">
        <v>7110305</v>
      </c>
      <c r="CS17" s="629"/>
      <c r="CT17" s="629"/>
      <c r="CU17" s="629"/>
      <c r="CV17" s="629"/>
      <c r="CW17" s="629"/>
      <c r="CX17" s="629"/>
      <c r="CY17" s="630"/>
      <c r="CZ17" s="655">
        <v>11.9</v>
      </c>
      <c r="DA17" s="655"/>
      <c r="DB17" s="655"/>
      <c r="DC17" s="655"/>
      <c r="DD17" s="634" t="s">
        <v>234</v>
      </c>
      <c r="DE17" s="629"/>
      <c r="DF17" s="629"/>
      <c r="DG17" s="629"/>
      <c r="DH17" s="629"/>
      <c r="DI17" s="629"/>
      <c r="DJ17" s="629"/>
      <c r="DK17" s="629"/>
      <c r="DL17" s="629"/>
      <c r="DM17" s="629"/>
      <c r="DN17" s="629"/>
      <c r="DO17" s="629"/>
      <c r="DP17" s="630"/>
      <c r="DQ17" s="634">
        <v>7109975</v>
      </c>
      <c r="DR17" s="629"/>
      <c r="DS17" s="629"/>
      <c r="DT17" s="629"/>
      <c r="DU17" s="629"/>
      <c r="DV17" s="629"/>
      <c r="DW17" s="629"/>
      <c r="DX17" s="629"/>
      <c r="DY17" s="629"/>
      <c r="DZ17" s="629"/>
      <c r="EA17" s="629"/>
      <c r="EB17" s="629"/>
      <c r="EC17" s="672"/>
    </row>
    <row r="18" spans="2:133" ht="11.25" customHeight="1">
      <c r="B18" s="625" t="s">
        <v>268</v>
      </c>
      <c r="C18" s="626"/>
      <c r="D18" s="626"/>
      <c r="E18" s="626"/>
      <c r="F18" s="626"/>
      <c r="G18" s="626"/>
      <c r="H18" s="626"/>
      <c r="I18" s="626"/>
      <c r="J18" s="626"/>
      <c r="K18" s="626"/>
      <c r="L18" s="626"/>
      <c r="M18" s="626"/>
      <c r="N18" s="626"/>
      <c r="O18" s="626"/>
      <c r="P18" s="626"/>
      <c r="Q18" s="627"/>
      <c r="R18" s="628">
        <v>155099</v>
      </c>
      <c r="S18" s="629"/>
      <c r="T18" s="629"/>
      <c r="U18" s="629"/>
      <c r="V18" s="629"/>
      <c r="W18" s="629"/>
      <c r="X18" s="629"/>
      <c r="Y18" s="630"/>
      <c r="Z18" s="655">
        <v>0.2</v>
      </c>
      <c r="AA18" s="655"/>
      <c r="AB18" s="655"/>
      <c r="AC18" s="655"/>
      <c r="AD18" s="656">
        <v>147666</v>
      </c>
      <c r="AE18" s="656"/>
      <c r="AF18" s="656"/>
      <c r="AG18" s="656"/>
      <c r="AH18" s="656"/>
      <c r="AI18" s="656"/>
      <c r="AJ18" s="656"/>
      <c r="AK18" s="656"/>
      <c r="AL18" s="631">
        <v>0.5</v>
      </c>
      <c r="AM18" s="632"/>
      <c r="AN18" s="632"/>
      <c r="AO18" s="657"/>
      <c r="AP18" s="625" t="s">
        <v>269</v>
      </c>
      <c r="AQ18" s="626"/>
      <c r="AR18" s="626"/>
      <c r="AS18" s="626"/>
      <c r="AT18" s="626"/>
      <c r="AU18" s="626"/>
      <c r="AV18" s="626"/>
      <c r="AW18" s="626"/>
      <c r="AX18" s="626"/>
      <c r="AY18" s="626"/>
      <c r="AZ18" s="626"/>
      <c r="BA18" s="626"/>
      <c r="BB18" s="626"/>
      <c r="BC18" s="626"/>
      <c r="BD18" s="626"/>
      <c r="BE18" s="626"/>
      <c r="BF18" s="627"/>
      <c r="BG18" s="628" t="s">
        <v>234</v>
      </c>
      <c r="BH18" s="629"/>
      <c r="BI18" s="629"/>
      <c r="BJ18" s="629"/>
      <c r="BK18" s="629"/>
      <c r="BL18" s="629"/>
      <c r="BM18" s="629"/>
      <c r="BN18" s="630"/>
      <c r="BO18" s="655" t="s">
        <v>234</v>
      </c>
      <c r="BP18" s="655"/>
      <c r="BQ18" s="655"/>
      <c r="BR18" s="655"/>
      <c r="BS18" s="656" t="s">
        <v>130</v>
      </c>
      <c r="BT18" s="656"/>
      <c r="BU18" s="656"/>
      <c r="BV18" s="656"/>
      <c r="BW18" s="656"/>
      <c r="BX18" s="656"/>
      <c r="BY18" s="656"/>
      <c r="BZ18" s="656"/>
      <c r="CA18" s="656"/>
      <c r="CB18" s="714"/>
      <c r="CD18" s="662" t="s">
        <v>270</v>
      </c>
      <c r="CE18" s="663"/>
      <c r="CF18" s="663"/>
      <c r="CG18" s="663"/>
      <c r="CH18" s="663"/>
      <c r="CI18" s="663"/>
      <c r="CJ18" s="663"/>
      <c r="CK18" s="663"/>
      <c r="CL18" s="663"/>
      <c r="CM18" s="663"/>
      <c r="CN18" s="663"/>
      <c r="CO18" s="663"/>
      <c r="CP18" s="663"/>
      <c r="CQ18" s="664"/>
      <c r="CR18" s="628" t="s">
        <v>234</v>
      </c>
      <c r="CS18" s="629"/>
      <c r="CT18" s="629"/>
      <c r="CU18" s="629"/>
      <c r="CV18" s="629"/>
      <c r="CW18" s="629"/>
      <c r="CX18" s="629"/>
      <c r="CY18" s="630"/>
      <c r="CZ18" s="655" t="s">
        <v>234</v>
      </c>
      <c r="DA18" s="655"/>
      <c r="DB18" s="655"/>
      <c r="DC18" s="655"/>
      <c r="DD18" s="634" t="s">
        <v>234</v>
      </c>
      <c r="DE18" s="629"/>
      <c r="DF18" s="629"/>
      <c r="DG18" s="629"/>
      <c r="DH18" s="629"/>
      <c r="DI18" s="629"/>
      <c r="DJ18" s="629"/>
      <c r="DK18" s="629"/>
      <c r="DL18" s="629"/>
      <c r="DM18" s="629"/>
      <c r="DN18" s="629"/>
      <c r="DO18" s="629"/>
      <c r="DP18" s="630"/>
      <c r="DQ18" s="634" t="s">
        <v>234</v>
      </c>
      <c r="DR18" s="629"/>
      <c r="DS18" s="629"/>
      <c r="DT18" s="629"/>
      <c r="DU18" s="629"/>
      <c r="DV18" s="629"/>
      <c r="DW18" s="629"/>
      <c r="DX18" s="629"/>
      <c r="DY18" s="629"/>
      <c r="DZ18" s="629"/>
      <c r="EA18" s="629"/>
      <c r="EB18" s="629"/>
      <c r="EC18" s="672"/>
    </row>
    <row r="19" spans="2:133" ht="11.25" customHeight="1">
      <c r="B19" s="625" t="s">
        <v>271</v>
      </c>
      <c r="C19" s="626"/>
      <c r="D19" s="626"/>
      <c r="E19" s="626"/>
      <c r="F19" s="626"/>
      <c r="G19" s="626"/>
      <c r="H19" s="626"/>
      <c r="I19" s="626"/>
      <c r="J19" s="626"/>
      <c r="K19" s="626"/>
      <c r="L19" s="626"/>
      <c r="M19" s="626"/>
      <c r="N19" s="626"/>
      <c r="O19" s="626"/>
      <c r="P19" s="626"/>
      <c r="Q19" s="627"/>
      <c r="R19" s="628">
        <v>32882</v>
      </c>
      <c r="S19" s="629"/>
      <c r="T19" s="629"/>
      <c r="U19" s="629"/>
      <c r="V19" s="629"/>
      <c r="W19" s="629"/>
      <c r="X19" s="629"/>
      <c r="Y19" s="630"/>
      <c r="Z19" s="655">
        <v>0.1</v>
      </c>
      <c r="AA19" s="655"/>
      <c r="AB19" s="655"/>
      <c r="AC19" s="655"/>
      <c r="AD19" s="656">
        <v>32882</v>
      </c>
      <c r="AE19" s="656"/>
      <c r="AF19" s="656"/>
      <c r="AG19" s="656"/>
      <c r="AH19" s="656"/>
      <c r="AI19" s="656"/>
      <c r="AJ19" s="656"/>
      <c r="AK19" s="656"/>
      <c r="AL19" s="631">
        <v>0.1</v>
      </c>
      <c r="AM19" s="632"/>
      <c r="AN19" s="632"/>
      <c r="AO19" s="657"/>
      <c r="AP19" s="625" t="s">
        <v>272</v>
      </c>
      <c r="AQ19" s="626"/>
      <c r="AR19" s="626"/>
      <c r="AS19" s="626"/>
      <c r="AT19" s="626"/>
      <c r="AU19" s="626"/>
      <c r="AV19" s="626"/>
      <c r="AW19" s="626"/>
      <c r="AX19" s="626"/>
      <c r="AY19" s="626"/>
      <c r="AZ19" s="626"/>
      <c r="BA19" s="626"/>
      <c r="BB19" s="626"/>
      <c r="BC19" s="626"/>
      <c r="BD19" s="626"/>
      <c r="BE19" s="626"/>
      <c r="BF19" s="627"/>
      <c r="BG19" s="628">
        <v>321999</v>
      </c>
      <c r="BH19" s="629"/>
      <c r="BI19" s="629"/>
      <c r="BJ19" s="629"/>
      <c r="BK19" s="629"/>
      <c r="BL19" s="629"/>
      <c r="BM19" s="629"/>
      <c r="BN19" s="630"/>
      <c r="BO19" s="655">
        <v>4.3</v>
      </c>
      <c r="BP19" s="655"/>
      <c r="BQ19" s="655"/>
      <c r="BR19" s="655"/>
      <c r="BS19" s="656" t="s">
        <v>234</v>
      </c>
      <c r="BT19" s="656"/>
      <c r="BU19" s="656"/>
      <c r="BV19" s="656"/>
      <c r="BW19" s="656"/>
      <c r="BX19" s="656"/>
      <c r="BY19" s="656"/>
      <c r="BZ19" s="656"/>
      <c r="CA19" s="656"/>
      <c r="CB19" s="714"/>
      <c r="CD19" s="662" t="s">
        <v>273</v>
      </c>
      <c r="CE19" s="663"/>
      <c r="CF19" s="663"/>
      <c r="CG19" s="663"/>
      <c r="CH19" s="663"/>
      <c r="CI19" s="663"/>
      <c r="CJ19" s="663"/>
      <c r="CK19" s="663"/>
      <c r="CL19" s="663"/>
      <c r="CM19" s="663"/>
      <c r="CN19" s="663"/>
      <c r="CO19" s="663"/>
      <c r="CP19" s="663"/>
      <c r="CQ19" s="664"/>
      <c r="CR19" s="628" t="s">
        <v>130</v>
      </c>
      <c r="CS19" s="629"/>
      <c r="CT19" s="629"/>
      <c r="CU19" s="629"/>
      <c r="CV19" s="629"/>
      <c r="CW19" s="629"/>
      <c r="CX19" s="629"/>
      <c r="CY19" s="630"/>
      <c r="CZ19" s="655" t="s">
        <v>130</v>
      </c>
      <c r="DA19" s="655"/>
      <c r="DB19" s="655"/>
      <c r="DC19" s="655"/>
      <c r="DD19" s="634" t="s">
        <v>234</v>
      </c>
      <c r="DE19" s="629"/>
      <c r="DF19" s="629"/>
      <c r="DG19" s="629"/>
      <c r="DH19" s="629"/>
      <c r="DI19" s="629"/>
      <c r="DJ19" s="629"/>
      <c r="DK19" s="629"/>
      <c r="DL19" s="629"/>
      <c r="DM19" s="629"/>
      <c r="DN19" s="629"/>
      <c r="DO19" s="629"/>
      <c r="DP19" s="630"/>
      <c r="DQ19" s="634" t="s">
        <v>234</v>
      </c>
      <c r="DR19" s="629"/>
      <c r="DS19" s="629"/>
      <c r="DT19" s="629"/>
      <c r="DU19" s="629"/>
      <c r="DV19" s="629"/>
      <c r="DW19" s="629"/>
      <c r="DX19" s="629"/>
      <c r="DY19" s="629"/>
      <c r="DZ19" s="629"/>
      <c r="EA19" s="629"/>
      <c r="EB19" s="629"/>
      <c r="EC19" s="672"/>
    </row>
    <row r="20" spans="2:133" ht="11.25" customHeight="1">
      <c r="B20" s="625" t="s">
        <v>274</v>
      </c>
      <c r="C20" s="626"/>
      <c r="D20" s="626"/>
      <c r="E20" s="626"/>
      <c r="F20" s="626"/>
      <c r="G20" s="626"/>
      <c r="H20" s="626"/>
      <c r="I20" s="626"/>
      <c r="J20" s="626"/>
      <c r="K20" s="626"/>
      <c r="L20" s="626"/>
      <c r="M20" s="626"/>
      <c r="N20" s="626"/>
      <c r="O20" s="626"/>
      <c r="P20" s="626"/>
      <c r="Q20" s="627"/>
      <c r="R20" s="628">
        <v>10887</v>
      </c>
      <c r="S20" s="629"/>
      <c r="T20" s="629"/>
      <c r="U20" s="629"/>
      <c r="V20" s="629"/>
      <c r="W20" s="629"/>
      <c r="X20" s="629"/>
      <c r="Y20" s="630"/>
      <c r="Z20" s="655">
        <v>0</v>
      </c>
      <c r="AA20" s="655"/>
      <c r="AB20" s="655"/>
      <c r="AC20" s="655"/>
      <c r="AD20" s="656">
        <v>10887</v>
      </c>
      <c r="AE20" s="656"/>
      <c r="AF20" s="656"/>
      <c r="AG20" s="656"/>
      <c r="AH20" s="656"/>
      <c r="AI20" s="656"/>
      <c r="AJ20" s="656"/>
      <c r="AK20" s="656"/>
      <c r="AL20" s="631">
        <v>0</v>
      </c>
      <c r="AM20" s="632"/>
      <c r="AN20" s="632"/>
      <c r="AO20" s="657"/>
      <c r="AP20" s="625" t="s">
        <v>275</v>
      </c>
      <c r="AQ20" s="626"/>
      <c r="AR20" s="626"/>
      <c r="AS20" s="626"/>
      <c r="AT20" s="626"/>
      <c r="AU20" s="626"/>
      <c r="AV20" s="626"/>
      <c r="AW20" s="626"/>
      <c r="AX20" s="626"/>
      <c r="AY20" s="626"/>
      <c r="AZ20" s="626"/>
      <c r="BA20" s="626"/>
      <c r="BB20" s="626"/>
      <c r="BC20" s="626"/>
      <c r="BD20" s="626"/>
      <c r="BE20" s="626"/>
      <c r="BF20" s="627"/>
      <c r="BG20" s="628">
        <v>321999</v>
      </c>
      <c r="BH20" s="629"/>
      <c r="BI20" s="629"/>
      <c r="BJ20" s="629"/>
      <c r="BK20" s="629"/>
      <c r="BL20" s="629"/>
      <c r="BM20" s="629"/>
      <c r="BN20" s="630"/>
      <c r="BO20" s="655">
        <v>4.3</v>
      </c>
      <c r="BP20" s="655"/>
      <c r="BQ20" s="655"/>
      <c r="BR20" s="655"/>
      <c r="BS20" s="656" t="s">
        <v>234</v>
      </c>
      <c r="BT20" s="656"/>
      <c r="BU20" s="656"/>
      <c r="BV20" s="656"/>
      <c r="BW20" s="656"/>
      <c r="BX20" s="656"/>
      <c r="BY20" s="656"/>
      <c r="BZ20" s="656"/>
      <c r="CA20" s="656"/>
      <c r="CB20" s="714"/>
      <c r="CD20" s="662" t="s">
        <v>276</v>
      </c>
      <c r="CE20" s="663"/>
      <c r="CF20" s="663"/>
      <c r="CG20" s="663"/>
      <c r="CH20" s="663"/>
      <c r="CI20" s="663"/>
      <c r="CJ20" s="663"/>
      <c r="CK20" s="663"/>
      <c r="CL20" s="663"/>
      <c r="CM20" s="663"/>
      <c r="CN20" s="663"/>
      <c r="CO20" s="663"/>
      <c r="CP20" s="663"/>
      <c r="CQ20" s="664"/>
      <c r="CR20" s="628">
        <v>59785430</v>
      </c>
      <c r="CS20" s="629"/>
      <c r="CT20" s="629"/>
      <c r="CU20" s="629"/>
      <c r="CV20" s="629"/>
      <c r="CW20" s="629"/>
      <c r="CX20" s="629"/>
      <c r="CY20" s="630"/>
      <c r="CZ20" s="655">
        <v>100</v>
      </c>
      <c r="DA20" s="655"/>
      <c r="DB20" s="655"/>
      <c r="DC20" s="655"/>
      <c r="DD20" s="634">
        <v>7263676</v>
      </c>
      <c r="DE20" s="629"/>
      <c r="DF20" s="629"/>
      <c r="DG20" s="629"/>
      <c r="DH20" s="629"/>
      <c r="DI20" s="629"/>
      <c r="DJ20" s="629"/>
      <c r="DK20" s="629"/>
      <c r="DL20" s="629"/>
      <c r="DM20" s="629"/>
      <c r="DN20" s="629"/>
      <c r="DO20" s="629"/>
      <c r="DP20" s="630"/>
      <c r="DQ20" s="634">
        <v>35946603</v>
      </c>
      <c r="DR20" s="629"/>
      <c r="DS20" s="629"/>
      <c r="DT20" s="629"/>
      <c r="DU20" s="629"/>
      <c r="DV20" s="629"/>
      <c r="DW20" s="629"/>
      <c r="DX20" s="629"/>
      <c r="DY20" s="629"/>
      <c r="DZ20" s="629"/>
      <c r="EA20" s="629"/>
      <c r="EB20" s="629"/>
      <c r="EC20" s="672"/>
    </row>
    <row r="21" spans="2:133" ht="11.25" customHeight="1">
      <c r="B21" s="625" t="s">
        <v>277</v>
      </c>
      <c r="C21" s="626"/>
      <c r="D21" s="626"/>
      <c r="E21" s="626"/>
      <c r="F21" s="626"/>
      <c r="G21" s="626"/>
      <c r="H21" s="626"/>
      <c r="I21" s="626"/>
      <c r="J21" s="626"/>
      <c r="K21" s="626"/>
      <c r="L21" s="626"/>
      <c r="M21" s="626"/>
      <c r="N21" s="626"/>
      <c r="O21" s="626"/>
      <c r="P21" s="626"/>
      <c r="Q21" s="627"/>
      <c r="R21" s="628">
        <v>3976</v>
      </c>
      <c r="S21" s="629"/>
      <c r="T21" s="629"/>
      <c r="U21" s="629"/>
      <c r="V21" s="629"/>
      <c r="W21" s="629"/>
      <c r="X21" s="629"/>
      <c r="Y21" s="630"/>
      <c r="Z21" s="655">
        <v>0</v>
      </c>
      <c r="AA21" s="655"/>
      <c r="AB21" s="655"/>
      <c r="AC21" s="655"/>
      <c r="AD21" s="656">
        <v>3976</v>
      </c>
      <c r="AE21" s="656"/>
      <c r="AF21" s="656"/>
      <c r="AG21" s="656"/>
      <c r="AH21" s="656"/>
      <c r="AI21" s="656"/>
      <c r="AJ21" s="656"/>
      <c r="AK21" s="656"/>
      <c r="AL21" s="631">
        <v>0</v>
      </c>
      <c r="AM21" s="632"/>
      <c r="AN21" s="632"/>
      <c r="AO21" s="657"/>
      <c r="AP21" s="721" t="s">
        <v>278</v>
      </c>
      <c r="AQ21" s="728"/>
      <c r="AR21" s="728"/>
      <c r="AS21" s="728"/>
      <c r="AT21" s="728"/>
      <c r="AU21" s="728"/>
      <c r="AV21" s="728"/>
      <c r="AW21" s="728"/>
      <c r="AX21" s="728"/>
      <c r="AY21" s="728"/>
      <c r="AZ21" s="728"/>
      <c r="BA21" s="728"/>
      <c r="BB21" s="728"/>
      <c r="BC21" s="728"/>
      <c r="BD21" s="728"/>
      <c r="BE21" s="728"/>
      <c r="BF21" s="723"/>
      <c r="BG21" s="628">
        <v>21254</v>
      </c>
      <c r="BH21" s="629"/>
      <c r="BI21" s="629"/>
      <c r="BJ21" s="629"/>
      <c r="BK21" s="629"/>
      <c r="BL21" s="629"/>
      <c r="BM21" s="629"/>
      <c r="BN21" s="630"/>
      <c r="BO21" s="655">
        <v>0.3</v>
      </c>
      <c r="BP21" s="655"/>
      <c r="BQ21" s="655"/>
      <c r="BR21" s="655"/>
      <c r="BS21" s="656" t="s">
        <v>130</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279</v>
      </c>
      <c r="C22" s="692"/>
      <c r="D22" s="692"/>
      <c r="E22" s="692"/>
      <c r="F22" s="692"/>
      <c r="G22" s="692"/>
      <c r="H22" s="692"/>
      <c r="I22" s="692"/>
      <c r="J22" s="692"/>
      <c r="K22" s="692"/>
      <c r="L22" s="692"/>
      <c r="M22" s="692"/>
      <c r="N22" s="692"/>
      <c r="O22" s="692"/>
      <c r="P22" s="692"/>
      <c r="Q22" s="693"/>
      <c r="R22" s="628">
        <v>107354</v>
      </c>
      <c r="S22" s="629"/>
      <c r="T22" s="629"/>
      <c r="U22" s="629"/>
      <c r="V22" s="629"/>
      <c r="W22" s="629"/>
      <c r="X22" s="629"/>
      <c r="Y22" s="630"/>
      <c r="Z22" s="655">
        <v>0.2</v>
      </c>
      <c r="AA22" s="655"/>
      <c r="AB22" s="655"/>
      <c r="AC22" s="655"/>
      <c r="AD22" s="656">
        <v>99921</v>
      </c>
      <c r="AE22" s="656"/>
      <c r="AF22" s="656"/>
      <c r="AG22" s="656"/>
      <c r="AH22" s="656"/>
      <c r="AI22" s="656"/>
      <c r="AJ22" s="656"/>
      <c r="AK22" s="656"/>
      <c r="AL22" s="631">
        <v>0.30000001192092896</v>
      </c>
      <c r="AM22" s="632"/>
      <c r="AN22" s="632"/>
      <c r="AO22" s="657"/>
      <c r="AP22" s="721" t="s">
        <v>280</v>
      </c>
      <c r="AQ22" s="728"/>
      <c r="AR22" s="728"/>
      <c r="AS22" s="728"/>
      <c r="AT22" s="728"/>
      <c r="AU22" s="728"/>
      <c r="AV22" s="728"/>
      <c r="AW22" s="728"/>
      <c r="AX22" s="728"/>
      <c r="AY22" s="728"/>
      <c r="AZ22" s="728"/>
      <c r="BA22" s="728"/>
      <c r="BB22" s="728"/>
      <c r="BC22" s="728"/>
      <c r="BD22" s="728"/>
      <c r="BE22" s="728"/>
      <c r="BF22" s="723"/>
      <c r="BG22" s="628" t="s">
        <v>234</v>
      </c>
      <c r="BH22" s="629"/>
      <c r="BI22" s="629"/>
      <c r="BJ22" s="629"/>
      <c r="BK22" s="629"/>
      <c r="BL22" s="629"/>
      <c r="BM22" s="629"/>
      <c r="BN22" s="630"/>
      <c r="BO22" s="655" t="s">
        <v>130</v>
      </c>
      <c r="BP22" s="655"/>
      <c r="BQ22" s="655"/>
      <c r="BR22" s="655"/>
      <c r="BS22" s="656" t="s">
        <v>234</v>
      </c>
      <c r="BT22" s="656"/>
      <c r="BU22" s="656"/>
      <c r="BV22" s="656"/>
      <c r="BW22" s="656"/>
      <c r="BX22" s="656"/>
      <c r="BY22" s="656"/>
      <c r="BZ22" s="656"/>
      <c r="CA22" s="656"/>
      <c r="CB22" s="714"/>
      <c r="CD22" s="730" t="s">
        <v>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282</v>
      </c>
      <c r="C23" s="626"/>
      <c r="D23" s="626"/>
      <c r="E23" s="626"/>
      <c r="F23" s="626"/>
      <c r="G23" s="626"/>
      <c r="H23" s="626"/>
      <c r="I23" s="626"/>
      <c r="J23" s="626"/>
      <c r="K23" s="626"/>
      <c r="L23" s="626"/>
      <c r="M23" s="626"/>
      <c r="N23" s="626"/>
      <c r="O23" s="626"/>
      <c r="P23" s="626"/>
      <c r="Q23" s="627"/>
      <c r="R23" s="628">
        <v>23732553</v>
      </c>
      <c r="S23" s="629"/>
      <c r="T23" s="629"/>
      <c r="U23" s="629"/>
      <c r="V23" s="629"/>
      <c r="W23" s="629"/>
      <c r="X23" s="629"/>
      <c r="Y23" s="630"/>
      <c r="Z23" s="655">
        <v>37.4</v>
      </c>
      <c r="AA23" s="655"/>
      <c r="AB23" s="655"/>
      <c r="AC23" s="655"/>
      <c r="AD23" s="656">
        <v>21119135</v>
      </c>
      <c r="AE23" s="656"/>
      <c r="AF23" s="656"/>
      <c r="AG23" s="656"/>
      <c r="AH23" s="656"/>
      <c r="AI23" s="656"/>
      <c r="AJ23" s="656"/>
      <c r="AK23" s="656"/>
      <c r="AL23" s="631">
        <v>67.900000000000006</v>
      </c>
      <c r="AM23" s="632"/>
      <c r="AN23" s="632"/>
      <c r="AO23" s="657"/>
      <c r="AP23" s="721" t="s">
        <v>283</v>
      </c>
      <c r="AQ23" s="728"/>
      <c r="AR23" s="728"/>
      <c r="AS23" s="728"/>
      <c r="AT23" s="728"/>
      <c r="AU23" s="728"/>
      <c r="AV23" s="728"/>
      <c r="AW23" s="728"/>
      <c r="AX23" s="728"/>
      <c r="AY23" s="728"/>
      <c r="AZ23" s="728"/>
      <c r="BA23" s="728"/>
      <c r="BB23" s="728"/>
      <c r="BC23" s="728"/>
      <c r="BD23" s="728"/>
      <c r="BE23" s="728"/>
      <c r="BF23" s="723"/>
      <c r="BG23" s="628">
        <v>300745</v>
      </c>
      <c r="BH23" s="629"/>
      <c r="BI23" s="629"/>
      <c r="BJ23" s="629"/>
      <c r="BK23" s="629"/>
      <c r="BL23" s="629"/>
      <c r="BM23" s="629"/>
      <c r="BN23" s="630"/>
      <c r="BO23" s="655">
        <v>4</v>
      </c>
      <c r="BP23" s="655"/>
      <c r="BQ23" s="655"/>
      <c r="BR23" s="655"/>
      <c r="BS23" s="656" t="s">
        <v>234</v>
      </c>
      <c r="BT23" s="656"/>
      <c r="BU23" s="656"/>
      <c r="BV23" s="656"/>
      <c r="BW23" s="656"/>
      <c r="BX23" s="656"/>
      <c r="BY23" s="656"/>
      <c r="BZ23" s="656"/>
      <c r="CA23" s="656"/>
      <c r="CB23" s="714"/>
      <c r="CD23" s="730" t="s">
        <v>222</v>
      </c>
      <c r="CE23" s="731"/>
      <c r="CF23" s="731"/>
      <c r="CG23" s="731"/>
      <c r="CH23" s="731"/>
      <c r="CI23" s="731"/>
      <c r="CJ23" s="731"/>
      <c r="CK23" s="731"/>
      <c r="CL23" s="731"/>
      <c r="CM23" s="731"/>
      <c r="CN23" s="731"/>
      <c r="CO23" s="731"/>
      <c r="CP23" s="731"/>
      <c r="CQ23" s="732"/>
      <c r="CR23" s="730" t="s">
        <v>284</v>
      </c>
      <c r="CS23" s="731"/>
      <c r="CT23" s="731"/>
      <c r="CU23" s="731"/>
      <c r="CV23" s="731"/>
      <c r="CW23" s="731"/>
      <c r="CX23" s="731"/>
      <c r="CY23" s="732"/>
      <c r="CZ23" s="730" t="s">
        <v>285</v>
      </c>
      <c r="DA23" s="731"/>
      <c r="DB23" s="731"/>
      <c r="DC23" s="732"/>
      <c r="DD23" s="730" t="s">
        <v>286</v>
      </c>
      <c r="DE23" s="731"/>
      <c r="DF23" s="731"/>
      <c r="DG23" s="731"/>
      <c r="DH23" s="731"/>
      <c r="DI23" s="731"/>
      <c r="DJ23" s="731"/>
      <c r="DK23" s="732"/>
      <c r="DL23" s="739" t="s">
        <v>287</v>
      </c>
      <c r="DM23" s="740"/>
      <c r="DN23" s="740"/>
      <c r="DO23" s="740"/>
      <c r="DP23" s="740"/>
      <c r="DQ23" s="740"/>
      <c r="DR23" s="740"/>
      <c r="DS23" s="740"/>
      <c r="DT23" s="740"/>
      <c r="DU23" s="740"/>
      <c r="DV23" s="741"/>
      <c r="DW23" s="730" t="s">
        <v>288</v>
      </c>
      <c r="DX23" s="731"/>
      <c r="DY23" s="731"/>
      <c r="DZ23" s="731"/>
      <c r="EA23" s="731"/>
      <c r="EB23" s="731"/>
      <c r="EC23" s="732"/>
    </row>
    <row r="24" spans="2:133" ht="11.25" customHeight="1">
      <c r="B24" s="625" t="s">
        <v>289</v>
      </c>
      <c r="C24" s="626"/>
      <c r="D24" s="626"/>
      <c r="E24" s="626"/>
      <c r="F24" s="626"/>
      <c r="G24" s="626"/>
      <c r="H24" s="626"/>
      <c r="I24" s="626"/>
      <c r="J24" s="626"/>
      <c r="K24" s="626"/>
      <c r="L24" s="626"/>
      <c r="M24" s="626"/>
      <c r="N24" s="626"/>
      <c r="O24" s="626"/>
      <c r="P24" s="626"/>
      <c r="Q24" s="627"/>
      <c r="R24" s="628">
        <v>21119135</v>
      </c>
      <c r="S24" s="629"/>
      <c r="T24" s="629"/>
      <c r="U24" s="629"/>
      <c r="V24" s="629"/>
      <c r="W24" s="629"/>
      <c r="X24" s="629"/>
      <c r="Y24" s="630"/>
      <c r="Z24" s="655">
        <v>33.299999999999997</v>
      </c>
      <c r="AA24" s="655"/>
      <c r="AB24" s="655"/>
      <c r="AC24" s="655"/>
      <c r="AD24" s="656">
        <v>21119135</v>
      </c>
      <c r="AE24" s="656"/>
      <c r="AF24" s="656"/>
      <c r="AG24" s="656"/>
      <c r="AH24" s="656"/>
      <c r="AI24" s="656"/>
      <c r="AJ24" s="656"/>
      <c r="AK24" s="656"/>
      <c r="AL24" s="631">
        <v>67.900000000000006</v>
      </c>
      <c r="AM24" s="632"/>
      <c r="AN24" s="632"/>
      <c r="AO24" s="657"/>
      <c r="AP24" s="721" t="s">
        <v>290</v>
      </c>
      <c r="AQ24" s="728"/>
      <c r="AR24" s="728"/>
      <c r="AS24" s="728"/>
      <c r="AT24" s="728"/>
      <c r="AU24" s="728"/>
      <c r="AV24" s="728"/>
      <c r="AW24" s="728"/>
      <c r="AX24" s="728"/>
      <c r="AY24" s="728"/>
      <c r="AZ24" s="728"/>
      <c r="BA24" s="728"/>
      <c r="BB24" s="728"/>
      <c r="BC24" s="728"/>
      <c r="BD24" s="728"/>
      <c r="BE24" s="728"/>
      <c r="BF24" s="723"/>
      <c r="BG24" s="628" t="s">
        <v>234</v>
      </c>
      <c r="BH24" s="629"/>
      <c r="BI24" s="629"/>
      <c r="BJ24" s="629"/>
      <c r="BK24" s="629"/>
      <c r="BL24" s="629"/>
      <c r="BM24" s="629"/>
      <c r="BN24" s="630"/>
      <c r="BO24" s="655" t="s">
        <v>234</v>
      </c>
      <c r="BP24" s="655"/>
      <c r="BQ24" s="655"/>
      <c r="BR24" s="655"/>
      <c r="BS24" s="656" t="s">
        <v>234</v>
      </c>
      <c r="BT24" s="656"/>
      <c r="BU24" s="656"/>
      <c r="BV24" s="656"/>
      <c r="BW24" s="656"/>
      <c r="BX24" s="656"/>
      <c r="BY24" s="656"/>
      <c r="BZ24" s="656"/>
      <c r="CA24" s="656"/>
      <c r="CB24" s="714"/>
      <c r="CD24" s="684" t="s">
        <v>291</v>
      </c>
      <c r="CE24" s="685"/>
      <c r="CF24" s="685"/>
      <c r="CG24" s="685"/>
      <c r="CH24" s="685"/>
      <c r="CI24" s="685"/>
      <c r="CJ24" s="685"/>
      <c r="CK24" s="685"/>
      <c r="CL24" s="685"/>
      <c r="CM24" s="685"/>
      <c r="CN24" s="685"/>
      <c r="CO24" s="685"/>
      <c r="CP24" s="685"/>
      <c r="CQ24" s="686"/>
      <c r="CR24" s="681">
        <v>26770225</v>
      </c>
      <c r="CS24" s="682"/>
      <c r="CT24" s="682"/>
      <c r="CU24" s="682"/>
      <c r="CV24" s="682"/>
      <c r="CW24" s="682"/>
      <c r="CX24" s="682"/>
      <c r="CY24" s="725"/>
      <c r="CZ24" s="726">
        <v>44.8</v>
      </c>
      <c r="DA24" s="701"/>
      <c r="DB24" s="701"/>
      <c r="DC24" s="729"/>
      <c r="DD24" s="724">
        <v>17023674</v>
      </c>
      <c r="DE24" s="682"/>
      <c r="DF24" s="682"/>
      <c r="DG24" s="682"/>
      <c r="DH24" s="682"/>
      <c r="DI24" s="682"/>
      <c r="DJ24" s="682"/>
      <c r="DK24" s="725"/>
      <c r="DL24" s="724">
        <v>16572548</v>
      </c>
      <c r="DM24" s="682"/>
      <c r="DN24" s="682"/>
      <c r="DO24" s="682"/>
      <c r="DP24" s="682"/>
      <c r="DQ24" s="682"/>
      <c r="DR24" s="682"/>
      <c r="DS24" s="682"/>
      <c r="DT24" s="682"/>
      <c r="DU24" s="682"/>
      <c r="DV24" s="725"/>
      <c r="DW24" s="726">
        <v>51.9</v>
      </c>
      <c r="DX24" s="701"/>
      <c r="DY24" s="701"/>
      <c r="DZ24" s="701"/>
      <c r="EA24" s="701"/>
      <c r="EB24" s="701"/>
      <c r="EC24" s="727"/>
    </row>
    <row r="25" spans="2:133" ht="11.25" customHeight="1">
      <c r="B25" s="625" t="s">
        <v>292</v>
      </c>
      <c r="C25" s="626"/>
      <c r="D25" s="626"/>
      <c r="E25" s="626"/>
      <c r="F25" s="626"/>
      <c r="G25" s="626"/>
      <c r="H25" s="626"/>
      <c r="I25" s="626"/>
      <c r="J25" s="626"/>
      <c r="K25" s="626"/>
      <c r="L25" s="626"/>
      <c r="M25" s="626"/>
      <c r="N25" s="626"/>
      <c r="O25" s="626"/>
      <c r="P25" s="626"/>
      <c r="Q25" s="627"/>
      <c r="R25" s="628">
        <v>2613418</v>
      </c>
      <c r="S25" s="629"/>
      <c r="T25" s="629"/>
      <c r="U25" s="629"/>
      <c r="V25" s="629"/>
      <c r="W25" s="629"/>
      <c r="X25" s="629"/>
      <c r="Y25" s="630"/>
      <c r="Z25" s="655">
        <v>4.0999999999999996</v>
      </c>
      <c r="AA25" s="655"/>
      <c r="AB25" s="655"/>
      <c r="AC25" s="655"/>
      <c r="AD25" s="656" t="s">
        <v>234</v>
      </c>
      <c r="AE25" s="656"/>
      <c r="AF25" s="656"/>
      <c r="AG25" s="656"/>
      <c r="AH25" s="656"/>
      <c r="AI25" s="656"/>
      <c r="AJ25" s="656"/>
      <c r="AK25" s="656"/>
      <c r="AL25" s="631" t="s">
        <v>234</v>
      </c>
      <c r="AM25" s="632"/>
      <c r="AN25" s="632"/>
      <c r="AO25" s="657"/>
      <c r="AP25" s="721" t="s">
        <v>293</v>
      </c>
      <c r="AQ25" s="728"/>
      <c r="AR25" s="728"/>
      <c r="AS25" s="728"/>
      <c r="AT25" s="728"/>
      <c r="AU25" s="728"/>
      <c r="AV25" s="728"/>
      <c r="AW25" s="728"/>
      <c r="AX25" s="728"/>
      <c r="AY25" s="728"/>
      <c r="AZ25" s="728"/>
      <c r="BA25" s="728"/>
      <c r="BB25" s="728"/>
      <c r="BC25" s="728"/>
      <c r="BD25" s="728"/>
      <c r="BE25" s="728"/>
      <c r="BF25" s="723"/>
      <c r="BG25" s="628" t="s">
        <v>234</v>
      </c>
      <c r="BH25" s="629"/>
      <c r="BI25" s="629"/>
      <c r="BJ25" s="629"/>
      <c r="BK25" s="629"/>
      <c r="BL25" s="629"/>
      <c r="BM25" s="629"/>
      <c r="BN25" s="630"/>
      <c r="BO25" s="655" t="s">
        <v>234</v>
      </c>
      <c r="BP25" s="655"/>
      <c r="BQ25" s="655"/>
      <c r="BR25" s="655"/>
      <c r="BS25" s="656" t="s">
        <v>234</v>
      </c>
      <c r="BT25" s="656"/>
      <c r="BU25" s="656"/>
      <c r="BV25" s="656"/>
      <c r="BW25" s="656"/>
      <c r="BX25" s="656"/>
      <c r="BY25" s="656"/>
      <c r="BZ25" s="656"/>
      <c r="CA25" s="656"/>
      <c r="CB25" s="714"/>
      <c r="CD25" s="662" t="s">
        <v>294</v>
      </c>
      <c r="CE25" s="663"/>
      <c r="CF25" s="663"/>
      <c r="CG25" s="663"/>
      <c r="CH25" s="663"/>
      <c r="CI25" s="663"/>
      <c r="CJ25" s="663"/>
      <c r="CK25" s="663"/>
      <c r="CL25" s="663"/>
      <c r="CM25" s="663"/>
      <c r="CN25" s="663"/>
      <c r="CO25" s="663"/>
      <c r="CP25" s="663"/>
      <c r="CQ25" s="664"/>
      <c r="CR25" s="628">
        <v>7052424</v>
      </c>
      <c r="CS25" s="639"/>
      <c r="CT25" s="639"/>
      <c r="CU25" s="639"/>
      <c r="CV25" s="639"/>
      <c r="CW25" s="639"/>
      <c r="CX25" s="639"/>
      <c r="CY25" s="640"/>
      <c r="CZ25" s="631">
        <v>11.8</v>
      </c>
      <c r="DA25" s="641"/>
      <c r="DB25" s="641"/>
      <c r="DC25" s="642"/>
      <c r="DD25" s="634">
        <v>6607193</v>
      </c>
      <c r="DE25" s="639"/>
      <c r="DF25" s="639"/>
      <c r="DG25" s="639"/>
      <c r="DH25" s="639"/>
      <c r="DI25" s="639"/>
      <c r="DJ25" s="639"/>
      <c r="DK25" s="640"/>
      <c r="DL25" s="634">
        <v>6198321</v>
      </c>
      <c r="DM25" s="639"/>
      <c r="DN25" s="639"/>
      <c r="DO25" s="639"/>
      <c r="DP25" s="639"/>
      <c r="DQ25" s="639"/>
      <c r="DR25" s="639"/>
      <c r="DS25" s="639"/>
      <c r="DT25" s="639"/>
      <c r="DU25" s="639"/>
      <c r="DV25" s="640"/>
      <c r="DW25" s="631">
        <v>19.399999999999999</v>
      </c>
      <c r="DX25" s="641"/>
      <c r="DY25" s="641"/>
      <c r="DZ25" s="641"/>
      <c r="EA25" s="641"/>
      <c r="EB25" s="641"/>
      <c r="EC25" s="673"/>
    </row>
    <row r="26" spans="2:133" ht="11.25" customHeight="1">
      <c r="B26" s="625" t="s">
        <v>295</v>
      </c>
      <c r="C26" s="626"/>
      <c r="D26" s="626"/>
      <c r="E26" s="626"/>
      <c r="F26" s="626"/>
      <c r="G26" s="626"/>
      <c r="H26" s="626"/>
      <c r="I26" s="626"/>
      <c r="J26" s="626"/>
      <c r="K26" s="626"/>
      <c r="L26" s="626"/>
      <c r="M26" s="626"/>
      <c r="N26" s="626"/>
      <c r="O26" s="626"/>
      <c r="P26" s="626"/>
      <c r="Q26" s="627"/>
      <c r="R26" s="628" t="s">
        <v>234</v>
      </c>
      <c r="S26" s="629"/>
      <c r="T26" s="629"/>
      <c r="U26" s="629"/>
      <c r="V26" s="629"/>
      <c r="W26" s="629"/>
      <c r="X26" s="629"/>
      <c r="Y26" s="630"/>
      <c r="Z26" s="655" t="s">
        <v>234</v>
      </c>
      <c r="AA26" s="655"/>
      <c r="AB26" s="655"/>
      <c r="AC26" s="655"/>
      <c r="AD26" s="656" t="s">
        <v>234</v>
      </c>
      <c r="AE26" s="656"/>
      <c r="AF26" s="656"/>
      <c r="AG26" s="656"/>
      <c r="AH26" s="656"/>
      <c r="AI26" s="656"/>
      <c r="AJ26" s="656"/>
      <c r="AK26" s="656"/>
      <c r="AL26" s="631" t="s">
        <v>130</v>
      </c>
      <c r="AM26" s="632"/>
      <c r="AN26" s="632"/>
      <c r="AO26" s="657"/>
      <c r="AP26" s="721" t="s">
        <v>296</v>
      </c>
      <c r="AQ26" s="722"/>
      <c r="AR26" s="722"/>
      <c r="AS26" s="722"/>
      <c r="AT26" s="722"/>
      <c r="AU26" s="722"/>
      <c r="AV26" s="722"/>
      <c r="AW26" s="722"/>
      <c r="AX26" s="722"/>
      <c r="AY26" s="722"/>
      <c r="AZ26" s="722"/>
      <c r="BA26" s="722"/>
      <c r="BB26" s="722"/>
      <c r="BC26" s="722"/>
      <c r="BD26" s="722"/>
      <c r="BE26" s="722"/>
      <c r="BF26" s="723"/>
      <c r="BG26" s="628" t="s">
        <v>234</v>
      </c>
      <c r="BH26" s="629"/>
      <c r="BI26" s="629"/>
      <c r="BJ26" s="629"/>
      <c r="BK26" s="629"/>
      <c r="BL26" s="629"/>
      <c r="BM26" s="629"/>
      <c r="BN26" s="630"/>
      <c r="BO26" s="655" t="s">
        <v>234</v>
      </c>
      <c r="BP26" s="655"/>
      <c r="BQ26" s="655"/>
      <c r="BR26" s="655"/>
      <c r="BS26" s="656" t="s">
        <v>234</v>
      </c>
      <c r="BT26" s="656"/>
      <c r="BU26" s="656"/>
      <c r="BV26" s="656"/>
      <c r="BW26" s="656"/>
      <c r="BX26" s="656"/>
      <c r="BY26" s="656"/>
      <c r="BZ26" s="656"/>
      <c r="CA26" s="656"/>
      <c r="CB26" s="714"/>
      <c r="CD26" s="662" t="s">
        <v>297</v>
      </c>
      <c r="CE26" s="663"/>
      <c r="CF26" s="663"/>
      <c r="CG26" s="663"/>
      <c r="CH26" s="663"/>
      <c r="CI26" s="663"/>
      <c r="CJ26" s="663"/>
      <c r="CK26" s="663"/>
      <c r="CL26" s="663"/>
      <c r="CM26" s="663"/>
      <c r="CN26" s="663"/>
      <c r="CO26" s="663"/>
      <c r="CP26" s="663"/>
      <c r="CQ26" s="664"/>
      <c r="CR26" s="628">
        <v>4130610</v>
      </c>
      <c r="CS26" s="629"/>
      <c r="CT26" s="629"/>
      <c r="CU26" s="629"/>
      <c r="CV26" s="629"/>
      <c r="CW26" s="629"/>
      <c r="CX26" s="629"/>
      <c r="CY26" s="630"/>
      <c r="CZ26" s="631">
        <v>6.9</v>
      </c>
      <c r="DA26" s="641"/>
      <c r="DB26" s="641"/>
      <c r="DC26" s="642"/>
      <c r="DD26" s="634">
        <v>3831249</v>
      </c>
      <c r="DE26" s="629"/>
      <c r="DF26" s="629"/>
      <c r="DG26" s="629"/>
      <c r="DH26" s="629"/>
      <c r="DI26" s="629"/>
      <c r="DJ26" s="629"/>
      <c r="DK26" s="630"/>
      <c r="DL26" s="634" t="s">
        <v>130</v>
      </c>
      <c r="DM26" s="629"/>
      <c r="DN26" s="629"/>
      <c r="DO26" s="629"/>
      <c r="DP26" s="629"/>
      <c r="DQ26" s="629"/>
      <c r="DR26" s="629"/>
      <c r="DS26" s="629"/>
      <c r="DT26" s="629"/>
      <c r="DU26" s="629"/>
      <c r="DV26" s="630"/>
      <c r="DW26" s="631" t="s">
        <v>130</v>
      </c>
      <c r="DX26" s="641"/>
      <c r="DY26" s="641"/>
      <c r="DZ26" s="641"/>
      <c r="EA26" s="641"/>
      <c r="EB26" s="641"/>
      <c r="EC26" s="673"/>
    </row>
    <row r="27" spans="2:133" ht="11.25" customHeight="1">
      <c r="B27" s="625" t="s">
        <v>298</v>
      </c>
      <c r="C27" s="626"/>
      <c r="D27" s="626"/>
      <c r="E27" s="626"/>
      <c r="F27" s="626"/>
      <c r="G27" s="626"/>
      <c r="H27" s="626"/>
      <c r="I27" s="626"/>
      <c r="J27" s="626"/>
      <c r="K27" s="626"/>
      <c r="L27" s="626"/>
      <c r="M27" s="626"/>
      <c r="N27" s="626"/>
      <c r="O27" s="626"/>
      <c r="P27" s="626"/>
      <c r="Q27" s="627"/>
      <c r="R27" s="628">
        <v>33962758</v>
      </c>
      <c r="S27" s="629"/>
      <c r="T27" s="629"/>
      <c r="U27" s="629"/>
      <c r="V27" s="629"/>
      <c r="W27" s="629"/>
      <c r="X27" s="629"/>
      <c r="Y27" s="630"/>
      <c r="Z27" s="655">
        <v>53.6</v>
      </c>
      <c r="AA27" s="655"/>
      <c r="AB27" s="655"/>
      <c r="AC27" s="655"/>
      <c r="AD27" s="656">
        <v>31041162</v>
      </c>
      <c r="AE27" s="656"/>
      <c r="AF27" s="656"/>
      <c r="AG27" s="656"/>
      <c r="AH27" s="656"/>
      <c r="AI27" s="656"/>
      <c r="AJ27" s="656"/>
      <c r="AK27" s="656"/>
      <c r="AL27" s="631">
        <v>99.699996948242188</v>
      </c>
      <c r="AM27" s="632"/>
      <c r="AN27" s="632"/>
      <c r="AO27" s="657"/>
      <c r="AP27" s="625" t="s">
        <v>299</v>
      </c>
      <c r="AQ27" s="626"/>
      <c r="AR27" s="626"/>
      <c r="AS27" s="626"/>
      <c r="AT27" s="626"/>
      <c r="AU27" s="626"/>
      <c r="AV27" s="626"/>
      <c r="AW27" s="626"/>
      <c r="AX27" s="626"/>
      <c r="AY27" s="626"/>
      <c r="AZ27" s="626"/>
      <c r="BA27" s="626"/>
      <c r="BB27" s="626"/>
      <c r="BC27" s="626"/>
      <c r="BD27" s="626"/>
      <c r="BE27" s="626"/>
      <c r="BF27" s="627"/>
      <c r="BG27" s="628">
        <v>7473450</v>
      </c>
      <c r="BH27" s="629"/>
      <c r="BI27" s="629"/>
      <c r="BJ27" s="629"/>
      <c r="BK27" s="629"/>
      <c r="BL27" s="629"/>
      <c r="BM27" s="629"/>
      <c r="BN27" s="630"/>
      <c r="BO27" s="655">
        <v>100</v>
      </c>
      <c r="BP27" s="655"/>
      <c r="BQ27" s="655"/>
      <c r="BR27" s="655"/>
      <c r="BS27" s="656">
        <v>88606</v>
      </c>
      <c r="BT27" s="656"/>
      <c r="BU27" s="656"/>
      <c r="BV27" s="656"/>
      <c r="BW27" s="656"/>
      <c r="BX27" s="656"/>
      <c r="BY27" s="656"/>
      <c r="BZ27" s="656"/>
      <c r="CA27" s="656"/>
      <c r="CB27" s="714"/>
      <c r="CD27" s="662" t="s">
        <v>300</v>
      </c>
      <c r="CE27" s="663"/>
      <c r="CF27" s="663"/>
      <c r="CG27" s="663"/>
      <c r="CH27" s="663"/>
      <c r="CI27" s="663"/>
      <c r="CJ27" s="663"/>
      <c r="CK27" s="663"/>
      <c r="CL27" s="663"/>
      <c r="CM27" s="663"/>
      <c r="CN27" s="663"/>
      <c r="CO27" s="663"/>
      <c r="CP27" s="663"/>
      <c r="CQ27" s="664"/>
      <c r="CR27" s="628">
        <v>12607496</v>
      </c>
      <c r="CS27" s="639"/>
      <c r="CT27" s="639"/>
      <c r="CU27" s="639"/>
      <c r="CV27" s="639"/>
      <c r="CW27" s="639"/>
      <c r="CX27" s="639"/>
      <c r="CY27" s="640"/>
      <c r="CZ27" s="631">
        <v>21.1</v>
      </c>
      <c r="DA27" s="641"/>
      <c r="DB27" s="641"/>
      <c r="DC27" s="642"/>
      <c r="DD27" s="634">
        <v>3306506</v>
      </c>
      <c r="DE27" s="639"/>
      <c r="DF27" s="639"/>
      <c r="DG27" s="639"/>
      <c r="DH27" s="639"/>
      <c r="DI27" s="639"/>
      <c r="DJ27" s="639"/>
      <c r="DK27" s="640"/>
      <c r="DL27" s="634">
        <v>3264252</v>
      </c>
      <c r="DM27" s="639"/>
      <c r="DN27" s="639"/>
      <c r="DO27" s="639"/>
      <c r="DP27" s="639"/>
      <c r="DQ27" s="639"/>
      <c r="DR27" s="639"/>
      <c r="DS27" s="639"/>
      <c r="DT27" s="639"/>
      <c r="DU27" s="639"/>
      <c r="DV27" s="640"/>
      <c r="DW27" s="631">
        <v>10.199999999999999</v>
      </c>
      <c r="DX27" s="641"/>
      <c r="DY27" s="641"/>
      <c r="DZ27" s="641"/>
      <c r="EA27" s="641"/>
      <c r="EB27" s="641"/>
      <c r="EC27" s="673"/>
    </row>
    <row r="28" spans="2:133" ht="11.25" customHeight="1">
      <c r="B28" s="625" t="s">
        <v>301</v>
      </c>
      <c r="C28" s="626"/>
      <c r="D28" s="626"/>
      <c r="E28" s="626"/>
      <c r="F28" s="626"/>
      <c r="G28" s="626"/>
      <c r="H28" s="626"/>
      <c r="I28" s="626"/>
      <c r="J28" s="626"/>
      <c r="K28" s="626"/>
      <c r="L28" s="626"/>
      <c r="M28" s="626"/>
      <c r="N28" s="626"/>
      <c r="O28" s="626"/>
      <c r="P28" s="626"/>
      <c r="Q28" s="627"/>
      <c r="R28" s="628">
        <v>5702</v>
      </c>
      <c r="S28" s="629"/>
      <c r="T28" s="629"/>
      <c r="U28" s="629"/>
      <c r="V28" s="629"/>
      <c r="W28" s="629"/>
      <c r="X28" s="629"/>
      <c r="Y28" s="630"/>
      <c r="Z28" s="655">
        <v>0</v>
      </c>
      <c r="AA28" s="655"/>
      <c r="AB28" s="655"/>
      <c r="AC28" s="655"/>
      <c r="AD28" s="656">
        <v>5702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302</v>
      </c>
      <c r="CE28" s="663"/>
      <c r="CF28" s="663"/>
      <c r="CG28" s="663"/>
      <c r="CH28" s="663"/>
      <c r="CI28" s="663"/>
      <c r="CJ28" s="663"/>
      <c r="CK28" s="663"/>
      <c r="CL28" s="663"/>
      <c r="CM28" s="663"/>
      <c r="CN28" s="663"/>
      <c r="CO28" s="663"/>
      <c r="CP28" s="663"/>
      <c r="CQ28" s="664"/>
      <c r="CR28" s="628">
        <v>7110305</v>
      </c>
      <c r="CS28" s="629"/>
      <c r="CT28" s="629"/>
      <c r="CU28" s="629"/>
      <c r="CV28" s="629"/>
      <c r="CW28" s="629"/>
      <c r="CX28" s="629"/>
      <c r="CY28" s="630"/>
      <c r="CZ28" s="631">
        <v>11.9</v>
      </c>
      <c r="DA28" s="641"/>
      <c r="DB28" s="641"/>
      <c r="DC28" s="642"/>
      <c r="DD28" s="634">
        <v>7109975</v>
      </c>
      <c r="DE28" s="629"/>
      <c r="DF28" s="629"/>
      <c r="DG28" s="629"/>
      <c r="DH28" s="629"/>
      <c r="DI28" s="629"/>
      <c r="DJ28" s="629"/>
      <c r="DK28" s="630"/>
      <c r="DL28" s="634">
        <v>7109975</v>
      </c>
      <c r="DM28" s="629"/>
      <c r="DN28" s="629"/>
      <c r="DO28" s="629"/>
      <c r="DP28" s="629"/>
      <c r="DQ28" s="629"/>
      <c r="DR28" s="629"/>
      <c r="DS28" s="629"/>
      <c r="DT28" s="629"/>
      <c r="DU28" s="629"/>
      <c r="DV28" s="630"/>
      <c r="DW28" s="631">
        <v>22.3</v>
      </c>
      <c r="DX28" s="641"/>
      <c r="DY28" s="641"/>
      <c r="DZ28" s="641"/>
      <c r="EA28" s="641"/>
      <c r="EB28" s="641"/>
      <c r="EC28" s="673"/>
    </row>
    <row r="29" spans="2:133" ht="11.25" customHeight="1">
      <c r="B29" s="625" t="s">
        <v>303</v>
      </c>
      <c r="C29" s="626"/>
      <c r="D29" s="626"/>
      <c r="E29" s="626"/>
      <c r="F29" s="626"/>
      <c r="G29" s="626"/>
      <c r="H29" s="626"/>
      <c r="I29" s="626"/>
      <c r="J29" s="626"/>
      <c r="K29" s="626"/>
      <c r="L29" s="626"/>
      <c r="M29" s="626"/>
      <c r="N29" s="626"/>
      <c r="O29" s="626"/>
      <c r="P29" s="626"/>
      <c r="Q29" s="627"/>
      <c r="R29" s="628">
        <v>313107</v>
      </c>
      <c r="S29" s="629"/>
      <c r="T29" s="629"/>
      <c r="U29" s="629"/>
      <c r="V29" s="629"/>
      <c r="W29" s="629"/>
      <c r="X29" s="629"/>
      <c r="Y29" s="630"/>
      <c r="Z29" s="655">
        <v>0.5</v>
      </c>
      <c r="AA29" s="655"/>
      <c r="AB29" s="655"/>
      <c r="AC29" s="655"/>
      <c r="AD29" s="656" t="s">
        <v>234</v>
      </c>
      <c r="AE29" s="656"/>
      <c r="AF29" s="656"/>
      <c r="AG29" s="656"/>
      <c r="AH29" s="656"/>
      <c r="AI29" s="656"/>
      <c r="AJ29" s="656"/>
      <c r="AK29" s="656"/>
      <c r="AL29" s="631" t="s">
        <v>234</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304</v>
      </c>
      <c r="CE29" s="716"/>
      <c r="CF29" s="662" t="s">
        <v>305</v>
      </c>
      <c r="CG29" s="663"/>
      <c r="CH29" s="663"/>
      <c r="CI29" s="663"/>
      <c r="CJ29" s="663"/>
      <c r="CK29" s="663"/>
      <c r="CL29" s="663"/>
      <c r="CM29" s="663"/>
      <c r="CN29" s="663"/>
      <c r="CO29" s="663"/>
      <c r="CP29" s="663"/>
      <c r="CQ29" s="664"/>
      <c r="CR29" s="628">
        <v>7110305</v>
      </c>
      <c r="CS29" s="639"/>
      <c r="CT29" s="639"/>
      <c r="CU29" s="639"/>
      <c r="CV29" s="639"/>
      <c r="CW29" s="639"/>
      <c r="CX29" s="639"/>
      <c r="CY29" s="640"/>
      <c r="CZ29" s="631">
        <v>11.9</v>
      </c>
      <c r="DA29" s="641"/>
      <c r="DB29" s="641"/>
      <c r="DC29" s="642"/>
      <c r="DD29" s="634">
        <v>7109975</v>
      </c>
      <c r="DE29" s="639"/>
      <c r="DF29" s="639"/>
      <c r="DG29" s="639"/>
      <c r="DH29" s="639"/>
      <c r="DI29" s="639"/>
      <c r="DJ29" s="639"/>
      <c r="DK29" s="640"/>
      <c r="DL29" s="634">
        <v>7109975</v>
      </c>
      <c r="DM29" s="639"/>
      <c r="DN29" s="639"/>
      <c r="DO29" s="639"/>
      <c r="DP29" s="639"/>
      <c r="DQ29" s="639"/>
      <c r="DR29" s="639"/>
      <c r="DS29" s="639"/>
      <c r="DT29" s="639"/>
      <c r="DU29" s="639"/>
      <c r="DV29" s="640"/>
      <c r="DW29" s="631">
        <v>22.3</v>
      </c>
      <c r="DX29" s="641"/>
      <c r="DY29" s="641"/>
      <c r="DZ29" s="641"/>
      <c r="EA29" s="641"/>
      <c r="EB29" s="641"/>
      <c r="EC29" s="673"/>
    </row>
    <row r="30" spans="2:133" ht="11.25" customHeight="1">
      <c r="B30" s="625" t="s">
        <v>306</v>
      </c>
      <c r="C30" s="626"/>
      <c r="D30" s="626"/>
      <c r="E30" s="626"/>
      <c r="F30" s="626"/>
      <c r="G30" s="626"/>
      <c r="H30" s="626"/>
      <c r="I30" s="626"/>
      <c r="J30" s="626"/>
      <c r="K30" s="626"/>
      <c r="L30" s="626"/>
      <c r="M30" s="626"/>
      <c r="N30" s="626"/>
      <c r="O30" s="626"/>
      <c r="P30" s="626"/>
      <c r="Q30" s="627"/>
      <c r="R30" s="628">
        <v>443448</v>
      </c>
      <c r="S30" s="629"/>
      <c r="T30" s="629"/>
      <c r="U30" s="629"/>
      <c r="V30" s="629"/>
      <c r="W30" s="629"/>
      <c r="X30" s="629"/>
      <c r="Y30" s="630"/>
      <c r="Z30" s="655">
        <v>0.7</v>
      </c>
      <c r="AA30" s="655"/>
      <c r="AB30" s="655"/>
      <c r="AC30" s="655"/>
      <c r="AD30" s="656">
        <v>29338</v>
      </c>
      <c r="AE30" s="656"/>
      <c r="AF30" s="656"/>
      <c r="AG30" s="656"/>
      <c r="AH30" s="656"/>
      <c r="AI30" s="656"/>
      <c r="AJ30" s="656"/>
      <c r="AK30" s="656"/>
      <c r="AL30" s="631">
        <v>0.1</v>
      </c>
      <c r="AM30" s="632"/>
      <c r="AN30" s="632"/>
      <c r="AO30" s="657"/>
      <c r="AP30" s="687" t="s">
        <v>222</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62" t="s">
        <v>309</v>
      </c>
      <c r="CG30" s="663"/>
      <c r="CH30" s="663"/>
      <c r="CI30" s="663"/>
      <c r="CJ30" s="663"/>
      <c r="CK30" s="663"/>
      <c r="CL30" s="663"/>
      <c r="CM30" s="663"/>
      <c r="CN30" s="663"/>
      <c r="CO30" s="663"/>
      <c r="CP30" s="663"/>
      <c r="CQ30" s="664"/>
      <c r="CR30" s="628">
        <v>6940127</v>
      </c>
      <c r="CS30" s="629"/>
      <c r="CT30" s="629"/>
      <c r="CU30" s="629"/>
      <c r="CV30" s="629"/>
      <c r="CW30" s="629"/>
      <c r="CX30" s="629"/>
      <c r="CY30" s="630"/>
      <c r="CZ30" s="631">
        <v>11.6</v>
      </c>
      <c r="DA30" s="641"/>
      <c r="DB30" s="641"/>
      <c r="DC30" s="642"/>
      <c r="DD30" s="634">
        <v>6939797</v>
      </c>
      <c r="DE30" s="629"/>
      <c r="DF30" s="629"/>
      <c r="DG30" s="629"/>
      <c r="DH30" s="629"/>
      <c r="DI30" s="629"/>
      <c r="DJ30" s="629"/>
      <c r="DK30" s="630"/>
      <c r="DL30" s="634">
        <v>6939797</v>
      </c>
      <c r="DM30" s="629"/>
      <c r="DN30" s="629"/>
      <c r="DO30" s="629"/>
      <c r="DP30" s="629"/>
      <c r="DQ30" s="629"/>
      <c r="DR30" s="629"/>
      <c r="DS30" s="629"/>
      <c r="DT30" s="629"/>
      <c r="DU30" s="629"/>
      <c r="DV30" s="630"/>
      <c r="DW30" s="631">
        <v>21.7</v>
      </c>
      <c r="DX30" s="641"/>
      <c r="DY30" s="641"/>
      <c r="DZ30" s="641"/>
      <c r="EA30" s="641"/>
      <c r="EB30" s="641"/>
      <c r="EC30" s="673"/>
    </row>
    <row r="31" spans="2:133" ht="11.25" customHeight="1">
      <c r="B31" s="625" t="s">
        <v>310</v>
      </c>
      <c r="C31" s="626"/>
      <c r="D31" s="626"/>
      <c r="E31" s="626"/>
      <c r="F31" s="626"/>
      <c r="G31" s="626"/>
      <c r="H31" s="626"/>
      <c r="I31" s="626"/>
      <c r="J31" s="626"/>
      <c r="K31" s="626"/>
      <c r="L31" s="626"/>
      <c r="M31" s="626"/>
      <c r="N31" s="626"/>
      <c r="O31" s="626"/>
      <c r="P31" s="626"/>
      <c r="Q31" s="627"/>
      <c r="R31" s="628">
        <v>184256</v>
      </c>
      <c r="S31" s="629"/>
      <c r="T31" s="629"/>
      <c r="U31" s="629"/>
      <c r="V31" s="629"/>
      <c r="W31" s="629"/>
      <c r="X31" s="629"/>
      <c r="Y31" s="630"/>
      <c r="Z31" s="655">
        <v>0.3</v>
      </c>
      <c r="AA31" s="655"/>
      <c r="AB31" s="655"/>
      <c r="AC31" s="655"/>
      <c r="AD31" s="656">
        <v>5357</v>
      </c>
      <c r="AE31" s="656"/>
      <c r="AF31" s="656"/>
      <c r="AG31" s="656"/>
      <c r="AH31" s="656"/>
      <c r="AI31" s="656"/>
      <c r="AJ31" s="656"/>
      <c r="AK31" s="656"/>
      <c r="AL31" s="631">
        <v>0</v>
      </c>
      <c r="AM31" s="632"/>
      <c r="AN31" s="632"/>
      <c r="AO31" s="657"/>
      <c r="AP31" s="703" t="s">
        <v>311</v>
      </c>
      <c r="AQ31" s="704"/>
      <c r="AR31" s="704"/>
      <c r="AS31" s="704"/>
      <c r="AT31" s="709" t="s">
        <v>312</v>
      </c>
      <c r="AU31" s="217"/>
      <c r="AV31" s="217"/>
      <c r="AW31" s="217"/>
      <c r="AX31" s="696" t="s">
        <v>189</v>
      </c>
      <c r="AY31" s="697"/>
      <c r="AZ31" s="697"/>
      <c r="BA31" s="697"/>
      <c r="BB31" s="697"/>
      <c r="BC31" s="697"/>
      <c r="BD31" s="697"/>
      <c r="BE31" s="697"/>
      <c r="BF31" s="698"/>
      <c r="BG31" s="699">
        <v>99.5</v>
      </c>
      <c r="BH31" s="700"/>
      <c r="BI31" s="700"/>
      <c r="BJ31" s="700"/>
      <c r="BK31" s="700"/>
      <c r="BL31" s="700"/>
      <c r="BM31" s="701">
        <v>98</v>
      </c>
      <c r="BN31" s="700"/>
      <c r="BO31" s="700"/>
      <c r="BP31" s="700"/>
      <c r="BQ31" s="702"/>
      <c r="BR31" s="699">
        <v>99.4</v>
      </c>
      <c r="BS31" s="700"/>
      <c r="BT31" s="700"/>
      <c r="BU31" s="700"/>
      <c r="BV31" s="700"/>
      <c r="BW31" s="700"/>
      <c r="BX31" s="701">
        <v>97.6</v>
      </c>
      <c r="BY31" s="700"/>
      <c r="BZ31" s="700"/>
      <c r="CA31" s="700"/>
      <c r="CB31" s="702"/>
      <c r="CD31" s="717"/>
      <c r="CE31" s="718"/>
      <c r="CF31" s="662" t="s">
        <v>313</v>
      </c>
      <c r="CG31" s="663"/>
      <c r="CH31" s="663"/>
      <c r="CI31" s="663"/>
      <c r="CJ31" s="663"/>
      <c r="CK31" s="663"/>
      <c r="CL31" s="663"/>
      <c r="CM31" s="663"/>
      <c r="CN31" s="663"/>
      <c r="CO31" s="663"/>
      <c r="CP31" s="663"/>
      <c r="CQ31" s="664"/>
      <c r="CR31" s="628">
        <v>170178</v>
      </c>
      <c r="CS31" s="639"/>
      <c r="CT31" s="639"/>
      <c r="CU31" s="639"/>
      <c r="CV31" s="639"/>
      <c r="CW31" s="639"/>
      <c r="CX31" s="639"/>
      <c r="CY31" s="640"/>
      <c r="CZ31" s="631">
        <v>0.3</v>
      </c>
      <c r="DA31" s="641"/>
      <c r="DB31" s="641"/>
      <c r="DC31" s="642"/>
      <c r="DD31" s="634">
        <v>170178</v>
      </c>
      <c r="DE31" s="639"/>
      <c r="DF31" s="639"/>
      <c r="DG31" s="639"/>
      <c r="DH31" s="639"/>
      <c r="DI31" s="639"/>
      <c r="DJ31" s="639"/>
      <c r="DK31" s="640"/>
      <c r="DL31" s="634">
        <v>170178</v>
      </c>
      <c r="DM31" s="639"/>
      <c r="DN31" s="639"/>
      <c r="DO31" s="639"/>
      <c r="DP31" s="639"/>
      <c r="DQ31" s="639"/>
      <c r="DR31" s="639"/>
      <c r="DS31" s="639"/>
      <c r="DT31" s="639"/>
      <c r="DU31" s="639"/>
      <c r="DV31" s="640"/>
      <c r="DW31" s="631">
        <v>0.5</v>
      </c>
      <c r="DX31" s="641"/>
      <c r="DY31" s="641"/>
      <c r="DZ31" s="641"/>
      <c r="EA31" s="641"/>
      <c r="EB31" s="641"/>
      <c r="EC31" s="673"/>
    </row>
    <row r="32" spans="2:133" ht="11.25" customHeight="1">
      <c r="B32" s="625" t="s">
        <v>314</v>
      </c>
      <c r="C32" s="626"/>
      <c r="D32" s="626"/>
      <c r="E32" s="626"/>
      <c r="F32" s="626"/>
      <c r="G32" s="626"/>
      <c r="H32" s="626"/>
      <c r="I32" s="626"/>
      <c r="J32" s="626"/>
      <c r="K32" s="626"/>
      <c r="L32" s="626"/>
      <c r="M32" s="626"/>
      <c r="N32" s="626"/>
      <c r="O32" s="626"/>
      <c r="P32" s="626"/>
      <c r="Q32" s="627"/>
      <c r="R32" s="628">
        <v>11088274</v>
      </c>
      <c r="S32" s="629"/>
      <c r="T32" s="629"/>
      <c r="U32" s="629"/>
      <c r="V32" s="629"/>
      <c r="W32" s="629"/>
      <c r="X32" s="629"/>
      <c r="Y32" s="630"/>
      <c r="Z32" s="655">
        <v>17.5</v>
      </c>
      <c r="AA32" s="655"/>
      <c r="AB32" s="655"/>
      <c r="AC32" s="655"/>
      <c r="AD32" s="656" t="s">
        <v>234</v>
      </c>
      <c r="AE32" s="656"/>
      <c r="AF32" s="656"/>
      <c r="AG32" s="656"/>
      <c r="AH32" s="656"/>
      <c r="AI32" s="656"/>
      <c r="AJ32" s="656"/>
      <c r="AK32" s="656"/>
      <c r="AL32" s="631" t="s">
        <v>234</v>
      </c>
      <c r="AM32" s="632"/>
      <c r="AN32" s="632"/>
      <c r="AO32" s="657"/>
      <c r="AP32" s="705"/>
      <c r="AQ32" s="706"/>
      <c r="AR32" s="706"/>
      <c r="AS32" s="706"/>
      <c r="AT32" s="710"/>
      <c r="AU32" s="216" t="s">
        <v>315</v>
      </c>
      <c r="AV32" s="216"/>
      <c r="AW32" s="216"/>
      <c r="AX32" s="625" t="s">
        <v>316</v>
      </c>
      <c r="AY32" s="626"/>
      <c r="AZ32" s="626"/>
      <c r="BA32" s="626"/>
      <c r="BB32" s="626"/>
      <c r="BC32" s="626"/>
      <c r="BD32" s="626"/>
      <c r="BE32" s="626"/>
      <c r="BF32" s="627"/>
      <c r="BG32" s="694">
        <v>99.6</v>
      </c>
      <c r="BH32" s="639"/>
      <c r="BI32" s="639"/>
      <c r="BJ32" s="639"/>
      <c r="BK32" s="639"/>
      <c r="BL32" s="639"/>
      <c r="BM32" s="632">
        <v>98.5</v>
      </c>
      <c r="BN32" s="695"/>
      <c r="BO32" s="695"/>
      <c r="BP32" s="695"/>
      <c r="BQ32" s="671"/>
      <c r="BR32" s="694">
        <v>99.5</v>
      </c>
      <c r="BS32" s="639"/>
      <c r="BT32" s="639"/>
      <c r="BU32" s="639"/>
      <c r="BV32" s="639"/>
      <c r="BW32" s="639"/>
      <c r="BX32" s="632">
        <v>98.3</v>
      </c>
      <c r="BY32" s="695"/>
      <c r="BZ32" s="695"/>
      <c r="CA32" s="695"/>
      <c r="CB32" s="671"/>
      <c r="CD32" s="719"/>
      <c r="CE32" s="720"/>
      <c r="CF32" s="662" t="s">
        <v>317</v>
      </c>
      <c r="CG32" s="663"/>
      <c r="CH32" s="663"/>
      <c r="CI32" s="663"/>
      <c r="CJ32" s="663"/>
      <c r="CK32" s="663"/>
      <c r="CL32" s="663"/>
      <c r="CM32" s="663"/>
      <c r="CN32" s="663"/>
      <c r="CO32" s="663"/>
      <c r="CP32" s="663"/>
      <c r="CQ32" s="664"/>
      <c r="CR32" s="628" t="s">
        <v>234</v>
      </c>
      <c r="CS32" s="629"/>
      <c r="CT32" s="629"/>
      <c r="CU32" s="629"/>
      <c r="CV32" s="629"/>
      <c r="CW32" s="629"/>
      <c r="CX32" s="629"/>
      <c r="CY32" s="630"/>
      <c r="CZ32" s="631" t="s">
        <v>234</v>
      </c>
      <c r="DA32" s="641"/>
      <c r="DB32" s="641"/>
      <c r="DC32" s="642"/>
      <c r="DD32" s="634" t="s">
        <v>234</v>
      </c>
      <c r="DE32" s="629"/>
      <c r="DF32" s="629"/>
      <c r="DG32" s="629"/>
      <c r="DH32" s="629"/>
      <c r="DI32" s="629"/>
      <c r="DJ32" s="629"/>
      <c r="DK32" s="630"/>
      <c r="DL32" s="634" t="s">
        <v>234</v>
      </c>
      <c r="DM32" s="629"/>
      <c r="DN32" s="629"/>
      <c r="DO32" s="629"/>
      <c r="DP32" s="629"/>
      <c r="DQ32" s="629"/>
      <c r="DR32" s="629"/>
      <c r="DS32" s="629"/>
      <c r="DT32" s="629"/>
      <c r="DU32" s="629"/>
      <c r="DV32" s="630"/>
      <c r="DW32" s="631" t="s">
        <v>130</v>
      </c>
      <c r="DX32" s="641"/>
      <c r="DY32" s="641"/>
      <c r="DZ32" s="641"/>
      <c r="EA32" s="641"/>
      <c r="EB32" s="641"/>
      <c r="EC32" s="673"/>
    </row>
    <row r="33" spans="2:133" ht="11.25" customHeight="1">
      <c r="B33" s="691" t="s">
        <v>318</v>
      </c>
      <c r="C33" s="692"/>
      <c r="D33" s="692"/>
      <c r="E33" s="692"/>
      <c r="F33" s="692"/>
      <c r="G33" s="692"/>
      <c r="H33" s="692"/>
      <c r="I33" s="692"/>
      <c r="J33" s="692"/>
      <c r="K33" s="692"/>
      <c r="L33" s="692"/>
      <c r="M33" s="692"/>
      <c r="N33" s="692"/>
      <c r="O33" s="692"/>
      <c r="P33" s="692"/>
      <c r="Q33" s="693"/>
      <c r="R33" s="628" t="s">
        <v>130</v>
      </c>
      <c r="S33" s="629"/>
      <c r="T33" s="629"/>
      <c r="U33" s="629"/>
      <c r="V33" s="629"/>
      <c r="W33" s="629"/>
      <c r="X33" s="629"/>
      <c r="Y33" s="630"/>
      <c r="Z33" s="655" t="s">
        <v>234</v>
      </c>
      <c r="AA33" s="655"/>
      <c r="AB33" s="655"/>
      <c r="AC33" s="655"/>
      <c r="AD33" s="656" t="s">
        <v>234</v>
      </c>
      <c r="AE33" s="656"/>
      <c r="AF33" s="656"/>
      <c r="AG33" s="656"/>
      <c r="AH33" s="656"/>
      <c r="AI33" s="656"/>
      <c r="AJ33" s="656"/>
      <c r="AK33" s="656"/>
      <c r="AL33" s="631" t="s">
        <v>234</v>
      </c>
      <c r="AM33" s="632"/>
      <c r="AN33" s="632"/>
      <c r="AO33" s="657"/>
      <c r="AP33" s="707"/>
      <c r="AQ33" s="708"/>
      <c r="AR33" s="708"/>
      <c r="AS33" s="708"/>
      <c r="AT33" s="711"/>
      <c r="AU33" s="218"/>
      <c r="AV33" s="218"/>
      <c r="AW33" s="218"/>
      <c r="AX33" s="605" t="s">
        <v>319</v>
      </c>
      <c r="AY33" s="606"/>
      <c r="AZ33" s="606"/>
      <c r="BA33" s="606"/>
      <c r="BB33" s="606"/>
      <c r="BC33" s="606"/>
      <c r="BD33" s="606"/>
      <c r="BE33" s="606"/>
      <c r="BF33" s="607"/>
      <c r="BG33" s="690">
        <v>99.3</v>
      </c>
      <c r="BH33" s="609"/>
      <c r="BI33" s="609"/>
      <c r="BJ33" s="609"/>
      <c r="BK33" s="609"/>
      <c r="BL33" s="609"/>
      <c r="BM33" s="647">
        <v>97.2</v>
      </c>
      <c r="BN33" s="609"/>
      <c r="BO33" s="609"/>
      <c r="BP33" s="609"/>
      <c r="BQ33" s="658"/>
      <c r="BR33" s="690">
        <v>99.2</v>
      </c>
      <c r="BS33" s="609"/>
      <c r="BT33" s="609"/>
      <c r="BU33" s="609"/>
      <c r="BV33" s="609"/>
      <c r="BW33" s="609"/>
      <c r="BX33" s="647">
        <v>96.8</v>
      </c>
      <c r="BY33" s="609"/>
      <c r="BZ33" s="609"/>
      <c r="CA33" s="609"/>
      <c r="CB33" s="658"/>
      <c r="CD33" s="662" t="s">
        <v>320</v>
      </c>
      <c r="CE33" s="663"/>
      <c r="CF33" s="663"/>
      <c r="CG33" s="663"/>
      <c r="CH33" s="663"/>
      <c r="CI33" s="663"/>
      <c r="CJ33" s="663"/>
      <c r="CK33" s="663"/>
      <c r="CL33" s="663"/>
      <c r="CM33" s="663"/>
      <c r="CN33" s="663"/>
      <c r="CO33" s="663"/>
      <c r="CP33" s="663"/>
      <c r="CQ33" s="664"/>
      <c r="CR33" s="628">
        <v>24435906</v>
      </c>
      <c r="CS33" s="639"/>
      <c r="CT33" s="639"/>
      <c r="CU33" s="639"/>
      <c r="CV33" s="639"/>
      <c r="CW33" s="639"/>
      <c r="CX33" s="639"/>
      <c r="CY33" s="640"/>
      <c r="CZ33" s="631">
        <v>40.9</v>
      </c>
      <c r="DA33" s="641"/>
      <c r="DB33" s="641"/>
      <c r="DC33" s="642"/>
      <c r="DD33" s="634">
        <v>17731200</v>
      </c>
      <c r="DE33" s="639"/>
      <c r="DF33" s="639"/>
      <c r="DG33" s="639"/>
      <c r="DH33" s="639"/>
      <c r="DI33" s="639"/>
      <c r="DJ33" s="639"/>
      <c r="DK33" s="640"/>
      <c r="DL33" s="634">
        <v>11981158</v>
      </c>
      <c r="DM33" s="639"/>
      <c r="DN33" s="639"/>
      <c r="DO33" s="639"/>
      <c r="DP33" s="639"/>
      <c r="DQ33" s="639"/>
      <c r="DR33" s="639"/>
      <c r="DS33" s="639"/>
      <c r="DT33" s="639"/>
      <c r="DU33" s="639"/>
      <c r="DV33" s="640"/>
      <c r="DW33" s="631">
        <v>37.5</v>
      </c>
      <c r="DX33" s="641"/>
      <c r="DY33" s="641"/>
      <c r="DZ33" s="641"/>
      <c r="EA33" s="641"/>
      <c r="EB33" s="641"/>
      <c r="EC33" s="673"/>
    </row>
    <row r="34" spans="2:133" ht="11.25" customHeight="1">
      <c r="B34" s="625" t="s">
        <v>321</v>
      </c>
      <c r="C34" s="626"/>
      <c r="D34" s="626"/>
      <c r="E34" s="626"/>
      <c r="F34" s="626"/>
      <c r="G34" s="626"/>
      <c r="H34" s="626"/>
      <c r="I34" s="626"/>
      <c r="J34" s="626"/>
      <c r="K34" s="626"/>
      <c r="L34" s="626"/>
      <c r="M34" s="626"/>
      <c r="N34" s="626"/>
      <c r="O34" s="626"/>
      <c r="P34" s="626"/>
      <c r="Q34" s="627"/>
      <c r="R34" s="628">
        <v>4417954</v>
      </c>
      <c r="S34" s="629"/>
      <c r="T34" s="629"/>
      <c r="U34" s="629"/>
      <c r="V34" s="629"/>
      <c r="W34" s="629"/>
      <c r="X34" s="629"/>
      <c r="Y34" s="630"/>
      <c r="Z34" s="655">
        <v>7</v>
      </c>
      <c r="AA34" s="655"/>
      <c r="AB34" s="655"/>
      <c r="AC34" s="655"/>
      <c r="AD34" s="656" t="s">
        <v>234</v>
      </c>
      <c r="AE34" s="656"/>
      <c r="AF34" s="656"/>
      <c r="AG34" s="656"/>
      <c r="AH34" s="656"/>
      <c r="AI34" s="656"/>
      <c r="AJ34" s="656"/>
      <c r="AK34" s="656"/>
      <c r="AL34" s="631" t="s">
        <v>234</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322</v>
      </c>
      <c r="CE34" s="663"/>
      <c r="CF34" s="663"/>
      <c r="CG34" s="663"/>
      <c r="CH34" s="663"/>
      <c r="CI34" s="663"/>
      <c r="CJ34" s="663"/>
      <c r="CK34" s="663"/>
      <c r="CL34" s="663"/>
      <c r="CM34" s="663"/>
      <c r="CN34" s="663"/>
      <c r="CO34" s="663"/>
      <c r="CP34" s="663"/>
      <c r="CQ34" s="664"/>
      <c r="CR34" s="628">
        <v>7175028</v>
      </c>
      <c r="CS34" s="629"/>
      <c r="CT34" s="629"/>
      <c r="CU34" s="629"/>
      <c r="CV34" s="629"/>
      <c r="CW34" s="629"/>
      <c r="CX34" s="629"/>
      <c r="CY34" s="630"/>
      <c r="CZ34" s="631">
        <v>12</v>
      </c>
      <c r="DA34" s="641"/>
      <c r="DB34" s="641"/>
      <c r="DC34" s="642"/>
      <c r="DD34" s="634">
        <v>4265670</v>
      </c>
      <c r="DE34" s="629"/>
      <c r="DF34" s="629"/>
      <c r="DG34" s="629"/>
      <c r="DH34" s="629"/>
      <c r="DI34" s="629"/>
      <c r="DJ34" s="629"/>
      <c r="DK34" s="630"/>
      <c r="DL34" s="634">
        <v>3688710</v>
      </c>
      <c r="DM34" s="629"/>
      <c r="DN34" s="629"/>
      <c r="DO34" s="629"/>
      <c r="DP34" s="629"/>
      <c r="DQ34" s="629"/>
      <c r="DR34" s="629"/>
      <c r="DS34" s="629"/>
      <c r="DT34" s="629"/>
      <c r="DU34" s="629"/>
      <c r="DV34" s="630"/>
      <c r="DW34" s="631">
        <v>11.5</v>
      </c>
      <c r="DX34" s="641"/>
      <c r="DY34" s="641"/>
      <c r="DZ34" s="641"/>
      <c r="EA34" s="641"/>
      <c r="EB34" s="641"/>
      <c r="EC34" s="673"/>
    </row>
    <row r="35" spans="2:133" ht="11.25" customHeight="1">
      <c r="B35" s="625" t="s">
        <v>323</v>
      </c>
      <c r="C35" s="626"/>
      <c r="D35" s="626"/>
      <c r="E35" s="626"/>
      <c r="F35" s="626"/>
      <c r="G35" s="626"/>
      <c r="H35" s="626"/>
      <c r="I35" s="626"/>
      <c r="J35" s="626"/>
      <c r="K35" s="626"/>
      <c r="L35" s="626"/>
      <c r="M35" s="626"/>
      <c r="N35" s="626"/>
      <c r="O35" s="626"/>
      <c r="P35" s="626"/>
      <c r="Q35" s="627"/>
      <c r="R35" s="628">
        <v>183948</v>
      </c>
      <c r="S35" s="629"/>
      <c r="T35" s="629"/>
      <c r="U35" s="629"/>
      <c r="V35" s="629"/>
      <c r="W35" s="629"/>
      <c r="X35" s="629"/>
      <c r="Y35" s="630"/>
      <c r="Z35" s="655">
        <v>0.3</v>
      </c>
      <c r="AA35" s="655"/>
      <c r="AB35" s="655"/>
      <c r="AC35" s="655"/>
      <c r="AD35" s="656">
        <v>39173</v>
      </c>
      <c r="AE35" s="656"/>
      <c r="AF35" s="656"/>
      <c r="AG35" s="656"/>
      <c r="AH35" s="656"/>
      <c r="AI35" s="656"/>
      <c r="AJ35" s="656"/>
      <c r="AK35" s="656"/>
      <c r="AL35" s="631">
        <v>0.1</v>
      </c>
      <c r="AM35" s="632"/>
      <c r="AN35" s="632"/>
      <c r="AO35" s="657"/>
      <c r="AP35" s="221"/>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326</v>
      </c>
      <c r="CE35" s="663"/>
      <c r="CF35" s="663"/>
      <c r="CG35" s="663"/>
      <c r="CH35" s="663"/>
      <c r="CI35" s="663"/>
      <c r="CJ35" s="663"/>
      <c r="CK35" s="663"/>
      <c r="CL35" s="663"/>
      <c r="CM35" s="663"/>
      <c r="CN35" s="663"/>
      <c r="CO35" s="663"/>
      <c r="CP35" s="663"/>
      <c r="CQ35" s="664"/>
      <c r="CR35" s="628">
        <v>475738</v>
      </c>
      <c r="CS35" s="639"/>
      <c r="CT35" s="639"/>
      <c r="CU35" s="639"/>
      <c r="CV35" s="639"/>
      <c r="CW35" s="639"/>
      <c r="CX35" s="639"/>
      <c r="CY35" s="640"/>
      <c r="CZ35" s="631">
        <v>0.8</v>
      </c>
      <c r="DA35" s="641"/>
      <c r="DB35" s="641"/>
      <c r="DC35" s="642"/>
      <c r="DD35" s="634">
        <v>209003</v>
      </c>
      <c r="DE35" s="639"/>
      <c r="DF35" s="639"/>
      <c r="DG35" s="639"/>
      <c r="DH35" s="639"/>
      <c r="DI35" s="639"/>
      <c r="DJ35" s="639"/>
      <c r="DK35" s="640"/>
      <c r="DL35" s="634">
        <v>152329</v>
      </c>
      <c r="DM35" s="639"/>
      <c r="DN35" s="639"/>
      <c r="DO35" s="639"/>
      <c r="DP35" s="639"/>
      <c r="DQ35" s="639"/>
      <c r="DR35" s="639"/>
      <c r="DS35" s="639"/>
      <c r="DT35" s="639"/>
      <c r="DU35" s="639"/>
      <c r="DV35" s="640"/>
      <c r="DW35" s="631">
        <v>0.5</v>
      </c>
      <c r="DX35" s="641"/>
      <c r="DY35" s="641"/>
      <c r="DZ35" s="641"/>
      <c r="EA35" s="641"/>
      <c r="EB35" s="641"/>
      <c r="EC35" s="673"/>
    </row>
    <row r="36" spans="2:133" ht="11.25" customHeight="1">
      <c r="B36" s="625" t="s">
        <v>327</v>
      </c>
      <c r="C36" s="626"/>
      <c r="D36" s="626"/>
      <c r="E36" s="626"/>
      <c r="F36" s="626"/>
      <c r="G36" s="626"/>
      <c r="H36" s="626"/>
      <c r="I36" s="626"/>
      <c r="J36" s="626"/>
      <c r="K36" s="626"/>
      <c r="L36" s="626"/>
      <c r="M36" s="626"/>
      <c r="N36" s="626"/>
      <c r="O36" s="626"/>
      <c r="P36" s="626"/>
      <c r="Q36" s="627"/>
      <c r="R36" s="628">
        <v>1691950</v>
      </c>
      <c r="S36" s="629"/>
      <c r="T36" s="629"/>
      <c r="U36" s="629"/>
      <c r="V36" s="629"/>
      <c r="W36" s="629"/>
      <c r="X36" s="629"/>
      <c r="Y36" s="630"/>
      <c r="Z36" s="655">
        <v>2.7</v>
      </c>
      <c r="AA36" s="655"/>
      <c r="AB36" s="655"/>
      <c r="AC36" s="655"/>
      <c r="AD36" s="656" t="s">
        <v>234</v>
      </c>
      <c r="AE36" s="656"/>
      <c r="AF36" s="656"/>
      <c r="AG36" s="656"/>
      <c r="AH36" s="656"/>
      <c r="AI36" s="656"/>
      <c r="AJ36" s="656"/>
      <c r="AK36" s="656"/>
      <c r="AL36" s="631" t="s">
        <v>234</v>
      </c>
      <c r="AM36" s="632"/>
      <c r="AN36" s="632"/>
      <c r="AO36" s="657"/>
      <c r="AP36" s="221"/>
      <c r="AQ36" s="678" t="s">
        <v>328</v>
      </c>
      <c r="AR36" s="679"/>
      <c r="AS36" s="679"/>
      <c r="AT36" s="679"/>
      <c r="AU36" s="679"/>
      <c r="AV36" s="679"/>
      <c r="AW36" s="679"/>
      <c r="AX36" s="679"/>
      <c r="AY36" s="680"/>
      <c r="AZ36" s="681">
        <v>7183542</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212209</v>
      </c>
      <c r="BW36" s="682"/>
      <c r="BX36" s="682"/>
      <c r="BY36" s="682"/>
      <c r="BZ36" s="682"/>
      <c r="CA36" s="682"/>
      <c r="CB36" s="683"/>
      <c r="CD36" s="662" t="s">
        <v>330</v>
      </c>
      <c r="CE36" s="663"/>
      <c r="CF36" s="663"/>
      <c r="CG36" s="663"/>
      <c r="CH36" s="663"/>
      <c r="CI36" s="663"/>
      <c r="CJ36" s="663"/>
      <c r="CK36" s="663"/>
      <c r="CL36" s="663"/>
      <c r="CM36" s="663"/>
      <c r="CN36" s="663"/>
      <c r="CO36" s="663"/>
      <c r="CP36" s="663"/>
      <c r="CQ36" s="664"/>
      <c r="CR36" s="628">
        <v>7957596</v>
      </c>
      <c r="CS36" s="629"/>
      <c r="CT36" s="629"/>
      <c r="CU36" s="629"/>
      <c r="CV36" s="629"/>
      <c r="CW36" s="629"/>
      <c r="CX36" s="629"/>
      <c r="CY36" s="630"/>
      <c r="CZ36" s="631">
        <v>13.3</v>
      </c>
      <c r="DA36" s="641"/>
      <c r="DB36" s="641"/>
      <c r="DC36" s="642"/>
      <c r="DD36" s="634">
        <v>6375347</v>
      </c>
      <c r="DE36" s="629"/>
      <c r="DF36" s="629"/>
      <c r="DG36" s="629"/>
      <c r="DH36" s="629"/>
      <c r="DI36" s="629"/>
      <c r="DJ36" s="629"/>
      <c r="DK36" s="630"/>
      <c r="DL36" s="634">
        <v>4594653</v>
      </c>
      <c r="DM36" s="629"/>
      <c r="DN36" s="629"/>
      <c r="DO36" s="629"/>
      <c r="DP36" s="629"/>
      <c r="DQ36" s="629"/>
      <c r="DR36" s="629"/>
      <c r="DS36" s="629"/>
      <c r="DT36" s="629"/>
      <c r="DU36" s="629"/>
      <c r="DV36" s="630"/>
      <c r="DW36" s="631">
        <v>14.4</v>
      </c>
      <c r="DX36" s="641"/>
      <c r="DY36" s="641"/>
      <c r="DZ36" s="641"/>
      <c r="EA36" s="641"/>
      <c r="EB36" s="641"/>
      <c r="EC36" s="673"/>
    </row>
    <row r="37" spans="2:133" ht="11.25" customHeight="1">
      <c r="B37" s="625" t="s">
        <v>331</v>
      </c>
      <c r="C37" s="626"/>
      <c r="D37" s="626"/>
      <c r="E37" s="626"/>
      <c r="F37" s="626"/>
      <c r="G37" s="626"/>
      <c r="H37" s="626"/>
      <c r="I37" s="626"/>
      <c r="J37" s="626"/>
      <c r="K37" s="626"/>
      <c r="L37" s="626"/>
      <c r="M37" s="626"/>
      <c r="N37" s="626"/>
      <c r="O37" s="626"/>
      <c r="P37" s="626"/>
      <c r="Q37" s="627"/>
      <c r="R37" s="628">
        <v>1401506</v>
      </c>
      <c r="S37" s="629"/>
      <c r="T37" s="629"/>
      <c r="U37" s="629"/>
      <c r="V37" s="629"/>
      <c r="W37" s="629"/>
      <c r="X37" s="629"/>
      <c r="Y37" s="630"/>
      <c r="Z37" s="655">
        <v>2.2000000000000002</v>
      </c>
      <c r="AA37" s="655"/>
      <c r="AB37" s="655"/>
      <c r="AC37" s="655"/>
      <c r="AD37" s="656" t="s">
        <v>234</v>
      </c>
      <c r="AE37" s="656"/>
      <c r="AF37" s="656"/>
      <c r="AG37" s="656"/>
      <c r="AH37" s="656"/>
      <c r="AI37" s="656"/>
      <c r="AJ37" s="656"/>
      <c r="AK37" s="656"/>
      <c r="AL37" s="631" t="s">
        <v>234</v>
      </c>
      <c r="AM37" s="632"/>
      <c r="AN37" s="632"/>
      <c r="AO37" s="657"/>
      <c r="AQ37" s="668" t="s">
        <v>332</v>
      </c>
      <c r="AR37" s="669"/>
      <c r="AS37" s="669"/>
      <c r="AT37" s="669"/>
      <c r="AU37" s="669"/>
      <c r="AV37" s="669"/>
      <c r="AW37" s="669"/>
      <c r="AX37" s="669"/>
      <c r="AY37" s="670"/>
      <c r="AZ37" s="628">
        <v>903532</v>
      </c>
      <c r="BA37" s="629"/>
      <c r="BB37" s="629"/>
      <c r="BC37" s="629"/>
      <c r="BD37" s="639"/>
      <c r="BE37" s="639"/>
      <c r="BF37" s="671"/>
      <c r="BG37" s="662" t="s">
        <v>333</v>
      </c>
      <c r="BH37" s="663"/>
      <c r="BI37" s="663"/>
      <c r="BJ37" s="663"/>
      <c r="BK37" s="663"/>
      <c r="BL37" s="663"/>
      <c r="BM37" s="663"/>
      <c r="BN37" s="663"/>
      <c r="BO37" s="663"/>
      <c r="BP37" s="663"/>
      <c r="BQ37" s="663"/>
      <c r="BR37" s="663"/>
      <c r="BS37" s="663"/>
      <c r="BT37" s="663"/>
      <c r="BU37" s="664"/>
      <c r="BV37" s="628">
        <v>20903</v>
      </c>
      <c r="BW37" s="629"/>
      <c r="BX37" s="629"/>
      <c r="BY37" s="629"/>
      <c r="BZ37" s="629"/>
      <c r="CA37" s="629"/>
      <c r="CB37" s="672"/>
      <c r="CD37" s="662" t="s">
        <v>334</v>
      </c>
      <c r="CE37" s="663"/>
      <c r="CF37" s="663"/>
      <c r="CG37" s="663"/>
      <c r="CH37" s="663"/>
      <c r="CI37" s="663"/>
      <c r="CJ37" s="663"/>
      <c r="CK37" s="663"/>
      <c r="CL37" s="663"/>
      <c r="CM37" s="663"/>
      <c r="CN37" s="663"/>
      <c r="CO37" s="663"/>
      <c r="CP37" s="663"/>
      <c r="CQ37" s="664"/>
      <c r="CR37" s="628">
        <v>2246104</v>
      </c>
      <c r="CS37" s="639"/>
      <c r="CT37" s="639"/>
      <c r="CU37" s="639"/>
      <c r="CV37" s="639"/>
      <c r="CW37" s="639"/>
      <c r="CX37" s="639"/>
      <c r="CY37" s="640"/>
      <c r="CZ37" s="631">
        <v>3.8</v>
      </c>
      <c r="DA37" s="641"/>
      <c r="DB37" s="641"/>
      <c r="DC37" s="642"/>
      <c r="DD37" s="634">
        <v>1997604</v>
      </c>
      <c r="DE37" s="639"/>
      <c r="DF37" s="639"/>
      <c r="DG37" s="639"/>
      <c r="DH37" s="639"/>
      <c r="DI37" s="639"/>
      <c r="DJ37" s="639"/>
      <c r="DK37" s="640"/>
      <c r="DL37" s="634">
        <v>1867418</v>
      </c>
      <c r="DM37" s="639"/>
      <c r="DN37" s="639"/>
      <c r="DO37" s="639"/>
      <c r="DP37" s="639"/>
      <c r="DQ37" s="639"/>
      <c r="DR37" s="639"/>
      <c r="DS37" s="639"/>
      <c r="DT37" s="639"/>
      <c r="DU37" s="639"/>
      <c r="DV37" s="640"/>
      <c r="DW37" s="631">
        <v>5.8</v>
      </c>
      <c r="DX37" s="641"/>
      <c r="DY37" s="641"/>
      <c r="DZ37" s="641"/>
      <c r="EA37" s="641"/>
      <c r="EB37" s="641"/>
      <c r="EC37" s="673"/>
    </row>
    <row r="38" spans="2:133" ht="11.25" customHeight="1">
      <c r="B38" s="625" t="s">
        <v>335</v>
      </c>
      <c r="C38" s="626"/>
      <c r="D38" s="626"/>
      <c r="E38" s="626"/>
      <c r="F38" s="626"/>
      <c r="G38" s="626"/>
      <c r="H38" s="626"/>
      <c r="I38" s="626"/>
      <c r="J38" s="626"/>
      <c r="K38" s="626"/>
      <c r="L38" s="626"/>
      <c r="M38" s="626"/>
      <c r="N38" s="626"/>
      <c r="O38" s="626"/>
      <c r="P38" s="626"/>
      <c r="Q38" s="627"/>
      <c r="R38" s="628">
        <v>3516856</v>
      </c>
      <c r="S38" s="629"/>
      <c r="T38" s="629"/>
      <c r="U38" s="629"/>
      <c r="V38" s="629"/>
      <c r="W38" s="629"/>
      <c r="X38" s="629"/>
      <c r="Y38" s="630"/>
      <c r="Z38" s="655">
        <v>5.5</v>
      </c>
      <c r="AA38" s="655"/>
      <c r="AB38" s="655"/>
      <c r="AC38" s="655"/>
      <c r="AD38" s="656" t="s">
        <v>234</v>
      </c>
      <c r="AE38" s="656"/>
      <c r="AF38" s="656"/>
      <c r="AG38" s="656"/>
      <c r="AH38" s="656"/>
      <c r="AI38" s="656"/>
      <c r="AJ38" s="656"/>
      <c r="AK38" s="656"/>
      <c r="AL38" s="631" t="s">
        <v>234</v>
      </c>
      <c r="AM38" s="632"/>
      <c r="AN38" s="632"/>
      <c r="AO38" s="657"/>
      <c r="AQ38" s="668" t="s">
        <v>336</v>
      </c>
      <c r="AR38" s="669"/>
      <c r="AS38" s="669"/>
      <c r="AT38" s="669"/>
      <c r="AU38" s="669"/>
      <c r="AV38" s="669"/>
      <c r="AW38" s="669"/>
      <c r="AX38" s="669"/>
      <c r="AY38" s="670"/>
      <c r="AZ38" s="628">
        <v>891933</v>
      </c>
      <c r="BA38" s="629"/>
      <c r="BB38" s="629"/>
      <c r="BC38" s="629"/>
      <c r="BD38" s="639"/>
      <c r="BE38" s="639"/>
      <c r="BF38" s="671"/>
      <c r="BG38" s="662" t="s">
        <v>337</v>
      </c>
      <c r="BH38" s="663"/>
      <c r="BI38" s="663"/>
      <c r="BJ38" s="663"/>
      <c r="BK38" s="663"/>
      <c r="BL38" s="663"/>
      <c r="BM38" s="663"/>
      <c r="BN38" s="663"/>
      <c r="BO38" s="663"/>
      <c r="BP38" s="663"/>
      <c r="BQ38" s="663"/>
      <c r="BR38" s="663"/>
      <c r="BS38" s="663"/>
      <c r="BT38" s="663"/>
      <c r="BU38" s="664"/>
      <c r="BV38" s="628">
        <v>13358</v>
      </c>
      <c r="BW38" s="629"/>
      <c r="BX38" s="629"/>
      <c r="BY38" s="629"/>
      <c r="BZ38" s="629"/>
      <c r="CA38" s="629"/>
      <c r="CB38" s="672"/>
      <c r="CD38" s="662" t="s">
        <v>338</v>
      </c>
      <c r="CE38" s="663"/>
      <c r="CF38" s="663"/>
      <c r="CG38" s="663"/>
      <c r="CH38" s="663"/>
      <c r="CI38" s="663"/>
      <c r="CJ38" s="663"/>
      <c r="CK38" s="663"/>
      <c r="CL38" s="663"/>
      <c r="CM38" s="663"/>
      <c r="CN38" s="663"/>
      <c r="CO38" s="663"/>
      <c r="CP38" s="663"/>
      <c r="CQ38" s="664"/>
      <c r="CR38" s="628">
        <v>4869178</v>
      </c>
      <c r="CS38" s="629"/>
      <c r="CT38" s="629"/>
      <c r="CU38" s="629"/>
      <c r="CV38" s="629"/>
      <c r="CW38" s="629"/>
      <c r="CX38" s="629"/>
      <c r="CY38" s="630"/>
      <c r="CZ38" s="631">
        <v>8.1</v>
      </c>
      <c r="DA38" s="641"/>
      <c r="DB38" s="641"/>
      <c r="DC38" s="642"/>
      <c r="DD38" s="634">
        <v>3961095</v>
      </c>
      <c r="DE38" s="629"/>
      <c r="DF38" s="629"/>
      <c r="DG38" s="629"/>
      <c r="DH38" s="629"/>
      <c r="DI38" s="629"/>
      <c r="DJ38" s="629"/>
      <c r="DK38" s="630"/>
      <c r="DL38" s="634">
        <v>3545466</v>
      </c>
      <c r="DM38" s="629"/>
      <c r="DN38" s="629"/>
      <c r="DO38" s="629"/>
      <c r="DP38" s="629"/>
      <c r="DQ38" s="629"/>
      <c r="DR38" s="629"/>
      <c r="DS38" s="629"/>
      <c r="DT38" s="629"/>
      <c r="DU38" s="629"/>
      <c r="DV38" s="630"/>
      <c r="DW38" s="631">
        <v>11.1</v>
      </c>
      <c r="DX38" s="641"/>
      <c r="DY38" s="641"/>
      <c r="DZ38" s="641"/>
      <c r="EA38" s="641"/>
      <c r="EB38" s="641"/>
      <c r="EC38" s="673"/>
    </row>
    <row r="39" spans="2:133" ht="11.25" customHeight="1">
      <c r="B39" s="625" t="s">
        <v>339</v>
      </c>
      <c r="C39" s="626"/>
      <c r="D39" s="626"/>
      <c r="E39" s="626"/>
      <c r="F39" s="626"/>
      <c r="G39" s="626"/>
      <c r="H39" s="626"/>
      <c r="I39" s="626"/>
      <c r="J39" s="626"/>
      <c r="K39" s="626"/>
      <c r="L39" s="626"/>
      <c r="M39" s="626"/>
      <c r="N39" s="626"/>
      <c r="O39" s="626"/>
      <c r="P39" s="626"/>
      <c r="Q39" s="627"/>
      <c r="R39" s="628">
        <v>644946</v>
      </c>
      <c r="S39" s="629"/>
      <c r="T39" s="629"/>
      <c r="U39" s="629"/>
      <c r="V39" s="629"/>
      <c r="W39" s="629"/>
      <c r="X39" s="629"/>
      <c r="Y39" s="630"/>
      <c r="Z39" s="655">
        <v>1</v>
      </c>
      <c r="AA39" s="655"/>
      <c r="AB39" s="655"/>
      <c r="AC39" s="655"/>
      <c r="AD39" s="656">
        <v>67</v>
      </c>
      <c r="AE39" s="656"/>
      <c r="AF39" s="656"/>
      <c r="AG39" s="656"/>
      <c r="AH39" s="656"/>
      <c r="AI39" s="656"/>
      <c r="AJ39" s="656"/>
      <c r="AK39" s="656"/>
      <c r="AL39" s="631">
        <v>0</v>
      </c>
      <c r="AM39" s="632"/>
      <c r="AN39" s="632"/>
      <c r="AO39" s="657"/>
      <c r="AQ39" s="668" t="s">
        <v>340</v>
      </c>
      <c r="AR39" s="669"/>
      <c r="AS39" s="669"/>
      <c r="AT39" s="669"/>
      <c r="AU39" s="669"/>
      <c r="AV39" s="669"/>
      <c r="AW39" s="669"/>
      <c r="AX39" s="669"/>
      <c r="AY39" s="670"/>
      <c r="AZ39" s="628">
        <v>565095</v>
      </c>
      <c r="BA39" s="629"/>
      <c r="BB39" s="629"/>
      <c r="BC39" s="629"/>
      <c r="BD39" s="639"/>
      <c r="BE39" s="639"/>
      <c r="BF39" s="671"/>
      <c r="BG39" s="662" t="s">
        <v>341</v>
      </c>
      <c r="BH39" s="663"/>
      <c r="BI39" s="663"/>
      <c r="BJ39" s="663"/>
      <c r="BK39" s="663"/>
      <c r="BL39" s="663"/>
      <c r="BM39" s="663"/>
      <c r="BN39" s="663"/>
      <c r="BO39" s="663"/>
      <c r="BP39" s="663"/>
      <c r="BQ39" s="663"/>
      <c r="BR39" s="663"/>
      <c r="BS39" s="663"/>
      <c r="BT39" s="663"/>
      <c r="BU39" s="664"/>
      <c r="BV39" s="628">
        <v>20833</v>
      </c>
      <c r="BW39" s="629"/>
      <c r="BX39" s="629"/>
      <c r="BY39" s="629"/>
      <c r="BZ39" s="629"/>
      <c r="CA39" s="629"/>
      <c r="CB39" s="672"/>
      <c r="CD39" s="662" t="s">
        <v>342</v>
      </c>
      <c r="CE39" s="663"/>
      <c r="CF39" s="663"/>
      <c r="CG39" s="663"/>
      <c r="CH39" s="663"/>
      <c r="CI39" s="663"/>
      <c r="CJ39" s="663"/>
      <c r="CK39" s="663"/>
      <c r="CL39" s="663"/>
      <c r="CM39" s="663"/>
      <c r="CN39" s="663"/>
      <c r="CO39" s="663"/>
      <c r="CP39" s="663"/>
      <c r="CQ39" s="664"/>
      <c r="CR39" s="628">
        <v>3908366</v>
      </c>
      <c r="CS39" s="639"/>
      <c r="CT39" s="639"/>
      <c r="CU39" s="639"/>
      <c r="CV39" s="639"/>
      <c r="CW39" s="639"/>
      <c r="CX39" s="639"/>
      <c r="CY39" s="640"/>
      <c r="CZ39" s="631">
        <v>6.5</v>
      </c>
      <c r="DA39" s="641"/>
      <c r="DB39" s="641"/>
      <c r="DC39" s="642"/>
      <c r="DD39" s="634">
        <v>2870085</v>
      </c>
      <c r="DE39" s="639"/>
      <c r="DF39" s="639"/>
      <c r="DG39" s="639"/>
      <c r="DH39" s="639"/>
      <c r="DI39" s="639"/>
      <c r="DJ39" s="639"/>
      <c r="DK39" s="640"/>
      <c r="DL39" s="634" t="s">
        <v>234</v>
      </c>
      <c r="DM39" s="639"/>
      <c r="DN39" s="639"/>
      <c r="DO39" s="639"/>
      <c r="DP39" s="639"/>
      <c r="DQ39" s="639"/>
      <c r="DR39" s="639"/>
      <c r="DS39" s="639"/>
      <c r="DT39" s="639"/>
      <c r="DU39" s="639"/>
      <c r="DV39" s="640"/>
      <c r="DW39" s="631" t="s">
        <v>234</v>
      </c>
      <c r="DX39" s="641"/>
      <c r="DY39" s="641"/>
      <c r="DZ39" s="641"/>
      <c r="EA39" s="641"/>
      <c r="EB39" s="641"/>
      <c r="EC39" s="673"/>
    </row>
    <row r="40" spans="2:133" ht="11.25" customHeight="1">
      <c r="B40" s="625" t="s">
        <v>343</v>
      </c>
      <c r="C40" s="626"/>
      <c r="D40" s="626"/>
      <c r="E40" s="626"/>
      <c r="F40" s="626"/>
      <c r="G40" s="626"/>
      <c r="H40" s="626"/>
      <c r="I40" s="626"/>
      <c r="J40" s="626"/>
      <c r="K40" s="626"/>
      <c r="L40" s="626"/>
      <c r="M40" s="626"/>
      <c r="N40" s="626"/>
      <c r="O40" s="626"/>
      <c r="P40" s="626"/>
      <c r="Q40" s="627"/>
      <c r="R40" s="628">
        <v>5516800</v>
      </c>
      <c r="S40" s="629"/>
      <c r="T40" s="629"/>
      <c r="U40" s="629"/>
      <c r="V40" s="629"/>
      <c r="W40" s="629"/>
      <c r="X40" s="629"/>
      <c r="Y40" s="630"/>
      <c r="Z40" s="655">
        <v>8.6999999999999993</v>
      </c>
      <c r="AA40" s="655"/>
      <c r="AB40" s="655"/>
      <c r="AC40" s="655"/>
      <c r="AD40" s="656" t="s">
        <v>234</v>
      </c>
      <c r="AE40" s="656"/>
      <c r="AF40" s="656"/>
      <c r="AG40" s="656"/>
      <c r="AH40" s="656"/>
      <c r="AI40" s="656"/>
      <c r="AJ40" s="656"/>
      <c r="AK40" s="656"/>
      <c r="AL40" s="631" t="s">
        <v>234</v>
      </c>
      <c r="AM40" s="632"/>
      <c r="AN40" s="632"/>
      <c r="AO40" s="657"/>
      <c r="AQ40" s="668" t="s">
        <v>344</v>
      </c>
      <c r="AR40" s="669"/>
      <c r="AS40" s="669"/>
      <c r="AT40" s="669"/>
      <c r="AU40" s="669"/>
      <c r="AV40" s="669"/>
      <c r="AW40" s="669"/>
      <c r="AX40" s="669"/>
      <c r="AY40" s="670"/>
      <c r="AZ40" s="628" t="s">
        <v>130</v>
      </c>
      <c r="BA40" s="629"/>
      <c r="BB40" s="629"/>
      <c r="BC40" s="629"/>
      <c r="BD40" s="639"/>
      <c r="BE40" s="639"/>
      <c r="BF40" s="671"/>
      <c r="BG40" s="674" t="s">
        <v>345</v>
      </c>
      <c r="BH40" s="675"/>
      <c r="BI40" s="675"/>
      <c r="BJ40" s="675"/>
      <c r="BK40" s="675"/>
      <c r="BL40" s="222"/>
      <c r="BM40" s="663" t="s">
        <v>346</v>
      </c>
      <c r="BN40" s="663"/>
      <c r="BO40" s="663"/>
      <c r="BP40" s="663"/>
      <c r="BQ40" s="663"/>
      <c r="BR40" s="663"/>
      <c r="BS40" s="663"/>
      <c r="BT40" s="663"/>
      <c r="BU40" s="664"/>
      <c r="BV40" s="628">
        <v>76</v>
      </c>
      <c r="BW40" s="629"/>
      <c r="BX40" s="629"/>
      <c r="BY40" s="629"/>
      <c r="BZ40" s="629"/>
      <c r="CA40" s="629"/>
      <c r="CB40" s="672"/>
      <c r="CD40" s="662" t="s">
        <v>347</v>
      </c>
      <c r="CE40" s="663"/>
      <c r="CF40" s="663"/>
      <c r="CG40" s="663"/>
      <c r="CH40" s="663"/>
      <c r="CI40" s="663"/>
      <c r="CJ40" s="663"/>
      <c r="CK40" s="663"/>
      <c r="CL40" s="663"/>
      <c r="CM40" s="663"/>
      <c r="CN40" s="663"/>
      <c r="CO40" s="663"/>
      <c r="CP40" s="663"/>
      <c r="CQ40" s="664"/>
      <c r="CR40" s="628">
        <v>50000</v>
      </c>
      <c r="CS40" s="629"/>
      <c r="CT40" s="629"/>
      <c r="CU40" s="629"/>
      <c r="CV40" s="629"/>
      <c r="CW40" s="629"/>
      <c r="CX40" s="629"/>
      <c r="CY40" s="630"/>
      <c r="CZ40" s="631">
        <v>0.1</v>
      </c>
      <c r="DA40" s="641"/>
      <c r="DB40" s="641"/>
      <c r="DC40" s="642"/>
      <c r="DD40" s="634">
        <v>50000</v>
      </c>
      <c r="DE40" s="629"/>
      <c r="DF40" s="629"/>
      <c r="DG40" s="629"/>
      <c r="DH40" s="629"/>
      <c r="DI40" s="629"/>
      <c r="DJ40" s="629"/>
      <c r="DK40" s="630"/>
      <c r="DL40" s="634" t="s">
        <v>234</v>
      </c>
      <c r="DM40" s="629"/>
      <c r="DN40" s="629"/>
      <c r="DO40" s="629"/>
      <c r="DP40" s="629"/>
      <c r="DQ40" s="629"/>
      <c r="DR40" s="629"/>
      <c r="DS40" s="629"/>
      <c r="DT40" s="629"/>
      <c r="DU40" s="629"/>
      <c r="DV40" s="630"/>
      <c r="DW40" s="631" t="s">
        <v>234</v>
      </c>
      <c r="DX40" s="641"/>
      <c r="DY40" s="641"/>
      <c r="DZ40" s="641"/>
      <c r="EA40" s="641"/>
      <c r="EB40" s="641"/>
      <c r="EC40" s="673"/>
    </row>
    <row r="41" spans="2:133" ht="11.25" customHeight="1">
      <c r="B41" s="625" t="s">
        <v>348</v>
      </c>
      <c r="C41" s="626"/>
      <c r="D41" s="626"/>
      <c r="E41" s="626"/>
      <c r="F41" s="626"/>
      <c r="G41" s="626"/>
      <c r="H41" s="626"/>
      <c r="I41" s="626"/>
      <c r="J41" s="626"/>
      <c r="K41" s="626"/>
      <c r="L41" s="626"/>
      <c r="M41" s="626"/>
      <c r="N41" s="626"/>
      <c r="O41" s="626"/>
      <c r="P41" s="626"/>
      <c r="Q41" s="627"/>
      <c r="R41" s="628" t="s">
        <v>234</v>
      </c>
      <c r="S41" s="629"/>
      <c r="T41" s="629"/>
      <c r="U41" s="629"/>
      <c r="V41" s="629"/>
      <c r="W41" s="629"/>
      <c r="X41" s="629"/>
      <c r="Y41" s="630"/>
      <c r="Z41" s="655" t="s">
        <v>234</v>
      </c>
      <c r="AA41" s="655"/>
      <c r="AB41" s="655"/>
      <c r="AC41" s="655"/>
      <c r="AD41" s="656" t="s">
        <v>234</v>
      </c>
      <c r="AE41" s="656"/>
      <c r="AF41" s="656"/>
      <c r="AG41" s="656"/>
      <c r="AH41" s="656"/>
      <c r="AI41" s="656"/>
      <c r="AJ41" s="656"/>
      <c r="AK41" s="656"/>
      <c r="AL41" s="631" t="s">
        <v>234</v>
      </c>
      <c r="AM41" s="632"/>
      <c r="AN41" s="632"/>
      <c r="AO41" s="657"/>
      <c r="AQ41" s="668" t="s">
        <v>349</v>
      </c>
      <c r="AR41" s="669"/>
      <c r="AS41" s="669"/>
      <c r="AT41" s="669"/>
      <c r="AU41" s="669"/>
      <c r="AV41" s="669"/>
      <c r="AW41" s="669"/>
      <c r="AX41" s="669"/>
      <c r="AY41" s="670"/>
      <c r="AZ41" s="628">
        <v>1095950</v>
      </c>
      <c r="BA41" s="629"/>
      <c r="BB41" s="629"/>
      <c r="BC41" s="629"/>
      <c r="BD41" s="639"/>
      <c r="BE41" s="639"/>
      <c r="BF41" s="671"/>
      <c r="BG41" s="674"/>
      <c r="BH41" s="675"/>
      <c r="BI41" s="675"/>
      <c r="BJ41" s="675"/>
      <c r="BK41" s="675"/>
      <c r="BL41" s="222"/>
      <c r="BM41" s="663" t="s">
        <v>350</v>
      </c>
      <c r="BN41" s="663"/>
      <c r="BO41" s="663"/>
      <c r="BP41" s="663"/>
      <c r="BQ41" s="663"/>
      <c r="BR41" s="663"/>
      <c r="BS41" s="663"/>
      <c r="BT41" s="663"/>
      <c r="BU41" s="664"/>
      <c r="BV41" s="628" t="s">
        <v>234</v>
      </c>
      <c r="BW41" s="629"/>
      <c r="BX41" s="629"/>
      <c r="BY41" s="629"/>
      <c r="BZ41" s="629"/>
      <c r="CA41" s="629"/>
      <c r="CB41" s="672"/>
      <c r="CD41" s="662" t="s">
        <v>351</v>
      </c>
      <c r="CE41" s="663"/>
      <c r="CF41" s="663"/>
      <c r="CG41" s="663"/>
      <c r="CH41" s="663"/>
      <c r="CI41" s="663"/>
      <c r="CJ41" s="663"/>
      <c r="CK41" s="663"/>
      <c r="CL41" s="663"/>
      <c r="CM41" s="663"/>
      <c r="CN41" s="663"/>
      <c r="CO41" s="663"/>
      <c r="CP41" s="663"/>
      <c r="CQ41" s="664"/>
      <c r="CR41" s="628" t="s">
        <v>234</v>
      </c>
      <c r="CS41" s="639"/>
      <c r="CT41" s="639"/>
      <c r="CU41" s="639"/>
      <c r="CV41" s="639"/>
      <c r="CW41" s="639"/>
      <c r="CX41" s="639"/>
      <c r="CY41" s="640"/>
      <c r="CZ41" s="631" t="s">
        <v>234</v>
      </c>
      <c r="DA41" s="641"/>
      <c r="DB41" s="641"/>
      <c r="DC41" s="642"/>
      <c r="DD41" s="634" t="s">
        <v>234</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352</v>
      </c>
      <c r="C42" s="626"/>
      <c r="D42" s="626"/>
      <c r="E42" s="626"/>
      <c r="F42" s="626"/>
      <c r="G42" s="626"/>
      <c r="H42" s="626"/>
      <c r="I42" s="626"/>
      <c r="J42" s="626"/>
      <c r="K42" s="626"/>
      <c r="L42" s="626"/>
      <c r="M42" s="626"/>
      <c r="N42" s="626"/>
      <c r="O42" s="626"/>
      <c r="P42" s="626"/>
      <c r="Q42" s="627"/>
      <c r="R42" s="628" t="s">
        <v>130</v>
      </c>
      <c r="S42" s="629"/>
      <c r="T42" s="629"/>
      <c r="U42" s="629"/>
      <c r="V42" s="629"/>
      <c r="W42" s="629"/>
      <c r="X42" s="629"/>
      <c r="Y42" s="630"/>
      <c r="Z42" s="655" t="s">
        <v>130</v>
      </c>
      <c r="AA42" s="655"/>
      <c r="AB42" s="655"/>
      <c r="AC42" s="655"/>
      <c r="AD42" s="656" t="s">
        <v>234</v>
      </c>
      <c r="AE42" s="656"/>
      <c r="AF42" s="656"/>
      <c r="AG42" s="656"/>
      <c r="AH42" s="656"/>
      <c r="AI42" s="656"/>
      <c r="AJ42" s="656"/>
      <c r="AK42" s="656"/>
      <c r="AL42" s="631" t="s">
        <v>130</v>
      </c>
      <c r="AM42" s="632"/>
      <c r="AN42" s="632"/>
      <c r="AO42" s="657"/>
      <c r="AQ42" s="665" t="s">
        <v>353</v>
      </c>
      <c r="AR42" s="666"/>
      <c r="AS42" s="666"/>
      <c r="AT42" s="666"/>
      <c r="AU42" s="666"/>
      <c r="AV42" s="666"/>
      <c r="AW42" s="666"/>
      <c r="AX42" s="666"/>
      <c r="AY42" s="667"/>
      <c r="AZ42" s="608">
        <v>3727032</v>
      </c>
      <c r="BA42" s="643"/>
      <c r="BB42" s="643"/>
      <c r="BC42" s="643"/>
      <c r="BD42" s="609"/>
      <c r="BE42" s="609"/>
      <c r="BF42" s="658"/>
      <c r="BG42" s="676"/>
      <c r="BH42" s="677"/>
      <c r="BI42" s="677"/>
      <c r="BJ42" s="677"/>
      <c r="BK42" s="677"/>
      <c r="BL42" s="223"/>
      <c r="BM42" s="659" t="s">
        <v>354</v>
      </c>
      <c r="BN42" s="659"/>
      <c r="BO42" s="659"/>
      <c r="BP42" s="659"/>
      <c r="BQ42" s="659"/>
      <c r="BR42" s="659"/>
      <c r="BS42" s="659"/>
      <c r="BT42" s="659"/>
      <c r="BU42" s="660"/>
      <c r="BV42" s="608">
        <v>440</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8579299</v>
      </c>
      <c r="CS42" s="639"/>
      <c r="CT42" s="639"/>
      <c r="CU42" s="639"/>
      <c r="CV42" s="639"/>
      <c r="CW42" s="639"/>
      <c r="CX42" s="639"/>
      <c r="CY42" s="640"/>
      <c r="CZ42" s="631">
        <v>14.4</v>
      </c>
      <c r="DA42" s="641"/>
      <c r="DB42" s="641"/>
      <c r="DC42" s="642"/>
      <c r="DD42" s="634">
        <v>1191729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356</v>
      </c>
      <c r="C43" s="626"/>
      <c r="D43" s="626"/>
      <c r="E43" s="626"/>
      <c r="F43" s="626"/>
      <c r="G43" s="626"/>
      <c r="H43" s="626"/>
      <c r="I43" s="626"/>
      <c r="J43" s="626"/>
      <c r="K43" s="626"/>
      <c r="L43" s="626"/>
      <c r="M43" s="626"/>
      <c r="N43" s="626"/>
      <c r="O43" s="626"/>
      <c r="P43" s="626"/>
      <c r="Q43" s="627"/>
      <c r="R43" s="628">
        <v>833300</v>
      </c>
      <c r="S43" s="629"/>
      <c r="T43" s="629"/>
      <c r="U43" s="629"/>
      <c r="V43" s="629"/>
      <c r="W43" s="629"/>
      <c r="X43" s="629"/>
      <c r="Y43" s="630"/>
      <c r="Z43" s="655">
        <v>1.3</v>
      </c>
      <c r="AA43" s="655"/>
      <c r="AB43" s="655"/>
      <c r="AC43" s="655"/>
      <c r="AD43" s="656" t="s">
        <v>130</v>
      </c>
      <c r="AE43" s="656"/>
      <c r="AF43" s="656"/>
      <c r="AG43" s="656"/>
      <c r="AH43" s="656"/>
      <c r="AI43" s="656"/>
      <c r="AJ43" s="656"/>
      <c r="AK43" s="656"/>
      <c r="AL43" s="631" t="s">
        <v>130</v>
      </c>
      <c r="AM43" s="632"/>
      <c r="AN43" s="632"/>
      <c r="AO43" s="657"/>
      <c r="BV43" s="224"/>
      <c r="BW43" s="224"/>
      <c r="BX43" s="224"/>
      <c r="BY43" s="224"/>
      <c r="BZ43" s="224"/>
      <c r="CA43" s="224"/>
      <c r="CB43" s="224"/>
      <c r="CD43" s="625" t="s">
        <v>357</v>
      </c>
      <c r="CE43" s="626"/>
      <c r="CF43" s="626"/>
      <c r="CG43" s="626"/>
      <c r="CH43" s="626"/>
      <c r="CI43" s="626"/>
      <c r="CJ43" s="626"/>
      <c r="CK43" s="626"/>
      <c r="CL43" s="626"/>
      <c r="CM43" s="626"/>
      <c r="CN43" s="626"/>
      <c r="CO43" s="626"/>
      <c r="CP43" s="626"/>
      <c r="CQ43" s="627"/>
      <c r="CR43" s="628">
        <v>312513</v>
      </c>
      <c r="CS43" s="639"/>
      <c r="CT43" s="639"/>
      <c r="CU43" s="639"/>
      <c r="CV43" s="639"/>
      <c r="CW43" s="639"/>
      <c r="CX43" s="639"/>
      <c r="CY43" s="640"/>
      <c r="CZ43" s="631">
        <v>0.5</v>
      </c>
      <c r="DA43" s="641"/>
      <c r="DB43" s="641"/>
      <c r="DC43" s="642"/>
      <c r="DD43" s="634">
        <v>312513</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358</v>
      </c>
      <c r="C44" s="606"/>
      <c r="D44" s="606"/>
      <c r="E44" s="606"/>
      <c r="F44" s="606"/>
      <c r="G44" s="606"/>
      <c r="H44" s="606"/>
      <c r="I44" s="606"/>
      <c r="J44" s="606"/>
      <c r="K44" s="606"/>
      <c r="L44" s="606"/>
      <c r="M44" s="606"/>
      <c r="N44" s="606"/>
      <c r="O44" s="606"/>
      <c r="P44" s="606"/>
      <c r="Q44" s="607"/>
      <c r="R44" s="608">
        <v>63371505</v>
      </c>
      <c r="S44" s="643"/>
      <c r="T44" s="643"/>
      <c r="U44" s="643"/>
      <c r="V44" s="643"/>
      <c r="W44" s="643"/>
      <c r="X44" s="643"/>
      <c r="Y44" s="644"/>
      <c r="Z44" s="645">
        <v>100</v>
      </c>
      <c r="AA44" s="645"/>
      <c r="AB44" s="645"/>
      <c r="AC44" s="645"/>
      <c r="AD44" s="646">
        <v>31120799</v>
      </c>
      <c r="AE44" s="646"/>
      <c r="AF44" s="646"/>
      <c r="AG44" s="646"/>
      <c r="AH44" s="646"/>
      <c r="AI44" s="646"/>
      <c r="AJ44" s="646"/>
      <c r="AK44" s="646"/>
      <c r="AL44" s="611">
        <v>100</v>
      </c>
      <c r="AM44" s="647"/>
      <c r="AN44" s="647"/>
      <c r="AO44" s="648"/>
      <c r="CD44" s="649" t="s">
        <v>304</v>
      </c>
      <c r="CE44" s="650"/>
      <c r="CF44" s="625" t="s">
        <v>359</v>
      </c>
      <c r="CG44" s="626"/>
      <c r="CH44" s="626"/>
      <c r="CI44" s="626"/>
      <c r="CJ44" s="626"/>
      <c r="CK44" s="626"/>
      <c r="CL44" s="626"/>
      <c r="CM44" s="626"/>
      <c r="CN44" s="626"/>
      <c r="CO44" s="626"/>
      <c r="CP44" s="626"/>
      <c r="CQ44" s="627"/>
      <c r="CR44" s="628">
        <v>7263676</v>
      </c>
      <c r="CS44" s="629"/>
      <c r="CT44" s="629"/>
      <c r="CU44" s="629"/>
      <c r="CV44" s="629"/>
      <c r="CW44" s="629"/>
      <c r="CX44" s="629"/>
      <c r="CY44" s="630"/>
      <c r="CZ44" s="631">
        <v>12.1</v>
      </c>
      <c r="DA44" s="632"/>
      <c r="DB44" s="632"/>
      <c r="DC44" s="633"/>
      <c r="DD44" s="634">
        <v>1132317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360</v>
      </c>
      <c r="CG45" s="626"/>
      <c r="CH45" s="626"/>
      <c r="CI45" s="626"/>
      <c r="CJ45" s="626"/>
      <c r="CK45" s="626"/>
      <c r="CL45" s="626"/>
      <c r="CM45" s="626"/>
      <c r="CN45" s="626"/>
      <c r="CO45" s="626"/>
      <c r="CP45" s="626"/>
      <c r="CQ45" s="627"/>
      <c r="CR45" s="628">
        <v>3780556</v>
      </c>
      <c r="CS45" s="639"/>
      <c r="CT45" s="639"/>
      <c r="CU45" s="639"/>
      <c r="CV45" s="639"/>
      <c r="CW45" s="639"/>
      <c r="CX45" s="639"/>
      <c r="CY45" s="640"/>
      <c r="CZ45" s="631">
        <v>6.3</v>
      </c>
      <c r="DA45" s="641"/>
      <c r="DB45" s="641"/>
      <c r="DC45" s="642"/>
      <c r="DD45" s="634">
        <v>84945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362</v>
      </c>
      <c r="CG46" s="626"/>
      <c r="CH46" s="626"/>
      <c r="CI46" s="626"/>
      <c r="CJ46" s="626"/>
      <c r="CK46" s="626"/>
      <c r="CL46" s="626"/>
      <c r="CM46" s="626"/>
      <c r="CN46" s="626"/>
      <c r="CO46" s="626"/>
      <c r="CP46" s="626"/>
      <c r="CQ46" s="627"/>
      <c r="CR46" s="628">
        <v>3233386</v>
      </c>
      <c r="CS46" s="629"/>
      <c r="CT46" s="629"/>
      <c r="CU46" s="629"/>
      <c r="CV46" s="629"/>
      <c r="CW46" s="629"/>
      <c r="CX46" s="629"/>
      <c r="CY46" s="630"/>
      <c r="CZ46" s="631">
        <v>5.4</v>
      </c>
      <c r="DA46" s="632"/>
      <c r="DB46" s="632"/>
      <c r="DC46" s="633"/>
      <c r="DD46" s="634">
        <v>1037580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v>1315623</v>
      </c>
      <c r="CS47" s="639"/>
      <c r="CT47" s="639"/>
      <c r="CU47" s="639"/>
      <c r="CV47" s="639"/>
      <c r="CW47" s="639"/>
      <c r="CX47" s="639"/>
      <c r="CY47" s="640"/>
      <c r="CZ47" s="631">
        <v>2.2000000000000002</v>
      </c>
      <c r="DA47" s="641"/>
      <c r="DB47" s="641"/>
      <c r="DC47" s="642"/>
      <c r="DD47" s="634">
        <v>59412</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130</v>
      </c>
      <c r="CS48" s="629"/>
      <c r="CT48" s="629"/>
      <c r="CU48" s="629"/>
      <c r="CV48" s="629"/>
      <c r="CW48" s="629"/>
      <c r="CX48" s="629"/>
      <c r="CY48" s="630"/>
      <c r="CZ48" s="631" t="s">
        <v>130</v>
      </c>
      <c r="DA48" s="632"/>
      <c r="DB48" s="632"/>
      <c r="DC48" s="633"/>
      <c r="DD48" s="634" t="s">
        <v>130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367</v>
      </c>
      <c r="CE49" s="606"/>
      <c r="CF49" s="606"/>
      <c r="CG49" s="606"/>
      <c r="CH49" s="606"/>
      <c r="CI49" s="606"/>
      <c r="CJ49" s="606"/>
      <c r="CK49" s="606"/>
      <c r="CL49" s="606"/>
      <c r="CM49" s="606"/>
      <c r="CN49" s="606"/>
      <c r="CO49" s="606"/>
      <c r="CP49" s="606"/>
      <c r="CQ49" s="607"/>
      <c r="CR49" s="608">
        <v>59785430</v>
      </c>
      <c r="CS49" s="609"/>
      <c r="CT49" s="609"/>
      <c r="CU49" s="609"/>
      <c r="CV49" s="609"/>
      <c r="CW49" s="609"/>
      <c r="CX49" s="609"/>
      <c r="CY49" s="610"/>
      <c r="CZ49" s="611">
        <v>100</v>
      </c>
      <c r="DA49" s="612"/>
      <c r="DB49" s="612"/>
      <c r="DC49" s="613"/>
      <c r="DD49" s="614">
        <v>35946603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K7NeO/JkEq3tOvz1AokDQ5tYhO2+16kKtrfrifJQpb8xud3/4k74iHjxPvxLZyTlAb8FfdRb5bQljvakKtTT2w==" saltValue="MifHlaGLmYSRm1OzykkTq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11" zoomScale="70" zoomScaleNormal="25" zoomScaleSheetLayoutView="70" workbookViewId="0">
      <selection activeCell="CR102" sqref="CR102:DZ102"/>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32" t="s">
        <v>368</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c r="AW2" s="1132"/>
      <c r="AX2" s="1132"/>
      <c r="AY2" s="1132"/>
      <c r="AZ2" s="1132"/>
      <c r="BA2" s="1132"/>
      <c r="BB2" s="1132"/>
      <c r="BC2" s="1132"/>
      <c r="BD2" s="1132"/>
      <c r="BE2" s="1132"/>
      <c r="BF2" s="1132"/>
      <c r="BG2" s="1132"/>
      <c r="BH2" s="1132"/>
      <c r="BI2" s="1132"/>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3" t="s">
        <v>369</v>
      </c>
      <c r="DK2" s="1134"/>
      <c r="DL2" s="1134"/>
      <c r="DM2" s="1134"/>
      <c r="DN2" s="1134"/>
      <c r="DO2" s="1135"/>
      <c r="DP2" s="231"/>
      <c r="DQ2" s="1133" t="s">
        <v>370</v>
      </c>
      <c r="DR2" s="1134"/>
      <c r="DS2" s="1134"/>
      <c r="DT2" s="1134"/>
      <c r="DU2" s="1134"/>
      <c r="DV2" s="1134"/>
      <c r="DW2" s="1134"/>
      <c r="DX2" s="1134"/>
      <c r="DY2" s="1134"/>
      <c r="DZ2" s="1135"/>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5" t="s">
        <v>371</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c r="AX4" s="1085"/>
      <c r="AY4" s="1085"/>
      <c r="AZ4" s="235"/>
      <c r="BA4" s="235"/>
      <c r="BB4" s="235"/>
      <c r="BC4" s="235"/>
      <c r="BD4" s="235"/>
      <c r="BE4" s="236"/>
      <c r="BF4" s="236"/>
      <c r="BG4" s="236"/>
      <c r="BH4" s="236"/>
      <c r="BI4" s="236"/>
      <c r="BJ4" s="236"/>
      <c r="BK4" s="236"/>
      <c r="BL4" s="236"/>
      <c r="BM4" s="236"/>
      <c r="BN4" s="236"/>
      <c r="BO4" s="236"/>
      <c r="BP4" s="236"/>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c r="A5" s="1021" t="s">
        <v>373</v>
      </c>
      <c r="B5" s="1022"/>
      <c r="C5" s="1022"/>
      <c r="D5" s="1022"/>
      <c r="E5" s="1022"/>
      <c r="F5" s="1022"/>
      <c r="G5" s="1022"/>
      <c r="H5" s="1022"/>
      <c r="I5" s="1022"/>
      <c r="J5" s="1022"/>
      <c r="K5" s="1022"/>
      <c r="L5" s="1022"/>
      <c r="M5" s="1022"/>
      <c r="N5" s="1022"/>
      <c r="O5" s="1022"/>
      <c r="P5" s="1023"/>
      <c r="Q5" s="1027" t="s">
        <v>374</v>
      </c>
      <c r="R5" s="1028"/>
      <c r="S5" s="1028"/>
      <c r="T5" s="1028"/>
      <c r="U5" s="1029"/>
      <c r="V5" s="1027" t="s">
        <v>375</v>
      </c>
      <c r="W5" s="1028"/>
      <c r="X5" s="1028"/>
      <c r="Y5" s="1028"/>
      <c r="Z5" s="1029"/>
      <c r="AA5" s="1027" t="s">
        <v>376</v>
      </c>
      <c r="AB5" s="1028"/>
      <c r="AC5" s="1028"/>
      <c r="AD5" s="1028"/>
      <c r="AE5" s="1028"/>
      <c r="AF5" s="1136" t="s">
        <v>377</v>
      </c>
      <c r="AG5" s="1028"/>
      <c r="AH5" s="1028"/>
      <c r="AI5" s="1028"/>
      <c r="AJ5" s="1041"/>
      <c r="AK5" s="1028" t="s">
        <v>378</v>
      </c>
      <c r="AL5" s="1028"/>
      <c r="AM5" s="1028"/>
      <c r="AN5" s="1028"/>
      <c r="AO5" s="1029"/>
      <c r="AP5" s="1027" t="s">
        <v>379</v>
      </c>
      <c r="AQ5" s="1028"/>
      <c r="AR5" s="1028"/>
      <c r="AS5" s="1028"/>
      <c r="AT5" s="1029"/>
      <c r="AU5" s="1027" t="s">
        <v>380</v>
      </c>
      <c r="AV5" s="1028"/>
      <c r="AW5" s="1028"/>
      <c r="AX5" s="1028"/>
      <c r="AY5" s="1041"/>
      <c r="AZ5" s="235"/>
      <c r="BA5" s="235"/>
      <c r="BB5" s="235"/>
      <c r="BC5" s="235"/>
      <c r="BD5" s="235"/>
      <c r="BE5" s="236"/>
      <c r="BF5" s="236"/>
      <c r="BG5" s="236"/>
      <c r="BH5" s="236"/>
      <c r="BI5" s="236"/>
      <c r="BJ5" s="236"/>
      <c r="BK5" s="236"/>
      <c r="BL5" s="236"/>
      <c r="BM5" s="236"/>
      <c r="BN5" s="236"/>
      <c r="BO5" s="236"/>
      <c r="BP5" s="236"/>
      <c r="BQ5" s="1021" t="s">
        <v>381</v>
      </c>
      <c r="BR5" s="1022"/>
      <c r="BS5" s="1022"/>
      <c r="BT5" s="1022"/>
      <c r="BU5" s="1022"/>
      <c r="BV5" s="1022"/>
      <c r="BW5" s="1022"/>
      <c r="BX5" s="1022"/>
      <c r="BY5" s="1022"/>
      <c r="BZ5" s="1022"/>
      <c r="CA5" s="1022"/>
      <c r="CB5" s="1022"/>
      <c r="CC5" s="1022"/>
      <c r="CD5" s="1022"/>
      <c r="CE5" s="1022"/>
      <c r="CF5" s="1022"/>
      <c r="CG5" s="1023"/>
      <c r="CH5" s="1027" t="s">
        <v>382</v>
      </c>
      <c r="CI5" s="1028"/>
      <c r="CJ5" s="1028"/>
      <c r="CK5" s="1028"/>
      <c r="CL5" s="1029"/>
      <c r="CM5" s="1027" t="s">
        <v>383</v>
      </c>
      <c r="CN5" s="1028"/>
      <c r="CO5" s="1028"/>
      <c r="CP5" s="1028"/>
      <c r="CQ5" s="1029"/>
      <c r="CR5" s="1027" t="s">
        <v>384</v>
      </c>
      <c r="CS5" s="1028"/>
      <c r="CT5" s="1028"/>
      <c r="CU5" s="1028"/>
      <c r="CV5" s="1029"/>
      <c r="CW5" s="1027" t="s">
        <v>385</v>
      </c>
      <c r="CX5" s="1028"/>
      <c r="CY5" s="1028"/>
      <c r="CZ5" s="1028"/>
      <c r="DA5" s="1029"/>
      <c r="DB5" s="1027" t="s">
        <v>386</v>
      </c>
      <c r="DC5" s="1028"/>
      <c r="DD5" s="1028"/>
      <c r="DE5" s="1028"/>
      <c r="DF5" s="1029"/>
      <c r="DG5" s="1126" t="s">
        <v>387</v>
      </c>
      <c r="DH5" s="1127"/>
      <c r="DI5" s="1127"/>
      <c r="DJ5" s="1127"/>
      <c r="DK5" s="1128"/>
      <c r="DL5" s="1126" t="s">
        <v>388</v>
      </c>
      <c r="DM5" s="1127"/>
      <c r="DN5" s="1127"/>
      <c r="DO5" s="1127"/>
      <c r="DP5" s="1128"/>
      <c r="DQ5" s="1027" t="s">
        <v>389</v>
      </c>
      <c r="DR5" s="1028"/>
      <c r="DS5" s="1028"/>
      <c r="DT5" s="1028"/>
      <c r="DU5" s="1029"/>
      <c r="DV5" s="1027" t="s">
        <v>380</v>
      </c>
      <c r="DW5" s="1028"/>
      <c r="DX5" s="1028"/>
      <c r="DY5" s="1028"/>
      <c r="DZ5" s="1041"/>
      <c r="EA5" s="237"/>
    </row>
    <row r="6" spans="1:131" s="238"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7"/>
      <c r="AG6" s="1031"/>
      <c r="AH6" s="1031"/>
      <c r="AI6" s="1031"/>
      <c r="AJ6" s="1042"/>
      <c r="AK6" s="1031"/>
      <c r="AL6" s="1031"/>
      <c r="AM6" s="1031"/>
      <c r="AN6" s="1031"/>
      <c r="AO6" s="1032"/>
      <c r="AP6" s="1030"/>
      <c r="AQ6" s="1031"/>
      <c r="AR6" s="1031"/>
      <c r="AS6" s="1031"/>
      <c r="AT6" s="1032"/>
      <c r="AU6" s="1030"/>
      <c r="AV6" s="1031"/>
      <c r="AW6" s="1031"/>
      <c r="AX6" s="1031"/>
      <c r="AY6" s="1042"/>
      <c r="AZ6" s="235"/>
      <c r="BA6" s="235"/>
      <c r="BB6" s="235"/>
      <c r="BC6" s="235"/>
      <c r="BD6" s="235"/>
      <c r="BE6" s="236"/>
      <c r="BF6" s="236"/>
      <c r="BG6" s="236"/>
      <c r="BH6" s="236"/>
      <c r="BI6" s="236"/>
      <c r="BJ6" s="236"/>
      <c r="BK6" s="236"/>
      <c r="BL6" s="236"/>
      <c r="BM6" s="236"/>
      <c r="BN6" s="236"/>
      <c r="BO6" s="236"/>
      <c r="BP6" s="23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9"/>
      <c r="DH6" s="1130"/>
      <c r="DI6" s="1130"/>
      <c r="DJ6" s="1130"/>
      <c r="DK6" s="1131"/>
      <c r="DL6" s="1129"/>
      <c r="DM6" s="1130"/>
      <c r="DN6" s="1130"/>
      <c r="DO6" s="1130"/>
      <c r="DP6" s="1131"/>
      <c r="DQ6" s="1030"/>
      <c r="DR6" s="1031"/>
      <c r="DS6" s="1031"/>
      <c r="DT6" s="1031"/>
      <c r="DU6" s="1032"/>
      <c r="DV6" s="1030"/>
      <c r="DW6" s="1031"/>
      <c r="DX6" s="1031"/>
      <c r="DY6" s="1031"/>
      <c r="DZ6" s="1042"/>
      <c r="EA6" s="237"/>
    </row>
    <row r="7" spans="1:131" s="238" customFormat="1" ht="26.25" customHeight="1" thickTop="1">
      <c r="A7" s="239">
        <v>1</v>
      </c>
      <c r="B7" s="1073" t="s">
        <v>390</v>
      </c>
      <c r="C7" s="1074"/>
      <c r="D7" s="1074"/>
      <c r="E7" s="1074"/>
      <c r="F7" s="1074"/>
      <c r="G7" s="1074"/>
      <c r="H7" s="1074"/>
      <c r="I7" s="1074"/>
      <c r="J7" s="1074"/>
      <c r="K7" s="1074"/>
      <c r="L7" s="1074"/>
      <c r="M7" s="1074"/>
      <c r="N7" s="1074"/>
      <c r="O7" s="1074"/>
      <c r="P7" s="1075"/>
      <c r="Q7" s="1113">
        <v>63312</v>
      </c>
      <c r="R7" s="1114"/>
      <c r="S7" s="1114"/>
      <c r="T7" s="1114"/>
      <c r="U7" s="1114"/>
      <c r="V7" s="1114">
        <v>59736</v>
      </c>
      <c r="W7" s="1114"/>
      <c r="X7" s="1114"/>
      <c r="Y7" s="1114"/>
      <c r="Z7" s="1114"/>
      <c r="AA7" s="1114">
        <v>3576</v>
      </c>
      <c r="AB7" s="1114"/>
      <c r="AC7" s="1114"/>
      <c r="AD7" s="1114"/>
      <c r="AE7" s="1115"/>
      <c r="AF7" s="1116">
        <v>3456</v>
      </c>
      <c r="AG7" s="1117"/>
      <c r="AH7" s="1117"/>
      <c r="AI7" s="1117"/>
      <c r="AJ7" s="1118"/>
      <c r="AK7" s="1119">
        <v>1365</v>
      </c>
      <c r="AL7" s="1120"/>
      <c r="AM7" s="1120"/>
      <c r="AN7" s="1120"/>
      <c r="AO7" s="1120"/>
      <c r="AP7" s="1120">
        <v>49555</v>
      </c>
      <c r="AQ7" s="1120"/>
      <c r="AR7" s="1120"/>
      <c r="AS7" s="1120"/>
      <c r="AT7" s="1120"/>
      <c r="AU7" s="1121"/>
      <c r="AV7" s="1121"/>
      <c r="AW7" s="1121"/>
      <c r="AX7" s="1121"/>
      <c r="AY7" s="1122"/>
      <c r="AZ7" s="235"/>
      <c r="BA7" s="235"/>
      <c r="BB7" s="235"/>
      <c r="BC7" s="235"/>
      <c r="BD7" s="235"/>
      <c r="BE7" s="236"/>
      <c r="BF7" s="236"/>
      <c r="BG7" s="236"/>
      <c r="BH7" s="236"/>
      <c r="BI7" s="236"/>
      <c r="BJ7" s="236"/>
      <c r="BK7" s="236"/>
      <c r="BL7" s="236"/>
      <c r="BM7" s="236"/>
      <c r="BN7" s="236"/>
      <c r="BO7" s="236"/>
      <c r="BP7" s="236"/>
      <c r="BQ7" s="239">
        <v>1</v>
      </c>
      <c r="BR7" s="240"/>
      <c r="BS7" s="1123" t="s">
        <v>591</v>
      </c>
      <c r="BT7" s="1124"/>
      <c r="BU7" s="1124"/>
      <c r="BV7" s="1124"/>
      <c r="BW7" s="1124"/>
      <c r="BX7" s="1124"/>
      <c r="BY7" s="1124"/>
      <c r="BZ7" s="1124"/>
      <c r="CA7" s="1124"/>
      <c r="CB7" s="1124"/>
      <c r="CC7" s="1124"/>
      <c r="CD7" s="1124"/>
      <c r="CE7" s="1124"/>
      <c r="CF7" s="1124"/>
      <c r="CG7" s="1125"/>
      <c r="CH7" s="1110">
        <v>-7</v>
      </c>
      <c r="CI7" s="1111"/>
      <c r="CJ7" s="1111"/>
      <c r="CK7" s="1111"/>
      <c r="CL7" s="1112"/>
      <c r="CM7" s="1110">
        <v>3</v>
      </c>
      <c r="CN7" s="1111"/>
      <c r="CO7" s="1111"/>
      <c r="CP7" s="1111"/>
      <c r="CQ7" s="1112"/>
      <c r="CR7" s="1110">
        <v>60</v>
      </c>
      <c r="CS7" s="1111"/>
      <c r="CT7" s="1111"/>
      <c r="CU7" s="1111"/>
      <c r="CV7" s="1112"/>
      <c r="CW7" s="1110" t="s">
        <v>589</v>
      </c>
      <c r="CX7" s="1111"/>
      <c r="CY7" s="1111"/>
      <c r="CZ7" s="1111"/>
      <c r="DA7" s="1112"/>
      <c r="DB7" s="1110" t="s">
        <v>589</v>
      </c>
      <c r="DC7" s="1111"/>
      <c r="DD7" s="1111"/>
      <c r="DE7" s="1111"/>
      <c r="DF7" s="1112"/>
      <c r="DG7" s="1110" t="s">
        <v>589</v>
      </c>
      <c r="DH7" s="1111"/>
      <c r="DI7" s="1111"/>
      <c r="DJ7" s="1111"/>
      <c r="DK7" s="1112"/>
      <c r="DL7" s="1110" t="s">
        <v>589</v>
      </c>
      <c r="DM7" s="1111"/>
      <c r="DN7" s="1111"/>
      <c r="DO7" s="1111"/>
      <c r="DP7" s="1112"/>
      <c r="DQ7" s="1110" t="s">
        <v>589</v>
      </c>
      <c r="DR7" s="1111"/>
      <c r="DS7" s="1111"/>
      <c r="DT7" s="1111"/>
      <c r="DU7" s="1112"/>
      <c r="DV7" s="1123"/>
      <c r="DW7" s="1124"/>
      <c r="DX7" s="1124"/>
      <c r="DY7" s="1124"/>
      <c r="DZ7" s="1138"/>
      <c r="EA7" s="237"/>
    </row>
    <row r="8" spans="1:131" s="238" customFormat="1" ht="26.25" customHeight="1">
      <c r="A8" s="241">
        <v>2</v>
      </c>
      <c r="B8" s="1056" t="s">
        <v>391</v>
      </c>
      <c r="C8" s="1057"/>
      <c r="D8" s="1057"/>
      <c r="E8" s="1057"/>
      <c r="F8" s="1057"/>
      <c r="G8" s="1057"/>
      <c r="H8" s="1057"/>
      <c r="I8" s="1057"/>
      <c r="J8" s="1057"/>
      <c r="K8" s="1057"/>
      <c r="L8" s="1057"/>
      <c r="M8" s="1057"/>
      <c r="N8" s="1057"/>
      <c r="O8" s="1057"/>
      <c r="P8" s="1058"/>
      <c r="Q8" s="1064">
        <v>35</v>
      </c>
      <c r="R8" s="1065"/>
      <c r="S8" s="1065"/>
      <c r="T8" s="1065"/>
      <c r="U8" s="1065"/>
      <c r="V8" s="1065">
        <v>35</v>
      </c>
      <c r="W8" s="1065"/>
      <c r="X8" s="1065"/>
      <c r="Y8" s="1065"/>
      <c r="Z8" s="1065"/>
      <c r="AA8" s="1065">
        <v>0</v>
      </c>
      <c r="AB8" s="1065"/>
      <c r="AC8" s="1065"/>
      <c r="AD8" s="1065"/>
      <c r="AE8" s="1066"/>
      <c r="AF8" s="1061" t="s">
        <v>517</v>
      </c>
      <c r="AG8" s="1062"/>
      <c r="AH8" s="1062"/>
      <c r="AI8" s="1062"/>
      <c r="AJ8" s="1063"/>
      <c r="AK8" s="1106">
        <v>8</v>
      </c>
      <c r="AL8" s="1107"/>
      <c r="AM8" s="1107"/>
      <c r="AN8" s="1107"/>
      <c r="AO8" s="1107"/>
      <c r="AP8" s="1107" t="s">
        <v>517</v>
      </c>
      <c r="AQ8" s="1107"/>
      <c r="AR8" s="1107"/>
      <c r="AS8" s="1107"/>
      <c r="AT8" s="1107"/>
      <c r="AU8" s="1108"/>
      <c r="AV8" s="1108"/>
      <c r="AW8" s="1108"/>
      <c r="AX8" s="1108"/>
      <c r="AY8" s="1109"/>
      <c r="AZ8" s="235"/>
      <c r="BA8" s="235"/>
      <c r="BB8" s="235"/>
      <c r="BC8" s="235"/>
      <c r="BD8" s="235"/>
      <c r="BE8" s="236"/>
      <c r="BF8" s="236"/>
      <c r="BG8" s="236"/>
      <c r="BH8" s="236"/>
      <c r="BI8" s="236"/>
      <c r="BJ8" s="236"/>
      <c r="BK8" s="236"/>
      <c r="BL8" s="236"/>
      <c r="BM8" s="236"/>
      <c r="BN8" s="236"/>
      <c r="BO8" s="236"/>
      <c r="BP8" s="236"/>
      <c r="BQ8" s="241">
        <v>2</v>
      </c>
      <c r="BR8" s="242"/>
      <c r="BS8" s="1018" t="s">
        <v>592</v>
      </c>
      <c r="BT8" s="1019"/>
      <c r="BU8" s="1019"/>
      <c r="BV8" s="1019"/>
      <c r="BW8" s="1019"/>
      <c r="BX8" s="1019"/>
      <c r="BY8" s="1019"/>
      <c r="BZ8" s="1019"/>
      <c r="CA8" s="1019"/>
      <c r="CB8" s="1019"/>
      <c r="CC8" s="1019"/>
      <c r="CD8" s="1019"/>
      <c r="CE8" s="1019"/>
      <c r="CF8" s="1019"/>
      <c r="CG8" s="1040"/>
      <c r="CH8" s="1015">
        <v>-3</v>
      </c>
      <c r="CI8" s="1016"/>
      <c r="CJ8" s="1016"/>
      <c r="CK8" s="1016"/>
      <c r="CL8" s="1017"/>
      <c r="CM8" s="1015">
        <v>39</v>
      </c>
      <c r="CN8" s="1016"/>
      <c r="CO8" s="1016"/>
      <c r="CP8" s="1016"/>
      <c r="CQ8" s="1017"/>
      <c r="CR8" s="1015">
        <v>50</v>
      </c>
      <c r="CS8" s="1016"/>
      <c r="CT8" s="1016"/>
      <c r="CU8" s="1016"/>
      <c r="CV8" s="1017"/>
      <c r="CW8" s="1015" t="s">
        <v>589</v>
      </c>
      <c r="CX8" s="1016"/>
      <c r="CY8" s="1016"/>
      <c r="CZ8" s="1016"/>
      <c r="DA8" s="1017"/>
      <c r="DB8" s="1015" t="s">
        <v>589</v>
      </c>
      <c r="DC8" s="1016"/>
      <c r="DD8" s="1016"/>
      <c r="DE8" s="1016"/>
      <c r="DF8" s="1017"/>
      <c r="DG8" s="1015" t="s">
        <v>589</v>
      </c>
      <c r="DH8" s="1016"/>
      <c r="DI8" s="1016"/>
      <c r="DJ8" s="1016"/>
      <c r="DK8" s="1017"/>
      <c r="DL8" s="1015" t="s">
        <v>589</v>
      </c>
      <c r="DM8" s="1016"/>
      <c r="DN8" s="1016"/>
      <c r="DO8" s="1016"/>
      <c r="DP8" s="1017"/>
      <c r="DQ8" s="1015" t="s">
        <v>589</v>
      </c>
      <c r="DR8" s="1016"/>
      <c r="DS8" s="1016"/>
      <c r="DT8" s="1016"/>
      <c r="DU8" s="1017"/>
      <c r="DV8" s="1018"/>
      <c r="DW8" s="1019"/>
      <c r="DX8" s="1019"/>
      <c r="DY8" s="1019"/>
      <c r="DZ8" s="1020"/>
      <c r="EA8" s="237"/>
    </row>
    <row r="9" spans="1:131" s="238" customFormat="1" ht="26.25" customHeight="1">
      <c r="A9" s="241">
        <v>3</v>
      </c>
      <c r="B9" s="1056" t="s">
        <v>392</v>
      </c>
      <c r="C9" s="1057"/>
      <c r="D9" s="1057"/>
      <c r="E9" s="1057"/>
      <c r="F9" s="1057"/>
      <c r="G9" s="1057"/>
      <c r="H9" s="1057"/>
      <c r="I9" s="1057"/>
      <c r="J9" s="1057"/>
      <c r="K9" s="1057"/>
      <c r="L9" s="1057"/>
      <c r="M9" s="1057"/>
      <c r="N9" s="1057"/>
      <c r="O9" s="1057"/>
      <c r="P9" s="1058"/>
      <c r="Q9" s="1064">
        <v>186</v>
      </c>
      <c r="R9" s="1065"/>
      <c r="S9" s="1065"/>
      <c r="T9" s="1065"/>
      <c r="U9" s="1065"/>
      <c r="V9" s="1065">
        <v>176</v>
      </c>
      <c r="W9" s="1065"/>
      <c r="X9" s="1065"/>
      <c r="Y9" s="1065"/>
      <c r="Z9" s="1065"/>
      <c r="AA9" s="1065">
        <v>10</v>
      </c>
      <c r="AB9" s="1065"/>
      <c r="AC9" s="1065"/>
      <c r="AD9" s="1065"/>
      <c r="AE9" s="1066"/>
      <c r="AF9" s="1061">
        <v>10</v>
      </c>
      <c r="AG9" s="1062"/>
      <c r="AH9" s="1062"/>
      <c r="AI9" s="1062"/>
      <c r="AJ9" s="1063"/>
      <c r="AK9" s="1106">
        <v>153</v>
      </c>
      <c r="AL9" s="1107"/>
      <c r="AM9" s="1107"/>
      <c r="AN9" s="1107"/>
      <c r="AO9" s="1107"/>
      <c r="AP9" s="1107">
        <v>825</v>
      </c>
      <c r="AQ9" s="1107"/>
      <c r="AR9" s="1107"/>
      <c r="AS9" s="1107"/>
      <c r="AT9" s="1107"/>
      <c r="AU9" s="1108"/>
      <c r="AV9" s="1108"/>
      <c r="AW9" s="1108"/>
      <c r="AX9" s="1108"/>
      <c r="AY9" s="1109"/>
      <c r="AZ9" s="235"/>
      <c r="BA9" s="235"/>
      <c r="BB9" s="235"/>
      <c r="BC9" s="235"/>
      <c r="BD9" s="235"/>
      <c r="BE9" s="236"/>
      <c r="BF9" s="236"/>
      <c r="BG9" s="236"/>
      <c r="BH9" s="236"/>
      <c r="BI9" s="236"/>
      <c r="BJ9" s="236"/>
      <c r="BK9" s="236"/>
      <c r="BL9" s="236"/>
      <c r="BM9" s="236"/>
      <c r="BN9" s="236"/>
      <c r="BO9" s="236"/>
      <c r="BP9" s="236"/>
      <c r="BQ9" s="241">
        <v>3</v>
      </c>
      <c r="BR9" s="242"/>
      <c r="BS9" s="1018" t="s">
        <v>593</v>
      </c>
      <c r="BT9" s="1019"/>
      <c r="BU9" s="1019"/>
      <c r="BV9" s="1019"/>
      <c r="BW9" s="1019"/>
      <c r="BX9" s="1019"/>
      <c r="BY9" s="1019"/>
      <c r="BZ9" s="1019"/>
      <c r="CA9" s="1019"/>
      <c r="CB9" s="1019"/>
      <c r="CC9" s="1019"/>
      <c r="CD9" s="1019"/>
      <c r="CE9" s="1019"/>
      <c r="CF9" s="1019"/>
      <c r="CG9" s="1040"/>
      <c r="CH9" s="1015">
        <v>0</v>
      </c>
      <c r="CI9" s="1016"/>
      <c r="CJ9" s="1016"/>
      <c r="CK9" s="1016"/>
      <c r="CL9" s="1017"/>
      <c r="CM9" s="1015">
        <v>14</v>
      </c>
      <c r="CN9" s="1016"/>
      <c r="CO9" s="1016"/>
      <c r="CP9" s="1016"/>
      <c r="CQ9" s="1017"/>
      <c r="CR9" s="1015">
        <v>30</v>
      </c>
      <c r="CS9" s="1016"/>
      <c r="CT9" s="1016"/>
      <c r="CU9" s="1016"/>
      <c r="CV9" s="1017"/>
      <c r="CW9" s="1015" t="s">
        <v>589</v>
      </c>
      <c r="CX9" s="1016"/>
      <c r="CY9" s="1016"/>
      <c r="CZ9" s="1016"/>
      <c r="DA9" s="1017"/>
      <c r="DB9" s="1015" t="s">
        <v>589</v>
      </c>
      <c r="DC9" s="1016"/>
      <c r="DD9" s="1016"/>
      <c r="DE9" s="1016"/>
      <c r="DF9" s="1017"/>
      <c r="DG9" s="1015" t="s">
        <v>589</v>
      </c>
      <c r="DH9" s="1016"/>
      <c r="DI9" s="1016"/>
      <c r="DJ9" s="1016"/>
      <c r="DK9" s="1017"/>
      <c r="DL9" s="1015" t="s">
        <v>589</v>
      </c>
      <c r="DM9" s="1016"/>
      <c r="DN9" s="1016"/>
      <c r="DO9" s="1016"/>
      <c r="DP9" s="1017"/>
      <c r="DQ9" s="1015" t="s">
        <v>589</v>
      </c>
      <c r="DR9" s="1016"/>
      <c r="DS9" s="1016"/>
      <c r="DT9" s="1016"/>
      <c r="DU9" s="1017"/>
      <c r="DV9" s="1018"/>
      <c r="DW9" s="1019"/>
      <c r="DX9" s="1019"/>
      <c r="DY9" s="1019"/>
      <c r="DZ9" s="1020"/>
      <c r="EA9" s="237"/>
    </row>
    <row r="10" spans="1:131" s="238" customFormat="1" ht="26.25" customHeight="1">
      <c r="A10" s="241">
        <v>4</v>
      </c>
      <c r="B10" s="1056"/>
      <c r="C10" s="1057"/>
      <c r="D10" s="1057"/>
      <c r="E10" s="1057"/>
      <c r="F10" s="1057"/>
      <c r="G10" s="1057"/>
      <c r="H10" s="1057"/>
      <c r="I10" s="1057"/>
      <c r="J10" s="1057"/>
      <c r="K10" s="1057"/>
      <c r="L10" s="1057"/>
      <c r="M10" s="1057"/>
      <c r="N10" s="1057"/>
      <c r="O10" s="1057"/>
      <c r="P10" s="1058"/>
      <c r="Q10" s="1064"/>
      <c r="R10" s="1065"/>
      <c r="S10" s="1065"/>
      <c r="T10" s="1065"/>
      <c r="U10" s="1065"/>
      <c r="V10" s="1065"/>
      <c r="W10" s="1065"/>
      <c r="X10" s="1065"/>
      <c r="Y10" s="1065"/>
      <c r="Z10" s="1065"/>
      <c r="AA10" s="1065"/>
      <c r="AB10" s="1065"/>
      <c r="AC10" s="1065"/>
      <c r="AD10" s="1065"/>
      <c r="AE10" s="1066"/>
      <c r="AF10" s="1061"/>
      <c r="AG10" s="1062"/>
      <c r="AH10" s="1062"/>
      <c r="AI10" s="1062"/>
      <c r="AJ10" s="1063"/>
      <c r="AK10" s="1106"/>
      <c r="AL10" s="1107"/>
      <c r="AM10" s="1107"/>
      <c r="AN10" s="1107"/>
      <c r="AO10" s="1107"/>
      <c r="AP10" s="1107"/>
      <c r="AQ10" s="1107"/>
      <c r="AR10" s="1107"/>
      <c r="AS10" s="1107"/>
      <c r="AT10" s="1107"/>
      <c r="AU10" s="1108"/>
      <c r="AV10" s="1108"/>
      <c r="AW10" s="1108"/>
      <c r="AX10" s="1108"/>
      <c r="AY10" s="1109"/>
      <c r="AZ10" s="235"/>
      <c r="BA10" s="235"/>
      <c r="BB10" s="235"/>
      <c r="BC10" s="235"/>
      <c r="BD10" s="235"/>
      <c r="BE10" s="236"/>
      <c r="BF10" s="236"/>
      <c r="BG10" s="236"/>
      <c r="BH10" s="236"/>
      <c r="BI10" s="236"/>
      <c r="BJ10" s="236"/>
      <c r="BK10" s="236"/>
      <c r="BL10" s="236"/>
      <c r="BM10" s="236"/>
      <c r="BN10" s="236"/>
      <c r="BO10" s="236"/>
      <c r="BP10" s="236"/>
      <c r="BQ10" s="241">
        <v>4</v>
      </c>
      <c r="BR10" s="242"/>
      <c r="BS10" s="1018" t="s">
        <v>594</v>
      </c>
      <c r="BT10" s="1019"/>
      <c r="BU10" s="1019"/>
      <c r="BV10" s="1019"/>
      <c r="BW10" s="1019"/>
      <c r="BX10" s="1019"/>
      <c r="BY10" s="1019"/>
      <c r="BZ10" s="1019"/>
      <c r="CA10" s="1019"/>
      <c r="CB10" s="1019"/>
      <c r="CC10" s="1019"/>
      <c r="CD10" s="1019"/>
      <c r="CE10" s="1019"/>
      <c r="CF10" s="1019"/>
      <c r="CG10" s="1040"/>
      <c r="CH10" s="1015">
        <v>0</v>
      </c>
      <c r="CI10" s="1016"/>
      <c r="CJ10" s="1016"/>
      <c r="CK10" s="1016"/>
      <c r="CL10" s="1017"/>
      <c r="CM10" s="1015">
        <v>9</v>
      </c>
      <c r="CN10" s="1016"/>
      <c r="CO10" s="1016"/>
      <c r="CP10" s="1016"/>
      <c r="CQ10" s="1017"/>
      <c r="CR10" s="1015">
        <v>30</v>
      </c>
      <c r="CS10" s="1016"/>
      <c r="CT10" s="1016"/>
      <c r="CU10" s="1016"/>
      <c r="CV10" s="1017"/>
      <c r="CW10" s="1015" t="s">
        <v>589</v>
      </c>
      <c r="CX10" s="1016"/>
      <c r="CY10" s="1016"/>
      <c r="CZ10" s="1016"/>
      <c r="DA10" s="1017"/>
      <c r="DB10" s="1015" t="s">
        <v>589</v>
      </c>
      <c r="DC10" s="1016"/>
      <c r="DD10" s="1016"/>
      <c r="DE10" s="1016"/>
      <c r="DF10" s="1017"/>
      <c r="DG10" s="1015" t="s">
        <v>589</v>
      </c>
      <c r="DH10" s="1016"/>
      <c r="DI10" s="1016"/>
      <c r="DJ10" s="1016"/>
      <c r="DK10" s="1017"/>
      <c r="DL10" s="1015" t="s">
        <v>589</v>
      </c>
      <c r="DM10" s="1016"/>
      <c r="DN10" s="1016"/>
      <c r="DO10" s="1016"/>
      <c r="DP10" s="1017"/>
      <c r="DQ10" s="1015" t="s">
        <v>589</v>
      </c>
      <c r="DR10" s="1016"/>
      <c r="DS10" s="1016"/>
      <c r="DT10" s="1016"/>
      <c r="DU10" s="1017"/>
      <c r="DV10" s="1018"/>
      <c r="DW10" s="1019"/>
      <c r="DX10" s="1019"/>
      <c r="DY10" s="1019"/>
      <c r="DZ10" s="1020"/>
      <c r="EA10" s="237"/>
    </row>
    <row r="11" spans="1:131" s="238" customFormat="1" ht="26.25" customHeight="1">
      <c r="A11" s="241">
        <v>5</v>
      </c>
      <c r="B11" s="1056"/>
      <c r="C11" s="1057"/>
      <c r="D11" s="1057"/>
      <c r="E11" s="1057"/>
      <c r="F11" s="1057"/>
      <c r="G11" s="1057"/>
      <c r="H11" s="1057"/>
      <c r="I11" s="1057"/>
      <c r="J11" s="1057"/>
      <c r="K11" s="1057"/>
      <c r="L11" s="1057"/>
      <c r="M11" s="1057"/>
      <c r="N11" s="1057"/>
      <c r="O11" s="1057"/>
      <c r="P11" s="1058"/>
      <c r="Q11" s="1064"/>
      <c r="R11" s="1065"/>
      <c r="S11" s="1065"/>
      <c r="T11" s="1065"/>
      <c r="U11" s="1065"/>
      <c r="V11" s="1065"/>
      <c r="W11" s="1065"/>
      <c r="X11" s="1065"/>
      <c r="Y11" s="1065"/>
      <c r="Z11" s="1065"/>
      <c r="AA11" s="1065"/>
      <c r="AB11" s="1065"/>
      <c r="AC11" s="1065"/>
      <c r="AD11" s="1065"/>
      <c r="AE11" s="1066"/>
      <c r="AF11" s="1061"/>
      <c r="AG11" s="1062"/>
      <c r="AH11" s="1062"/>
      <c r="AI11" s="1062"/>
      <c r="AJ11" s="1063"/>
      <c r="AK11" s="1106"/>
      <c r="AL11" s="1107"/>
      <c r="AM11" s="1107"/>
      <c r="AN11" s="1107"/>
      <c r="AO11" s="1107"/>
      <c r="AP11" s="1107"/>
      <c r="AQ11" s="1107"/>
      <c r="AR11" s="1107"/>
      <c r="AS11" s="1107"/>
      <c r="AT11" s="1107"/>
      <c r="AU11" s="1108"/>
      <c r="AV11" s="1108"/>
      <c r="AW11" s="1108"/>
      <c r="AX11" s="1108"/>
      <c r="AY11" s="1109"/>
      <c r="AZ11" s="235"/>
      <c r="BA11" s="235"/>
      <c r="BB11" s="235"/>
      <c r="BC11" s="235"/>
      <c r="BD11" s="235"/>
      <c r="BE11" s="236"/>
      <c r="BF11" s="236"/>
      <c r="BG11" s="236"/>
      <c r="BH11" s="236"/>
      <c r="BI11" s="236"/>
      <c r="BJ11" s="236"/>
      <c r="BK11" s="236"/>
      <c r="BL11" s="236"/>
      <c r="BM11" s="236"/>
      <c r="BN11" s="236"/>
      <c r="BO11" s="236"/>
      <c r="BP11" s="236"/>
      <c r="BQ11" s="241">
        <v>5</v>
      </c>
      <c r="BR11" s="242"/>
      <c r="BS11" s="1018"/>
      <c r="BT11" s="1019"/>
      <c r="BU11" s="1019"/>
      <c r="BV11" s="1019"/>
      <c r="BW11" s="1019"/>
      <c r="BX11" s="1019"/>
      <c r="BY11" s="1019"/>
      <c r="BZ11" s="1019"/>
      <c r="CA11" s="1019"/>
      <c r="CB11" s="1019"/>
      <c r="CC11" s="1019"/>
      <c r="CD11" s="1019"/>
      <c r="CE11" s="1019"/>
      <c r="CF11" s="1019"/>
      <c r="CG11" s="1040"/>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37"/>
    </row>
    <row r="12" spans="1:131" s="238" customFormat="1" ht="26.25" customHeight="1">
      <c r="A12" s="241">
        <v>6</v>
      </c>
      <c r="B12" s="1056"/>
      <c r="C12" s="1057"/>
      <c r="D12" s="1057"/>
      <c r="E12" s="1057"/>
      <c r="F12" s="1057"/>
      <c r="G12" s="1057"/>
      <c r="H12" s="1057"/>
      <c r="I12" s="1057"/>
      <c r="J12" s="1057"/>
      <c r="K12" s="1057"/>
      <c r="L12" s="1057"/>
      <c r="M12" s="1057"/>
      <c r="N12" s="1057"/>
      <c r="O12" s="1057"/>
      <c r="P12" s="1058"/>
      <c r="Q12" s="1064"/>
      <c r="R12" s="1065"/>
      <c r="S12" s="1065"/>
      <c r="T12" s="1065"/>
      <c r="U12" s="1065"/>
      <c r="V12" s="1065"/>
      <c r="W12" s="1065"/>
      <c r="X12" s="1065"/>
      <c r="Y12" s="1065"/>
      <c r="Z12" s="1065"/>
      <c r="AA12" s="1065"/>
      <c r="AB12" s="1065"/>
      <c r="AC12" s="1065"/>
      <c r="AD12" s="1065"/>
      <c r="AE12" s="1066"/>
      <c r="AF12" s="1061"/>
      <c r="AG12" s="1062"/>
      <c r="AH12" s="1062"/>
      <c r="AI12" s="1062"/>
      <c r="AJ12" s="1063"/>
      <c r="AK12" s="1106"/>
      <c r="AL12" s="1107"/>
      <c r="AM12" s="1107"/>
      <c r="AN12" s="1107"/>
      <c r="AO12" s="1107"/>
      <c r="AP12" s="1107"/>
      <c r="AQ12" s="1107"/>
      <c r="AR12" s="1107"/>
      <c r="AS12" s="1107"/>
      <c r="AT12" s="1107"/>
      <c r="AU12" s="1108"/>
      <c r="AV12" s="1108"/>
      <c r="AW12" s="1108"/>
      <c r="AX12" s="1108"/>
      <c r="AY12" s="1109"/>
      <c r="AZ12" s="235"/>
      <c r="BA12" s="235"/>
      <c r="BB12" s="235"/>
      <c r="BC12" s="235"/>
      <c r="BD12" s="235"/>
      <c r="BE12" s="236"/>
      <c r="BF12" s="236"/>
      <c r="BG12" s="236"/>
      <c r="BH12" s="236"/>
      <c r="BI12" s="236"/>
      <c r="BJ12" s="236"/>
      <c r="BK12" s="236"/>
      <c r="BL12" s="236"/>
      <c r="BM12" s="236"/>
      <c r="BN12" s="236"/>
      <c r="BO12" s="236"/>
      <c r="BP12" s="236"/>
      <c r="BQ12" s="241">
        <v>6</v>
      </c>
      <c r="BR12" s="242"/>
      <c r="BS12" s="1018"/>
      <c r="BT12" s="1019"/>
      <c r="BU12" s="1019"/>
      <c r="BV12" s="1019"/>
      <c r="BW12" s="1019"/>
      <c r="BX12" s="1019"/>
      <c r="BY12" s="1019"/>
      <c r="BZ12" s="1019"/>
      <c r="CA12" s="1019"/>
      <c r="CB12" s="1019"/>
      <c r="CC12" s="1019"/>
      <c r="CD12" s="1019"/>
      <c r="CE12" s="1019"/>
      <c r="CF12" s="1019"/>
      <c r="CG12" s="1040"/>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37"/>
    </row>
    <row r="13" spans="1:131" s="238" customFormat="1" ht="26.25" customHeight="1">
      <c r="A13" s="241">
        <v>7</v>
      </c>
      <c r="B13" s="1056"/>
      <c r="C13" s="1057"/>
      <c r="D13" s="1057"/>
      <c r="E13" s="1057"/>
      <c r="F13" s="1057"/>
      <c r="G13" s="1057"/>
      <c r="H13" s="1057"/>
      <c r="I13" s="1057"/>
      <c r="J13" s="1057"/>
      <c r="K13" s="1057"/>
      <c r="L13" s="1057"/>
      <c r="M13" s="1057"/>
      <c r="N13" s="1057"/>
      <c r="O13" s="1057"/>
      <c r="P13" s="1058"/>
      <c r="Q13" s="1064"/>
      <c r="R13" s="1065"/>
      <c r="S13" s="1065"/>
      <c r="T13" s="1065"/>
      <c r="U13" s="1065"/>
      <c r="V13" s="1065"/>
      <c r="W13" s="1065"/>
      <c r="X13" s="1065"/>
      <c r="Y13" s="1065"/>
      <c r="Z13" s="1065"/>
      <c r="AA13" s="1065"/>
      <c r="AB13" s="1065"/>
      <c r="AC13" s="1065"/>
      <c r="AD13" s="1065"/>
      <c r="AE13" s="1066"/>
      <c r="AF13" s="1061"/>
      <c r="AG13" s="1062"/>
      <c r="AH13" s="1062"/>
      <c r="AI13" s="1062"/>
      <c r="AJ13" s="1063"/>
      <c r="AK13" s="1106"/>
      <c r="AL13" s="1107"/>
      <c r="AM13" s="1107"/>
      <c r="AN13" s="1107"/>
      <c r="AO13" s="1107"/>
      <c r="AP13" s="1107"/>
      <c r="AQ13" s="1107"/>
      <c r="AR13" s="1107"/>
      <c r="AS13" s="1107"/>
      <c r="AT13" s="1107"/>
      <c r="AU13" s="1108"/>
      <c r="AV13" s="1108"/>
      <c r="AW13" s="1108"/>
      <c r="AX13" s="1108"/>
      <c r="AY13" s="1109"/>
      <c r="AZ13" s="235"/>
      <c r="BA13" s="235"/>
      <c r="BB13" s="235"/>
      <c r="BC13" s="235"/>
      <c r="BD13" s="235"/>
      <c r="BE13" s="236"/>
      <c r="BF13" s="236"/>
      <c r="BG13" s="236"/>
      <c r="BH13" s="236"/>
      <c r="BI13" s="236"/>
      <c r="BJ13" s="236"/>
      <c r="BK13" s="236"/>
      <c r="BL13" s="236"/>
      <c r="BM13" s="236"/>
      <c r="BN13" s="236"/>
      <c r="BO13" s="236"/>
      <c r="BP13" s="236"/>
      <c r="BQ13" s="241">
        <v>7</v>
      </c>
      <c r="BR13" s="242"/>
      <c r="BS13" s="1018"/>
      <c r="BT13" s="1019"/>
      <c r="BU13" s="1019"/>
      <c r="BV13" s="1019"/>
      <c r="BW13" s="1019"/>
      <c r="BX13" s="1019"/>
      <c r="BY13" s="1019"/>
      <c r="BZ13" s="1019"/>
      <c r="CA13" s="1019"/>
      <c r="CB13" s="1019"/>
      <c r="CC13" s="1019"/>
      <c r="CD13" s="1019"/>
      <c r="CE13" s="1019"/>
      <c r="CF13" s="1019"/>
      <c r="CG13" s="1040"/>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37"/>
    </row>
    <row r="14" spans="1:131" s="238" customFormat="1" ht="26.25" customHeight="1">
      <c r="A14" s="241">
        <v>8</v>
      </c>
      <c r="B14" s="1056"/>
      <c r="C14" s="1057"/>
      <c r="D14" s="1057"/>
      <c r="E14" s="1057"/>
      <c r="F14" s="1057"/>
      <c r="G14" s="1057"/>
      <c r="H14" s="1057"/>
      <c r="I14" s="1057"/>
      <c r="J14" s="1057"/>
      <c r="K14" s="1057"/>
      <c r="L14" s="1057"/>
      <c r="M14" s="1057"/>
      <c r="N14" s="1057"/>
      <c r="O14" s="1057"/>
      <c r="P14" s="1058"/>
      <c r="Q14" s="1064"/>
      <c r="R14" s="1065"/>
      <c r="S14" s="1065"/>
      <c r="T14" s="1065"/>
      <c r="U14" s="1065"/>
      <c r="V14" s="1065"/>
      <c r="W14" s="1065"/>
      <c r="X14" s="1065"/>
      <c r="Y14" s="1065"/>
      <c r="Z14" s="1065"/>
      <c r="AA14" s="1065"/>
      <c r="AB14" s="1065"/>
      <c r="AC14" s="1065"/>
      <c r="AD14" s="1065"/>
      <c r="AE14" s="1066"/>
      <c r="AF14" s="1061"/>
      <c r="AG14" s="1062"/>
      <c r="AH14" s="1062"/>
      <c r="AI14" s="1062"/>
      <c r="AJ14" s="1063"/>
      <c r="AK14" s="1106"/>
      <c r="AL14" s="1107"/>
      <c r="AM14" s="1107"/>
      <c r="AN14" s="1107"/>
      <c r="AO14" s="1107"/>
      <c r="AP14" s="1107"/>
      <c r="AQ14" s="1107"/>
      <c r="AR14" s="1107"/>
      <c r="AS14" s="1107"/>
      <c r="AT14" s="1107"/>
      <c r="AU14" s="1108"/>
      <c r="AV14" s="1108"/>
      <c r="AW14" s="1108"/>
      <c r="AX14" s="1108"/>
      <c r="AY14" s="1109"/>
      <c r="AZ14" s="235"/>
      <c r="BA14" s="235"/>
      <c r="BB14" s="235"/>
      <c r="BC14" s="235"/>
      <c r="BD14" s="235"/>
      <c r="BE14" s="236"/>
      <c r="BF14" s="236"/>
      <c r="BG14" s="236"/>
      <c r="BH14" s="236"/>
      <c r="BI14" s="236"/>
      <c r="BJ14" s="236"/>
      <c r="BK14" s="236"/>
      <c r="BL14" s="236"/>
      <c r="BM14" s="236"/>
      <c r="BN14" s="236"/>
      <c r="BO14" s="236"/>
      <c r="BP14" s="236"/>
      <c r="BQ14" s="241">
        <v>8</v>
      </c>
      <c r="BR14" s="242"/>
      <c r="BS14" s="1018"/>
      <c r="BT14" s="1019"/>
      <c r="BU14" s="1019"/>
      <c r="BV14" s="1019"/>
      <c r="BW14" s="1019"/>
      <c r="BX14" s="1019"/>
      <c r="BY14" s="1019"/>
      <c r="BZ14" s="1019"/>
      <c r="CA14" s="1019"/>
      <c r="CB14" s="1019"/>
      <c r="CC14" s="1019"/>
      <c r="CD14" s="1019"/>
      <c r="CE14" s="1019"/>
      <c r="CF14" s="1019"/>
      <c r="CG14" s="1040"/>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37"/>
    </row>
    <row r="15" spans="1:131" s="238" customFormat="1" ht="26.25" customHeight="1">
      <c r="A15" s="241">
        <v>9</v>
      </c>
      <c r="B15" s="1056"/>
      <c r="C15" s="1057"/>
      <c r="D15" s="1057"/>
      <c r="E15" s="1057"/>
      <c r="F15" s="1057"/>
      <c r="G15" s="1057"/>
      <c r="H15" s="1057"/>
      <c r="I15" s="1057"/>
      <c r="J15" s="1057"/>
      <c r="K15" s="1057"/>
      <c r="L15" s="1057"/>
      <c r="M15" s="1057"/>
      <c r="N15" s="1057"/>
      <c r="O15" s="1057"/>
      <c r="P15" s="1058"/>
      <c r="Q15" s="1064"/>
      <c r="R15" s="1065"/>
      <c r="S15" s="1065"/>
      <c r="T15" s="1065"/>
      <c r="U15" s="1065"/>
      <c r="V15" s="1065"/>
      <c r="W15" s="1065"/>
      <c r="X15" s="1065"/>
      <c r="Y15" s="1065"/>
      <c r="Z15" s="1065"/>
      <c r="AA15" s="1065"/>
      <c r="AB15" s="1065"/>
      <c r="AC15" s="1065"/>
      <c r="AD15" s="1065"/>
      <c r="AE15" s="1066"/>
      <c r="AF15" s="1061"/>
      <c r="AG15" s="1062"/>
      <c r="AH15" s="1062"/>
      <c r="AI15" s="1062"/>
      <c r="AJ15" s="1063"/>
      <c r="AK15" s="1106"/>
      <c r="AL15" s="1107"/>
      <c r="AM15" s="1107"/>
      <c r="AN15" s="1107"/>
      <c r="AO15" s="1107"/>
      <c r="AP15" s="1107"/>
      <c r="AQ15" s="1107"/>
      <c r="AR15" s="1107"/>
      <c r="AS15" s="1107"/>
      <c r="AT15" s="1107"/>
      <c r="AU15" s="1108"/>
      <c r="AV15" s="1108"/>
      <c r="AW15" s="1108"/>
      <c r="AX15" s="1108"/>
      <c r="AY15" s="1109"/>
      <c r="AZ15" s="235"/>
      <c r="BA15" s="235"/>
      <c r="BB15" s="235"/>
      <c r="BC15" s="235"/>
      <c r="BD15" s="235"/>
      <c r="BE15" s="236"/>
      <c r="BF15" s="236"/>
      <c r="BG15" s="236"/>
      <c r="BH15" s="236"/>
      <c r="BI15" s="236"/>
      <c r="BJ15" s="236"/>
      <c r="BK15" s="236"/>
      <c r="BL15" s="236"/>
      <c r="BM15" s="236"/>
      <c r="BN15" s="236"/>
      <c r="BO15" s="236"/>
      <c r="BP15" s="236"/>
      <c r="BQ15" s="241">
        <v>9</v>
      </c>
      <c r="BR15" s="242"/>
      <c r="BS15" s="1018"/>
      <c r="BT15" s="1019"/>
      <c r="BU15" s="1019"/>
      <c r="BV15" s="1019"/>
      <c r="BW15" s="1019"/>
      <c r="BX15" s="1019"/>
      <c r="BY15" s="1019"/>
      <c r="BZ15" s="1019"/>
      <c r="CA15" s="1019"/>
      <c r="CB15" s="1019"/>
      <c r="CC15" s="1019"/>
      <c r="CD15" s="1019"/>
      <c r="CE15" s="1019"/>
      <c r="CF15" s="1019"/>
      <c r="CG15" s="1040"/>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37"/>
    </row>
    <row r="16" spans="1:131" s="238" customFormat="1" ht="26.25" customHeight="1">
      <c r="A16" s="241">
        <v>10</v>
      </c>
      <c r="B16" s="1056"/>
      <c r="C16" s="1057"/>
      <c r="D16" s="1057"/>
      <c r="E16" s="1057"/>
      <c r="F16" s="1057"/>
      <c r="G16" s="1057"/>
      <c r="H16" s="1057"/>
      <c r="I16" s="1057"/>
      <c r="J16" s="1057"/>
      <c r="K16" s="1057"/>
      <c r="L16" s="1057"/>
      <c r="M16" s="1057"/>
      <c r="N16" s="1057"/>
      <c r="O16" s="1057"/>
      <c r="P16" s="1058"/>
      <c r="Q16" s="1064"/>
      <c r="R16" s="1065"/>
      <c r="S16" s="1065"/>
      <c r="T16" s="1065"/>
      <c r="U16" s="1065"/>
      <c r="V16" s="1065"/>
      <c r="W16" s="1065"/>
      <c r="X16" s="1065"/>
      <c r="Y16" s="1065"/>
      <c r="Z16" s="1065"/>
      <c r="AA16" s="1065"/>
      <c r="AB16" s="1065"/>
      <c r="AC16" s="1065"/>
      <c r="AD16" s="1065"/>
      <c r="AE16" s="1066"/>
      <c r="AF16" s="1061"/>
      <c r="AG16" s="1062"/>
      <c r="AH16" s="1062"/>
      <c r="AI16" s="1062"/>
      <c r="AJ16" s="1063"/>
      <c r="AK16" s="1106"/>
      <c r="AL16" s="1107"/>
      <c r="AM16" s="1107"/>
      <c r="AN16" s="1107"/>
      <c r="AO16" s="1107"/>
      <c r="AP16" s="1107"/>
      <c r="AQ16" s="1107"/>
      <c r="AR16" s="1107"/>
      <c r="AS16" s="1107"/>
      <c r="AT16" s="1107"/>
      <c r="AU16" s="1108"/>
      <c r="AV16" s="1108"/>
      <c r="AW16" s="1108"/>
      <c r="AX16" s="1108"/>
      <c r="AY16" s="1109"/>
      <c r="AZ16" s="235"/>
      <c r="BA16" s="235"/>
      <c r="BB16" s="235"/>
      <c r="BC16" s="235"/>
      <c r="BD16" s="235"/>
      <c r="BE16" s="236"/>
      <c r="BF16" s="236"/>
      <c r="BG16" s="236"/>
      <c r="BH16" s="236"/>
      <c r="BI16" s="236"/>
      <c r="BJ16" s="236"/>
      <c r="BK16" s="236"/>
      <c r="BL16" s="236"/>
      <c r="BM16" s="236"/>
      <c r="BN16" s="236"/>
      <c r="BO16" s="236"/>
      <c r="BP16" s="236"/>
      <c r="BQ16" s="241">
        <v>10</v>
      </c>
      <c r="BR16" s="242"/>
      <c r="BS16" s="1018"/>
      <c r="BT16" s="1019"/>
      <c r="BU16" s="1019"/>
      <c r="BV16" s="1019"/>
      <c r="BW16" s="1019"/>
      <c r="BX16" s="1019"/>
      <c r="BY16" s="1019"/>
      <c r="BZ16" s="1019"/>
      <c r="CA16" s="1019"/>
      <c r="CB16" s="1019"/>
      <c r="CC16" s="1019"/>
      <c r="CD16" s="1019"/>
      <c r="CE16" s="1019"/>
      <c r="CF16" s="1019"/>
      <c r="CG16" s="1040"/>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37"/>
    </row>
    <row r="17" spans="1:131" s="238" customFormat="1" ht="26.25" customHeight="1">
      <c r="A17" s="241">
        <v>11</v>
      </c>
      <c r="B17" s="1056"/>
      <c r="C17" s="1057"/>
      <c r="D17" s="1057"/>
      <c r="E17" s="1057"/>
      <c r="F17" s="1057"/>
      <c r="G17" s="1057"/>
      <c r="H17" s="1057"/>
      <c r="I17" s="1057"/>
      <c r="J17" s="1057"/>
      <c r="K17" s="1057"/>
      <c r="L17" s="1057"/>
      <c r="M17" s="1057"/>
      <c r="N17" s="1057"/>
      <c r="O17" s="1057"/>
      <c r="P17" s="1058"/>
      <c r="Q17" s="1064"/>
      <c r="R17" s="1065"/>
      <c r="S17" s="1065"/>
      <c r="T17" s="1065"/>
      <c r="U17" s="1065"/>
      <c r="V17" s="1065"/>
      <c r="W17" s="1065"/>
      <c r="X17" s="1065"/>
      <c r="Y17" s="1065"/>
      <c r="Z17" s="1065"/>
      <c r="AA17" s="1065"/>
      <c r="AB17" s="1065"/>
      <c r="AC17" s="1065"/>
      <c r="AD17" s="1065"/>
      <c r="AE17" s="1066"/>
      <c r="AF17" s="1061"/>
      <c r="AG17" s="1062"/>
      <c r="AH17" s="1062"/>
      <c r="AI17" s="1062"/>
      <c r="AJ17" s="1063"/>
      <c r="AK17" s="1106"/>
      <c r="AL17" s="1107"/>
      <c r="AM17" s="1107"/>
      <c r="AN17" s="1107"/>
      <c r="AO17" s="1107"/>
      <c r="AP17" s="1107"/>
      <c r="AQ17" s="1107"/>
      <c r="AR17" s="1107"/>
      <c r="AS17" s="1107"/>
      <c r="AT17" s="1107"/>
      <c r="AU17" s="1108"/>
      <c r="AV17" s="1108"/>
      <c r="AW17" s="1108"/>
      <c r="AX17" s="1108"/>
      <c r="AY17" s="1109"/>
      <c r="AZ17" s="235"/>
      <c r="BA17" s="235"/>
      <c r="BB17" s="235"/>
      <c r="BC17" s="235"/>
      <c r="BD17" s="235"/>
      <c r="BE17" s="236"/>
      <c r="BF17" s="236"/>
      <c r="BG17" s="236"/>
      <c r="BH17" s="236"/>
      <c r="BI17" s="236"/>
      <c r="BJ17" s="236"/>
      <c r="BK17" s="236"/>
      <c r="BL17" s="236"/>
      <c r="BM17" s="236"/>
      <c r="BN17" s="236"/>
      <c r="BO17" s="236"/>
      <c r="BP17" s="236"/>
      <c r="BQ17" s="241">
        <v>11</v>
      </c>
      <c r="BR17" s="242"/>
      <c r="BS17" s="1018"/>
      <c r="BT17" s="1019"/>
      <c r="BU17" s="1019"/>
      <c r="BV17" s="1019"/>
      <c r="BW17" s="1019"/>
      <c r="BX17" s="1019"/>
      <c r="BY17" s="1019"/>
      <c r="BZ17" s="1019"/>
      <c r="CA17" s="1019"/>
      <c r="CB17" s="1019"/>
      <c r="CC17" s="1019"/>
      <c r="CD17" s="1019"/>
      <c r="CE17" s="1019"/>
      <c r="CF17" s="1019"/>
      <c r="CG17" s="1040"/>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37"/>
    </row>
    <row r="18" spans="1:131" s="238" customFormat="1" ht="26.25" customHeight="1">
      <c r="A18" s="241">
        <v>12</v>
      </c>
      <c r="B18" s="1056"/>
      <c r="C18" s="1057"/>
      <c r="D18" s="1057"/>
      <c r="E18" s="1057"/>
      <c r="F18" s="1057"/>
      <c r="G18" s="1057"/>
      <c r="H18" s="1057"/>
      <c r="I18" s="1057"/>
      <c r="J18" s="1057"/>
      <c r="K18" s="1057"/>
      <c r="L18" s="1057"/>
      <c r="M18" s="1057"/>
      <c r="N18" s="1057"/>
      <c r="O18" s="1057"/>
      <c r="P18" s="1058"/>
      <c r="Q18" s="1064"/>
      <c r="R18" s="1065"/>
      <c r="S18" s="1065"/>
      <c r="T18" s="1065"/>
      <c r="U18" s="1065"/>
      <c r="V18" s="1065"/>
      <c r="W18" s="1065"/>
      <c r="X18" s="1065"/>
      <c r="Y18" s="1065"/>
      <c r="Z18" s="1065"/>
      <c r="AA18" s="1065"/>
      <c r="AB18" s="1065"/>
      <c r="AC18" s="1065"/>
      <c r="AD18" s="1065"/>
      <c r="AE18" s="1066"/>
      <c r="AF18" s="1061"/>
      <c r="AG18" s="1062"/>
      <c r="AH18" s="1062"/>
      <c r="AI18" s="1062"/>
      <c r="AJ18" s="1063"/>
      <c r="AK18" s="1106"/>
      <c r="AL18" s="1107"/>
      <c r="AM18" s="1107"/>
      <c r="AN18" s="1107"/>
      <c r="AO18" s="1107"/>
      <c r="AP18" s="1107"/>
      <c r="AQ18" s="1107"/>
      <c r="AR18" s="1107"/>
      <c r="AS18" s="1107"/>
      <c r="AT18" s="1107"/>
      <c r="AU18" s="1108"/>
      <c r="AV18" s="1108"/>
      <c r="AW18" s="1108"/>
      <c r="AX18" s="1108"/>
      <c r="AY18" s="1109"/>
      <c r="AZ18" s="235"/>
      <c r="BA18" s="235"/>
      <c r="BB18" s="235"/>
      <c r="BC18" s="235"/>
      <c r="BD18" s="235"/>
      <c r="BE18" s="236"/>
      <c r="BF18" s="236"/>
      <c r="BG18" s="236"/>
      <c r="BH18" s="236"/>
      <c r="BI18" s="236"/>
      <c r="BJ18" s="236"/>
      <c r="BK18" s="236"/>
      <c r="BL18" s="236"/>
      <c r="BM18" s="236"/>
      <c r="BN18" s="236"/>
      <c r="BO18" s="236"/>
      <c r="BP18" s="236"/>
      <c r="BQ18" s="241">
        <v>12</v>
      </c>
      <c r="BR18" s="242"/>
      <c r="BS18" s="1018"/>
      <c r="BT18" s="1019"/>
      <c r="BU18" s="1019"/>
      <c r="BV18" s="1019"/>
      <c r="BW18" s="1019"/>
      <c r="BX18" s="1019"/>
      <c r="BY18" s="1019"/>
      <c r="BZ18" s="1019"/>
      <c r="CA18" s="1019"/>
      <c r="CB18" s="1019"/>
      <c r="CC18" s="1019"/>
      <c r="CD18" s="1019"/>
      <c r="CE18" s="1019"/>
      <c r="CF18" s="1019"/>
      <c r="CG18" s="1040"/>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37"/>
    </row>
    <row r="19" spans="1:131" s="238" customFormat="1" ht="26.25" customHeight="1">
      <c r="A19" s="241">
        <v>13</v>
      </c>
      <c r="B19" s="1056"/>
      <c r="C19" s="1057"/>
      <c r="D19" s="1057"/>
      <c r="E19" s="1057"/>
      <c r="F19" s="1057"/>
      <c r="G19" s="1057"/>
      <c r="H19" s="1057"/>
      <c r="I19" s="1057"/>
      <c r="J19" s="1057"/>
      <c r="K19" s="1057"/>
      <c r="L19" s="1057"/>
      <c r="M19" s="1057"/>
      <c r="N19" s="1057"/>
      <c r="O19" s="1057"/>
      <c r="P19" s="1058"/>
      <c r="Q19" s="1064"/>
      <c r="R19" s="1065"/>
      <c r="S19" s="1065"/>
      <c r="T19" s="1065"/>
      <c r="U19" s="1065"/>
      <c r="V19" s="1065"/>
      <c r="W19" s="1065"/>
      <c r="X19" s="1065"/>
      <c r="Y19" s="1065"/>
      <c r="Z19" s="1065"/>
      <c r="AA19" s="1065"/>
      <c r="AB19" s="1065"/>
      <c r="AC19" s="1065"/>
      <c r="AD19" s="1065"/>
      <c r="AE19" s="1066"/>
      <c r="AF19" s="1061"/>
      <c r="AG19" s="1062"/>
      <c r="AH19" s="1062"/>
      <c r="AI19" s="1062"/>
      <c r="AJ19" s="1063"/>
      <c r="AK19" s="1106"/>
      <c r="AL19" s="1107"/>
      <c r="AM19" s="1107"/>
      <c r="AN19" s="1107"/>
      <c r="AO19" s="1107"/>
      <c r="AP19" s="1107"/>
      <c r="AQ19" s="1107"/>
      <c r="AR19" s="1107"/>
      <c r="AS19" s="1107"/>
      <c r="AT19" s="1107"/>
      <c r="AU19" s="1108"/>
      <c r="AV19" s="1108"/>
      <c r="AW19" s="1108"/>
      <c r="AX19" s="1108"/>
      <c r="AY19" s="1109"/>
      <c r="AZ19" s="235"/>
      <c r="BA19" s="235"/>
      <c r="BB19" s="235"/>
      <c r="BC19" s="235"/>
      <c r="BD19" s="235"/>
      <c r="BE19" s="236"/>
      <c r="BF19" s="236"/>
      <c r="BG19" s="236"/>
      <c r="BH19" s="236"/>
      <c r="BI19" s="236"/>
      <c r="BJ19" s="236"/>
      <c r="BK19" s="236"/>
      <c r="BL19" s="236"/>
      <c r="BM19" s="236"/>
      <c r="BN19" s="236"/>
      <c r="BO19" s="236"/>
      <c r="BP19" s="236"/>
      <c r="BQ19" s="241">
        <v>13</v>
      </c>
      <c r="BR19" s="242"/>
      <c r="BS19" s="1018"/>
      <c r="BT19" s="1019"/>
      <c r="BU19" s="1019"/>
      <c r="BV19" s="1019"/>
      <c r="BW19" s="1019"/>
      <c r="BX19" s="1019"/>
      <c r="BY19" s="1019"/>
      <c r="BZ19" s="1019"/>
      <c r="CA19" s="1019"/>
      <c r="CB19" s="1019"/>
      <c r="CC19" s="1019"/>
      <c r="CD19" s="1019"/>
      <c r="CE19" s="1019"/>
      <c r="CF19" s="1019"/>
      <c r="CG19" s="1040"/>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37"/>
    </row>
    <row r="20" spans="1:131" s="238" customFormat="1" ht="26.25" customHeight="1">
      <c r="A20" s="241">
        <v>14</v>
      </c>
      <c r="B20" s="1056"/>
      <c r="C20" s="1057"/>
      <c r="D20" s="1057"/>
      <c r="E20" s="1057"/>
      <c r="F20" s="1057"/>
      <c r="G20" s="1057"/>
      <c r="H20" s="1057"/>
      <c r="I20" s="1057"/>
      <c r="J20" s="1057"/>
      <c r="K20" s="1057"/>
      <c r="L20" s="1057"/>
      <c r="M20" s="1057"/>
      <c r="N20" s="1057"/>
      <c r="O20" s="1057"/>
      <c r="P20" s="1058"/>
      <c r="Q20" s="1064"/>
      <c r="R20" s="1065"/>
      <c r="S20" s="1065"/>
      <c r="T20" s="1065"/>
      <c r="U20" s="1065"/>
      <c r="V20" s="1065"/>
      <c r="W20" s="1065"/>
      <c r="X20" s="1065"/>
      <c r="Y20" s="1065"/>
      <c r="Z20" s="1065"/>
      <c r="AA20" s="1065"/>
      <c r="AB20" s="1065"/>
      <c r="AC20" s="1065"/>
      <c r="AD20" s="1065"/>
      <c r="AE20" s="1066"/>
      <c r="AF20" s="1061"/>
      <c r="AG20" s="1062"/>
      <c r="AH20" s="1062"/>
      <c r="AI20" s="1062"/>
      <c r="AJ20" s="1063"/>
      <c r="AK20" s="1106"/>
      <c r="AL20" s="1107"/>
      <c r="AM20" s="1107"/>
      <c r="AN20" s="1107"/>
      <c r="AO20" s="1107"/>
      <c r="AP20" s="1107"/>
      <c r="AQ20" s="1107"/>
      <c r="AR20" s="1107"/>
      <c r="AS20" s="1107"/>
      <c r="AT20" s="1107"/>
      <c r="AU20" s="1108"/>
      <c r="AV20" s="1108"/>
      <c r="AW20" s="1108"/>
      <c r="AX20" s="1108"/>
      <c r="AY20" s="1109"/>
      <c r="AZ20" s="235"/>
      <c r="BA20" s="235"/>
      <c r="BB20" s="235"/>
      <c r="BC20" s="235"/>
      <c r="BD20" s="235"/>
      <c r="BE20" s="236"/>
      <c r="BF20" s="236"/>
      <c r="BG20" s="236"/>
      <c r="BH20" s="236"/>
      <c r="BI20" s="236"/>
      <c r="BJ20" s="236"/>
      <c r="BK20" s="236"/>
      <c r="BL20" s="236"/>
      <c r="BM20" s="236"/>
      <c r="BN20" s="236"/>
      <c r="BO20" s="236"/>
      <c r="BP20" s="236"/>
      <c r="BQ20" s="241">
        <v>14</v>
      </c>
      <c r="BR20" s="242"/>
      <c r="BS20" s="1018"/>
      <c r="BT20" s="1019"/>
      <c r="BU20" s="1019"/>
      <c r="BV20" s="1019"/>
      <c r="BW20" s="1019"/>
      <c r="BX20" s="1019"/>
      <c r="BY20" s="1019"/>
      <c r="BZ20" s="1019"/>
      <c r="CA20" s="1019"/>
      <c r="CB20" s="1019"/>
      <c r="CC20" s="1019"/>
      <c r="CD20" s="1019"/>
      <c r="CE20" s="1019"/>
      <c r="CF20" s="1019"/>
      <c r="CG20" s="1040"/>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37"/>
    </row>
    <row r="21" spans="1:131" s="238" customFormat="1" ht="26.25" customHeight="1" thickBot="1">
      <c r="A21" s="241">
        <v>15</v>
      </c>
      <c r="B21" s="1056"/>
      <c r="C21" s="1057"/>
      <c r="D21" s="1057"/>
      <c r="E21" s="1057"/>
      <c r="F21" s="1057"/>
      <c r="G21" s="1057"/>
      <c r="H21" s="1057"/>
      <c r="I21" s="1057"/>
      <c r="J21" s="1057"/>
      <c r="K21" s="1057"/>
      <c r="L21" s="1057"/>
      <c r="M21" s="1057"/>
      <c r="N21" s="1057"/>
      <c r="O21" s="1057"/>
      <c r="P21" s="1058"/>
      <c r="Q21" s="1064"/>
      <c r="R21" s="1065"/>
      <c r="S21" s="1065"/>
      <c r="T21" s="1065"/>
      <c r="U21" s="1065"/>
      <c r="V21" s="1065"/>
      <c r="W21" s="1065"/>
      <c r="X21" s="1065"/>
      <c r="Y21" s="1065"/>
      <c r="Z21" s="1065"/>
      <c r="AA21" s="1065"/>
      <c r="AB21" s="1065"/>
      <c r="AC21" s="1065"/>
      <c r="AD21" s="1065"/>
      <c r="AE21" s="1066"/>
      <c r="AF21" s="1061"/>
      <c r="AG21" s="1062"/>
      <c r="AH21" s="1062"/>
      <c r="AI21" s="1062"/>
      <c r="AJ21" s="1063"/>
      <c r="AK21" s="1106"/>
      <c r="AL21" s="1107"/>
      <c r="AM21" s="1107"/>
      <c r="AN21" s="1107"/>
      <c r="AO21" s="1107"/>
      <c r="AP21" s="1107"/>
      <c r="AQ21" s="1107"/>
      <c r="AR21" s="1107"/>
      <c r="AS21" s="1107"/>
      <c r="AT21" s="1107"/>
      <c r="AU21" s="1108"/>
      <c r="AV21" s="1108"/>
      <c r="AW21" s="1108"/>
      <c r="AX21" s="1108"/>
      <c r="AY21" s="1109"/>
      <c r="AZ21" s="235"/>
      <c r="BA21" s="235"/>
      <c r="BB21" s="235"/>
      <c r="BC21" s="235"/>
      <c r="BD21" s="235"/>
      <c r="BE21" s="236"/>
      <c r="BF21" s="236"/>
      <c r="BG21" s="236"/>
      <c r="BH21" s="236"/>
      <c r="BI21" s="236"/>
      <c r="BJ21" s="236"/>
      <c r="BK21" s="236"/>
      <c r="BL21" s="236"/>
      <c r="BM21" s="236"/>
      <c r="BN21" s="236"/>
      <c r="BO21" s="236"/>
      <c r="BP21" s="236"/>
      <c r="BQ21" s="241">
        <v>15</v>
      </c>
      <c r="BR21" s="242"/>
      <c r="BS21" s="1018"/>
      <c r="BT21" s="1019"/>
      <c r="BU21" s="1019"/>
      <c r="BV21" s="1019"/>
      <c r="BW21" s="1019"/>
      <c r="BX21" s="1019"/>
      <c r="BY21" s="1019"/>
      <c r="BZ21" s="1019"/>
      <c r="CA21" s="1019"/>
      <c r="CB21" s="1019"/>
      <c r="CC21" s="1019"/>
      <c r="CD21" s="1019"/>
      <c r="CE21" s="1019"/>
      <c r="CF21" s="1019"/>
      <c r="CG21" s="1040"/>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37"/>
    </row>
    <row r="22" spans="1:131" s="238" customFormat="1" ht="26.25" customHeight="1">
      <c r="A22" s="241">
        <v>16</v>
      </c>
      <c r="B22" s="1056"/>
      <c r="C22" s="1057"/>
      <c r="D22" s="1057"/>
      <c r="E22" s="1057"/>
      <c r="F22" s="1057"/>
      <c r="G22" s="1057"/>
      <c r="H22" s="1057"/>
      <c r="I22" s="1057"/>
      <c r="J22" s="1057"/>
      <c r="K22" s="1057"/>
      <c r="L22" s="1057"/>
      <c r="M22" s="1057"/>
      <c r="N22" s="1057"/>
      <c r="O22" s="1057"/>
      <c r="P22" s="1058"/>
      <c r="Q22" s="1099"/>
      <c r="R22" s="1100"/>
      <c r="S22" s="1100"/>
      <c r="T22" s="1100"/>
      <c r="U22" s="1100"/>
      <c r="V22" s="1100"/>
      <c r="W22" s="1100"/>
      <c r="X22" s="1100"/>
      <c r="Y22" s="1100"/>
      <c r="Z22" s="1100"/>
      <c r="AA22" s="1100"/>
      <c r="AB22" s="1100"/>
      <c r="AC22" s="1100"/>
      <c r="AD22" s="1100"/>
      <c r="AE22" s="1101"/>
      <c r="AF22" s="1061"/>
      <c r="AG22" s="1062"/>
      <c r="AH22" s="1062"/>
      <c r="AI22" s="1062"/>
      <c r="AJ22" s="1063"/>
      <c r="AK22" s="1102"/>
      <c r="AL22" s="1103"/>
      <c r="AM22" s="1103"/>
      <c r="AN22" s="1103"/>
      <c r="AO22" s="1103"/>
      <c r="AP22" s="1103"/>
      <c r="AQ22" s="1103"/>
      <c r="AR22" s="1103"/>
      <c r="AS22" s="1103"/>
      <c r="AT22" s="1103"/>
      <c r="AU22" s="1104"/>
      <c r="AV22" s="1104"/>
      <c r="AW22" s="1104"/>
      <c r="AX22" s="1104"/>
      <c r="AY22" s="1105"/>
      <c r="AZ22" s="1054" t="s">
        <v>393</v>
      </c>
      <c r="BA22" s="1054"/>
      <c r="BB22" s="1054"/>
      <c r="BC22" s="1054"/>
      <c r="BD22" s="1055"/>
      <c r="BE22" s="236"/>
      <c r="BF22" s="236"/>
      <c r="BG22" s="236"/>
      <c r="BH22" s="236"/>
      <c r="BI22" s="236"/>
      <c r="BJ22" s="236"/>
      <c r="BK22" s="236"/>
      <c r="BL22" s="236"/>
      <c r="BM22" s="236"/>
      <c r="BN22" s="236"/>
      <c r="BO22" s="236"/>
      <c r="BP22" s="236"/>
      <c r="BQ22" s="241">
        <v>16</v>
      </c>
      <c r="BR22" s="242"/>
      <c r="BS22" s="1018"/>
      <c r="BT22" s="1019"/>
      <c r="BU22" s="1019"/>
      <c r="BV22" s="1019"/>
      <c r="BW22" s="1019"/>
      <c r="BX22" s="1019"/>
      <c r="BY22" s="1019"/>
      <c r="BZ22" s="1019"/>
      <c r="CA22" s="1019"/>
      <c r="CB22" s="1019"/>
      <c r="CC22" s="1019"/>
      <c r="CD22" s="1019"/>
      <c r="CE22" s="1019"/>
      <c r="CF22" s="1019"/>
      <c r="CG22" s="1040"/>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37"/>
    </row>
    <row r="23" spans="1:131" s="238" customFormat="1" ht="26.25" customHeight="1" thickBot="1">
      <c r="A23" s="243" t="s">
        <v>394</v>
      </c>
      <c r="B23" s="965" t="s">
        <v>395</v>
      </c>
      <c r="C23" s="966"/>
      <c r="D23" s="966"/>
      <c r="E23" s="966"/>
      <c r="F23" s="966"/>
      <c r="G23" s="966"/>
      <c r="H23" s="966"/>
      <c r="I23" s="966"/>
      <c r="J23" s="966"/>
      <c r="K23" s="966"/>
      <c r="L23" s="966"/>
      <c r="M23" s="966"/>
      <c r="N23" s="966"/>
      <c r="O23" s="966"/>
      <c r="P23" s="976"/>
      <c r="Q23" s="1093">
        <v>63372</v>
      </c>
      <c r="R23" s="1087"/>
      <c r="S23" s="1087"/>
      <c r="T23" s="1087"/>
      <c r="U23" s="1087"/>
      <c r="V23" s="1087">
        <v>59785</v>
      </c>
      <c r="W23" s="1087"/>
      <c r="X23" s="1087"/>
      <c r="Y23" s="1087"/>
      <c r="Z23" s="1087"/>
      <c r="AA23" s="1087">
        <v>3586</v>
      </c>
      <c r="AB23" s="1087"/>
      <c r="AC23" s="1087"/>
      <c r="AD23" s="1087"/>
      <c r="AE23" s="1094"/>
      <c r="AF23" s="1095">
        <v>3465</v>
      </c>
      <c r="AG23" s="1087"/>
      <c r="AH23" s="1087"/>
      <c r="AI23" s="1087"/>
      <c r="AJ23" s="1096"/>
      <c r="AK23" s="1097"/>
      <c r="AL23" s="1098"/>
      <c r="AM23" s="1098"/>
      <c r="AN23" s="1098"/>
      <c r="AO23" s="1098"/>
      <c r="AP23" s="1087">
        <v>50380</v>
      </c>
      <c r="AQ23" s="1087"/>
      <c r="AR23" s="1087"/>
      <c r="AS23" s="1087"/>
      <c r="AT23" s="1087"/>
      <c r="AU23" s="1088"/>
      <c r="AV23" s="1088"/>
      <c r="AW23" s="1088"/>
      <c r="AX23" s="1088"/>
      <c r="AY23" s="1089"/>
      <c r="AZ23" s="1090" t="s">
        <v>130</v>
      </c>
      <c r="BA23" s="1091"/>
      <c r="BB23" s="1091"/>
      <c r="BC23" s="1091"/>
      <c r="BD23" s="1092"/>
      <c r="BE23" s="236"/>
      <c r="BF23" s="236"/>
      <c r="BG23" s="236"/>
      <c r="BH23" s="236"/>
      <c r="BI23" s="236"/>
      <c r="BJ23" s="236"/>
      <c r="BK23" s="236"/>
      <c r="BL23" s="236"/>
      <c r="BM23" s="236"/>
      <c r="BN23" s="236"/>
      <c r="BO23" s="236"/>
      <c r="BP23" s="236"/>
      <c r="BQ23" s="241">
        <v>17</v>
      </c>
      <c r="BR23" s="242"/>
      <c r="BS23" s="1018"/>
      <c r="BT23" s="1019"/>
      <c r="BU23" s="1019"/>
      <c r="BV23" s="1019"/>
      <c r="BW23" s="1019"/>
      <c r="BX23" s="1019"/>
      <c r="BY23" s="1019"/>
      <c r="BZ23" s="1019"/>
      <c r="CA23" s="1019"/>
      <c r="CB23" s="1019"/>
      <c r="CC23" s="1019"/>
      <c r="CD23" s="1019"/>
      <c r="CE23" s="1019"/>
      <c r="CF23" s="1019"/>
      <c r="CG23" s="1040"/>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37"/>
    </row>
    <row r="24" spans="1:131" s="238" customFormat="1" ht="26.25" customHeight="1">
      <c r="A24" s="1086" t="s">
        <v>396</v>
      </c>
      <c r="B24" s="1086"/>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c r="AX24" s="1086"/>
      <c r="AY24" s="1086"/>
      <c r="AZ24" s="235"/>
      <c r="BA24" s="235"/>
      <c r="BB24" s="235"/>
      <c r="BC24" s="235"/>
      <c r="BD24" s="235"/>
      <c r="BE24" s="236"/>
      <c r="BF24" s="236"/>
      <c r="BG24" s="236"/>
      <c r="BH24" s="236"/>
      <c r="BI24" s="236"/>
      <c r="BJ24" s="236"/>
      <c r="BK24" s="236"/>
      <c r="BL24" s="236"/>
      <c r="BM24" s="236"/>
      <c r="BN24" s="236"/>
      <c r="BO24" s="236"/>
      <c r="BP24" s="236"/>
      <c r="BQ24" s="241">
        <v>18</v>
      </c>
      <c r="BR24" s="242"/>
      <c r="BS24" s="1018"/>
      <c r="BT24" s="1019"/>
      <c r="BU24" s="1019"/>
      <c r="BV24" s="1019"/>
      <c r="BW24" s="1019"/>
      <c r="BX24" s="1019"/>
      <c r="BY24" s="1019"/>
      <c r="BZ24" s="1019"/>
      <c r="CA24" s="1019"/>
      <c r="CB24" s="1019"/>
      <c r="CC24" s="1019"/>
      <c r="CD24" s="1019"/>
      <c r="CE24" s="1019"/>
      <c r="CF24" s="1019"/>
      <c r="CG24" s="1040"/>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37"/>
    </row>
    <row r="25" spans="1:131" ht="26.25" customHeight="1" thickBot="1">
      <c r="A25" s="1085" t="s">
        <v>397</v>
      </c>
      <c r="B25" s="1085"/>
      <c r="C25" s="1085"/>
      <c r="D25" s="1085"/>
      <c r="E25" s="1085"/>
      <c r="F25" s="1085"/>
      <c r="G25" s="1085"/>
      <c r="H25" s="1085"/>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5"/>
      <c r="AL25" s="1085"/>
      <c r="AM25" s="1085"/>
      <c r="AN25" s="1085"/>
      <c r="AO25" s="1085"/>
      <c r="AP25" s="1085"/>
      <c r="AQ25" s="1085"/>
      <c r="AR25" s="1085"/>
      <c r="AS25" s="1085"/>
      <c r="AT25" s="1085"/>
      <c r="AU25" s="1085"/>
      <c r="AV25" s="1085"/>
      <c r="AW25" s="1085"/>
      <c r="AX25" s="1085"/>
      <c r="AY25" s="1085"/>
      <c r="AZ25" s="1085"/>
      <c r="BA25" s="1085"/>
      <c r="BB25" s="1085"/>
      <c r="BC25" s="1085"/>
      <c r="BD25" s="1085"/>
      <c r="BE25" s="1085"/>
      <c r="BF25" s="1085"/>
      <c r="BG25" s="1085"/>
      <c r="BH25" s="1085"/>
      <c r="BI25" s="1085"/>
      <c r="BJ25" s="235"/>
      <c r="BK25" s="235"/>
      <c r="BL25" s="235"/>
      <c r="BM25" s="235"/>
      <c r="BN25" s="235"/>
      <c r="BO25" s="244"/>
      <c r="BP25" s="244"/>
      <c r="BQ25" s="241">
        <v>19</v>
      </c>
      <c r="BR25" s="242"/>
      <c r="BS25" s="1018"/>
      <c r="BT25" s="1019"/>
      <c r="BU25" s="1019"/>
      <c r="BV25" s="1019"/>
      <c r="BW25" s="1019"/>
      <c r="BX25" s="1019"/>
      <c r="BY25" s="1019"/>
      <c r="BZ25" s="1019"/>
      <c r="CA25" s="1019"/>
      <c r="CB25" s="1019"/>
      <c r="CC25" s="1019"/>
      <c r="CD25" s="1019"/>
      <c r="CE25" s="1019"/>
      <c r="CF25" s="1019"/>
      <c r="CG25" s="1040"/>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233"/>
    </row>
    <row r="26" spans="1:131" ht="26.25" customHeight="1">
      <c r="A26" s="1021" t="s">
        <v>373</v>
      </c>
      <c r="B26" s="1022"/>
      <c r="C26" s="1022"/>
      <c r="D26" s="1022"/>
      <c r="E26" s="1022"/>
      <c r="F26" s="1022"/>
      <c r="G26" s="1022"/>
      <c r="H26" s="1022"/>
      <c r="I26" s="1022"/>
      <c r="J26" s="1022"/>
      <c r="K26" s="1022"/>
      <c r="L26" s="1022"/>
      <c r="M26" s="1022"/>
      <c r="N26" s="1022"/>
      <c r="O26" s="1022"/>
      <c r="P26" s="1023"/>
      <c r="Q26" s="1027" t="s">
        <v>398</v>
      </c>
      <c r="R26" s="1028"/>
      <c r="S26" s="1028"/>
      <c r="T26" s="1028"/>
      <c r="U26" s="1029"/>
      <c r="V26" s="1027" t="s">
        <v>399</v>
      </c>
      <c r="W26" s="1028"/>
      <c r="X26" s="1028"/>
      <c r="Y26" s="1028"/>
      <c r="Z26" s="1029"/>
      <c r="AA26" s="1027" t="s">
        <v>400</v>
      </c>
      <c r="AB26" s="1028"/>
      <c r="AC26" s="1028"/>
      <c r="AD26" s="1028"/>
      <c r="AE26" s="1028"/>
      <c r="AF26" s="1081" t="s">
        <v>401</v>
      </c>
      <c r="AG26" s="1034"/>
      <c r="AH26" s="1034"/>
      <c r="AI26" s="1034"/>
      <c r="AJ26" s="1082"/>
      <c r="AK26" s="1028" t="s">
        <v>402</v>
      </c>
      <c r="AL26" s="1028"/>
      <c r="AM26" s="1028"/>
      <c r="AN26" s="1028"/>
      <c r="AO26" s="1029"/>
      <c r="AP26" s="1027" t="s">
        <v>403</v>
      </c>
      <c r="AQ26" s="1028"/>
      <c r="AR26" s="1028"/>
      <c r="AS26" s="1028"/>
      <c r="AT26" s="1029"/>
      <c r="AU26" s="1027" t="s">
        <v>404</v>
      </c>
      <c r="AV26" s="1028"/>
      <c r="AW26" s="1028"/>
      <c r="AX26" s="1028"/>
      <c r="AY26" s="1029"/>
      <c r="AZ26" s="1027" t="s">
        <v>405</v>
      </c>
      <c r="BA26" s="1028"/>
      <c r="BB26" s="1028"/>
      <c r="BC26" s="1028"/>
      <c r="BD26" s="1029"/>
      <c r="BE26" s="1027" t="s">
        <v>380</v>
      </c>
      <c r="BF26" s="1028"/>
      <c r="BG26" s="1028"/>
      <c r="BH26" s="1028"/>
      <c r="BI26" s="1041"/>
      <c r="BJ26" s="235"/>
      <c r="BK26" s="235"/>
      <c r="BL26" s="235"/>
      <c r="BM26" s="235"/>
      <c r="BN26" s="235"/>
      <c r="BO26" s="244"/>
      <c r="BP26" s="244"/>
      <c r="BQ26" s="241">
        <v>20</v>
      </c>
      <c r="BR26" s="242"/>
      <c r="BS26" s="1018"/>
      <c r="BT26" s="1019"/>
      <c r="BU26" s="1019"/>
      <c r="BV26" s="1019"/>
      <c r="BW26" s="1019"/>
      <c r="BX26" s="1019"/>
      <c r="BY26" s="1019"/>
      <c r="BZ26" s="1019"/>
      <c r="CA26" s="1019"/>
      <c r="CB26" s="1019"/>
      <c r="CC26" s="1019"/>
      <c r="CD26" s="1019"/>
      <c r="CE26" s="1019"/>
      <c r="CF26" s="1019"/>
      <c r="CG26" s="1040"/>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233"/>
    </row>
    <row r="27" spans="1:13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3"/>
      <c r="AG27" s="1037"/>
      <c r="AH27" s="1037"/>
      <c r="AI27" s="1037"/>
      <c r="AJ27" s="1084"/>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2"/>
      <c r="BJ27" s="235"/>
      <c r="BK27" s="235"/>
      <c r="BL27" s="235"/>
      <c r="BM27" s="235"/>
      <c r="BN27" s="235"/>
      <c r="BO27" s="244"/>
      <c r="BP27" s="244"/>
      <c r="BQ27" s="241">
        <v>21</v>
      </c>
      <c r="BR27" s="242"/>
      <c r="BS27" s="1018"/>
      <c r="BT27" s="1019"/>
      <c r="BU27" s="1019"/>
      <c r="BV27" s="1019"/>
      <c r="BW27" s="1019"/>
      <c r="BX27" s="1019"/>
      <c r="BY27" s="1019"/>
      <c r="BZ27" s="1019"/>
      <c r="CA27" s="1019"/>
      <c r="CB27" s="1019"/>
      <c r="CC27" s="1019"/>
      <c r="CD27" s="1019"/>
      <c r="CE27" s="1019"/>
      <c r="CF27" s="1019"/>
      <c r="CG27" s="1040"/>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233"/>
    </row>
    <row r="28" spans="1:131" ht="26.25" customHeight="1" thickTop="1">
      <c r="A28" s="245">
        <v>1</v>
      </c>
      <c r="B28" s="1073" t="s">
        <v>406</v>
      </c>
      <c r="C28" s="1074"/>
      <c r="D28" s="1074"/>
      <c r="E28" s="1074"/>
      <c r="F28" s="1074"/>
      <c r="G28" s="1074"/>
      <c r="H28" s="1074"/>
      <c r="I28" s="1074"/>
      <c r="J28" s="1074"/>
      <c r="K28" s="1074"/>
      <c r="L28" s="1074"/>
      <c r="M28" s="1074"/>
      <c r="N28" s="1074"/>
      <c r="O28" s="1074"/>
      <c r="P28" s="1075"/>
      <c r="Q28" s="1076">
        <v>12407</v>
      </c>
      <c r="R28" s="1077"/>
      <c r="S28" s="1077"/>
      <c r="T28" s="1077"/>
      <c r="U28" s="1077"/>
      <c r="V28" s="1077">
        <v>12195</v>
      </c>
      <c r="W28" s="1077"/>
      <c r="X28" s="1077"/>
      <c r="Y28" s="1077"/>
      <c r="Z28" s="1077"/>
      <c r="AA28" s="1077">
        <v>212</v>
      </c>
      <c r="AB28" s="1077"/>
      <c r="AC28" s="1077"/>
      <c r="AD28" s="1077"/>
      <c r="AE28" s="1078"/>
      <c r="AF28" s="1079">
        <v>212</v>
      </c>
      <c r="AG28" s="1077"/>
      <c r="AH28" s="1077"/>
      <c r="AI28" s="1077"/>
      <c r="AJ28" s="1080"/>
      <c r="AK28" s="1068">
        <v>1011</v>
      </c>
      <c r="AL28" s="1069"/>
      <c r="AM28" s="1069"/>
      <c r="AN28" s="1069"/>
      <c r="AO28" s="1069"/>
      <c r="AP28" s="1069" t="s">
        <v>517</v>
      </c>
      <c r="AQ28" s="1069"/>
      <c r="AR28" s="1069"/>
      <c r="AS28" s="1069"/>
      <c r="AT28" s="1069"/>
      <c r="AU28" s="1069" t="s">
        <v>517</v>
      </c>
      <c r="AV28" s="1069"/>
      <c r="AW28" s="1069"/>
      <c r="AX28" s="1069"/>
      <c r="AY28" s="1069"/>
      <c r="AZ28" s="1070" t="s">
        <v>517</v>
      </c>
      <c r="BA28" s="1070"/>
      <c r="BB28" s="1070"/>
      <c r="BC28" s="1070"/>
      <c r="BD28" s="1070"/>
      <c r="BE28" s="1071"/>
      <c r="BF28" s="1071"/>
      <c r="BG28" s="1071"/>
      <c r="BH28" s="1071"/>
      <c r="BI28" s="1072"/>
      <c r="BJ28" s="235"/>
      <c r="BK28" s="235"/>
      <c r="BL28" s="235"/>
      <c r="BM28" s="235"/>
      <c r="BN28" s="235"/>
      <c r="BO28" s="244"/>
      <c r="BP28" s="244"/>
      <c r="BQ28" s="241">
        <v>22</v>
      </c>
      <c r="BR28" s="242"/>
      <c r="BS28" s="1018"/>
      <c r="BT28" s="1019"/>
      <c r="BU28" s="1019"/>
      <c r="BV28" s="1019"/>
      <c r="BW28" s="1019"/>
      <c r="BX28" s="1019"/>
      <c r="BY28" s="1019"/>
      <c r="BZ28" s="1019"/>
      <c r="CA28" s="1019"/>
      <c r="CB28" s="1019"/>
      <c r="CC28" s="1019"/>
      <c r="CD28" s="1019"/>
      <c r="CE28" s="1019"/>
      <c r="CF28" s="1019"/>
      <c r="CG28" s="1040"/>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233"/>
    </row>
    <row r="29" spans="1:131" ht="26.25" customHeight="1">
      <c r="A29" s="245">
        <v>2</v>
      </c>
      <c r="B29" s="1056" t="s">
        <v>407</v>
      </c>
      <c r="C29" s="1057"/>
      <c r="D29" s="1057"/>
      <c r="E29" s="1057"/>
      <c r="F29" s="1057"/>
      <c r="G29" s="1057"/>
      <c r="H29" s="1057"/>
      <c r="I29" s="1057"/>
      <c r="J29" s="1057"/>
      <c r="K29" s="1057"/>
      <c r="L29" s="1057"/>
      <c r="M29" s="1057"/>
      <c r="N29" s="1057"/>
      <c r="O29" s="1057"/>
      <c r="P29" s="1058"/>
      <c r="Q29" s="1064">
        <v>695</v>
      </c>
      <c r="R29" s="1065"/>
      <c r="S29" s="1065"/>
      <c r="T29" s="1065"/>
      <c r="U29" s="1065"/>
      <c r="V29" s="1065">
        <v>659</v>
      </c>
      <c r="W29" s="1065"/>
      <c r="X29" s="1065"/>
      <c r="Y29" s="1065"/>
      <c r="Z29" s="1065"/>
      <c r="AA29" s="1065">
        <v>36</v>
      </c>
      <c r="AB29" s="1065"/>
      <c r="AC29" s="1065"/>
      <c r="AD29" s="1065"/>
      <c r="AE29" s="1066"/>
      <c r="AF29" s="1061">
        <v>36</v>
      </c>
      <c r="AG29" s="1062"/>
      <c r="AH29" s="1062"/>
      <c r="AI29" s="1062"/>
      <c r="AJ29" s="1063"/>
      <c r="AK29" s="1008">
        <v>85</v>
      </c>
      <c r="AL29" s="999"/>
      <c r="AM29" s="999"/>
      <c r="AN29" s="999"/>
      <c r="AO29" s="999"/>
      <c r="AP29" s="999">
        <v>536</v>
      </c>
      <c r="AQ29" s="999"/>
      <c r="AR29" s="999"/>
      <c r="AS29" s="999"/>
      <c r="AT29" s="999"/>
      <c r="AU29" s="999" t="s">
        <v>517</v>
      </c>
      <c r="AV29" s="999"/>
      <c r="AW29" s="999"/>
      <c r="AX29" s="999"/>
      <c r="AY29" s="999"/>
      <c r="AZ29" s="1067" t="s">
        <v>517</v>
      </c>
      <c r="BA29" s="1067"/>
      <c r="BB29" s="1067"/>
      <c r="BC29" s="1067"/>
      <c r="BD29" s="1067"/>
      <c r="BE29" s="1000"/>
      <c r="BF29" s="1000"/>
      <c r="BG29" s="1000"/>
      <c r="BH29" s="1000"/>
      <c r="BI29" s="1001"/>
      <c r="BJ29" s="235"/>
      <c r="BK29" s="235"/>
      <c r="BL29" s="235"/>
      <c r="BM29" s="235"/>
      <c r="BN29" s="235"/>
      <c r="BO29" s="244"/>
      <c r="BP29" s="244"/>
      <c r="BQ29" s="241">
        <v>23</v>
      </c>
      <c r="BR29" s="242"/>
      <c r="BS29" s="1018"/>
      <c r="BT29" s="1019"/>
      <c r="BU29" s="1019"/>
      <c r="BV29" s="1019"/>
      <c r="BW29" s="1019"/>
      <c r="BX29" s="1019"/>
      <c r="BY29" s="1019"/>
      <c r="BZ29" s="1019"/>
      <c r="CA29" s="1019"/>
      <c r="CB29" s="1019"/>
      <c r="CC29" s="1019"/>
      <c r="CD29" s="1019"/>
      <c r="CE29" s="1019"/>
      <c r="CF29" s="1019"/>
      <c r="CG29" s="1040"/>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233"/>
    </row>
    <row r="30" spans="1:131" ht="26.25" customHeight="1">
      <c r="A30" s="245">
        <v>3</v>
      </c>
      <c r="B30" s="1056" t="s">
        <v>408</v>
      </c>
      <c r="C30" s="1057"/>
      <c r="D30" s="1057"/>
      <c r="E30" s="1057"/>
      <c r="F30" s="1057"/>
      <c r="G30" s="1057"/>
      <c r="H30" s="1057"/>
      <c r="I30" s="1057"/>
      <c r="J30" s="1057"/>
      <c r="K30" s="1057"/>
      <c r="L30" s="1057"/>
      <c r="M30" s="1057"/>
      <c r="N30" s="1057"/>
      <c r="O30" s="1057"/>
      <c r="P30" s="1058"/>
      <c r="Q30" s="1064">
        <v>12040</v>
      </c>
      <c r="R30" s="1065"/>
      <c r="S30" s="1065"/>
      <c r="T30" s="1065"/>
      <c r="U30" s="1065"/>
      <c r="V30" s="1065">
        <v>11689</v>
      </c>
      <c r="W30" s="1065"/>
      <c r="X30" s="1065"/>
      <c r="Y30" s="1065"/>
      <c r="Z30" s="1065"/>
      <c r="AA30" s="1065">
        <v>351</v>
      </c>
      <c r="AB30" s="1065"/>
      <c r="AC30" s="1065"/>
      <c r="AD30" s="1065"/>
      <c r="AE30" s="1066"/>
      <c r="AF30" s="1061">
        <v>351</v>
      </c>
      <c r="AG30" s="1062"/>
      <c r="AH30" s="1062"/>
      <c r="AI30" s="1062"/>
      <c r="AJ30" s="1063"/>
      <c r="AK30" s="1008">
        <v>1919</v>
      </c>
      <c r="AL30" s="999"/>
      <c r="AM30" s="999"/>
      <c r="AN30" s="999"/>
      <c r="AO30" s="999"/>
      <c r="AP30" s="999" t="s">
        <v>517</v>
      </c>
      <c r="AQ30" s="999"/>
      <c r="AR30" s="999"/>
      <c r="AS30" s="999"/>
      <c r="AT30" s="999"/>
      <c r="AU30" s="999" t="s">
        <v>517</v>
      </c>
      <c r="AV30" s="999"/>
      <c r="AW30" s="999"/>
      <c r="AX30" s="999"/>
      <c r="AY30" s="999"/>
      <c r="AZ30" s="1067" t="s">
        <v>517</v>
      </c>
      <c r="BA30" s="1067"/>
      <c r="BB30" s="1067"/>
      <c r="BC30" s="1067"/>
      <c r="BD30" s="1067"/>
      <c r="BE30" s="1000"/>
      <c r="BF30" s="1000"/>
      <c r="BG30" s="1000"/>
      <c r="BH30" s="1000"/>
      <c r="BI30" s="1001"/>
      <c r="BJ30" s="235"/>
      <c r="BK30" s="235"/>
      <c r="BL30" s="235"/>
      <c r="BM30" s="235"/>
      <c r="BN30" s="235"/>
      <c r="BO30" s="244"/>
      <c r="BP30" s="244"/>
      <c r="BQ30" s="241">
        <v>24</v>
      </c>
      <c r="BR30" s="242"/>
      <c r="BS30" s="1018"/>
      <c r="BT30" s="1019"/>
      <c r="BU30" s="1019"/>
      <c r="BV30" s="1019"/>
      <c r="BW30" s="1019"/>
      <c r="BX30" s="1019"/>
      <c r="BY30" s="1019"/>
      <c r="BZ30" s="1019"/>
      <c r="CA30" s="1019"/>
      <c r="CB30" s="1019"/>
      <c r="CC30" s="1019"/>
      <c r="CD30" s="1019"/>
      <c r="CE30" s="1019"/>
      <c r="CF30" s="1019"/>
      <c r="CG30" s="1040"/>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233"/>
    </row>
    <row r="31" spans="1:131" ht="26.25" customHeight="1">
      <c r="A31" s="245">
        <v>4</v>
      </c>
      <c r="B31" s="1056" t="s">
        <v>409</v>
      </c>
      <c r="C31" s="1057"/>
      <c r="D31" s="1057"/>
      <c r="E31" s="1057"/>
      <c r="F31" s="1057"/>
      <c r="G31" s="1057"/>
      <c r="H31" s="1057"/>
      <c r="I31" s="1057"/>
      <c r="J31" s="1057"/>
      <c r="K31" s="1057"/>
      <c r="L31" s="1057"/>
      <c r="M31" s="1057"/>
      <c r="N31" s="1057"/>
      <c r="O31" s="1057"/>
      <c r="P31" s="1058"/>
      <c r="Q31" s="1064">
        <v>1314</v>
      </c>
      <c r="R31" s="1065"/>
      <c r="S31" s="1065"/>
      <c r="T31" s="1065"/>
      <c r="U31" s="1065"/>
      <c r="V31" s="1065">
        <v>1311</v>
      </c>
      <c r="W31" s="1065"/>
      <c r="X31" s="1065"/>
      <c r="Y31" s="1065"/>
      <c r="Z31" s="1065"/>
      <c r="AA31" s="1065">
        <v>3</v>
      </c>
      <c r="AB31" s="1065"/>
      <c r="AC31" s="1065"/>
      <c r="AD31" s="1065"/>
      <c r="AE31" s="1066"/>
      <c r="AF31" s="1061">
        <v>3</v>
      </c>
      <c r="AG31" s="1062"/>
      <c r="AH31" s="1062"/>
      <c r="AI31" s="1062"/>
      <c r="AJ31" s="1063"/>
      <c r="AK31" s="1008">
        <v>463</v>
      </c>
      <c r="AL31" s="999"/>
      <c r="AM31" s="999"/>
      <c r="AN31" s="999"/>
      <c r="AO31" s="999"/>
      <c r="AP31" s="999" t="s">
        <v>517</v>
      </c>
      <c r="AQ31" s="999"/>
      <c r="AR31" s="999"/>
      <c r="AS31" s="999"/>
      <c r="AT31" s="999"/>
      <c r="AU31" s="999" t="s">
        <v>517</v>
      </c>
      <c r="AV31" s="999"/>
      <c r="AW31" s="999"/>
      <c r="AX31" s="999"/>
      <c r="AY31" s="999"/>
      <c r="AZ31" s="1067" t="s">
        <v>517</v>
      </c>
      <c r="BA31" s="1067"/>
      <c r="BB31" s="1067"/>
      <c r="BC31" s="1067"/>
      <c r="BD31" s="1067"/>
      <c r="BE31" s="1000"/>
      <c r="BF31" s="1000"/>
      <c r="BG31" s="1000"/>
      <c r="BH31" s="1000"/>
      <c r="BI31" s="1001"/>
      <c r="BJ31" s="235"/>
      <c r="BK31" s="235"/>
      <c r="BL31" s="235"/>
      <c r="BM31" s="235"/>
      <c r="BN31" s="235"/>
      <c r="BO31" s="244"/>
      <c r="BP31" s="244"/>
      <c r="BQ31" s="241">
        <v>25</v>
      </c>
      <c r="BR31" s="242"/>
      <c r="BS31" s="1018"/>
      <c r="BT31" s="1019"/>
      <c r="BU31" s="1019"/>
      <c r="BV31" s="1019"/>
      <c r="BW31" s="1019"/>
      <c r="BX31" s="1019"/>
      <c r="BY31" s="1019"/>
      <c r="BZ31" s="1019"/>
      <c r="CA31" s="1019"/>
      <c r="CB31" s="1019"/>
      <c r="CC31" s="1019"/>
      <c r="CD31" s="1019"/>
      <c r="CE31" s="1019"/>
      <c r="CF31" s="1019"/>
      <c r="CG31" s="1040"/>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233"/>
    </row>
    <row r="32" spans="1:131" ht="26.25" customHeight="1">
      <c r="A32" s="245">
        <v>5</v>
      </c>
      <c r="B32" s="1056" t="s">
        <v>410</v>
      </c>
      <c r="C32" s="1057"/>
      <c r="D32" s="1057"/>
      <c r="E32" s="1057"/>
      <c r="F32" s="1057"/>
      <c r="G32" s="1057"/>
      <c r="H32" s="1057"/>
      <c r="I32" s="1057"/>
      <c r="J32" s="1057"/>
      <c r="K32" s="1057"/>
      <c r="L32" s="1057"/>
      <c r="M32" s="1057"/>
      <c r="N32" s="1057"/>
      <c r="O32" s="1057"/>
      <c r="P32" s="1058"/>
      <c r="Q32" s="1064">
        <v>2258</v>
      </c>
      <c r="R32" s="1065"/>
      <c r="S32" s="1065"/>
      <c r="T32" s="1065"/>
      <c r="U32" s="1065"/>
      <c r="V32" s="1065">
        <v>2147</v>
      </c>
      <c r="W32" s="1065"/>
      <c r="X32" s="1065"/>
      <c r="Y32" s="1065"/>
      <c r="Z32" s="1065"/>
      <c r="AA32" s="1065">
        <v>111</v>
      </c>
      <c r="AB32" s="1065"/>
      <c r="AC32" s="1065"/>
      <c r="AD32" s="1065"/>
      <c r="AE32" s="1066"/>
      <c r="AF32" s="1061">
        <v>2634</v>
      </c>
      <c r="AG32" s="1062"/>
      <c r="AH32" s="1062"/>
      <c r="AI32" s="1062"/>
      <c r="AJ32" s="1063"/>
      <c r="AK32" s="1008">
        <v>336</v>
      </c>
      <c r="AL32" s="999"/>
      <c r="AM32" s="999"/>
      <c r="AN32" s="999"/>
      <c r="AO32" s="999"/>
      <c r="AP32" s="999">
        <v>6556</v>
      </c>
      <c r="AQ32" s="999"/>
      <c r="AR32" s="999"/>
      <c r="AS32" s="999"/>
      <c r="AT32" s="999"/>
      <c r="AU32" s="999">
        <v>3553</v>
      </c>
      <c r="AV32" s="999"/>
      <c r="AW32" s="999"/>
      <c r="AX32" s="999"/>
      <c r="AY32" s="999"/>
      <c r="AZ32" s="1067" t="s">
        <v>517</v>
      </c>
      <c r="BA32" s="1067"/>
      <c r="BB32" s="1067"/>
      <c r="BC32" s="1067"/>
      <c r="BD32" s="1067"/>
      <c r="BE32" s="1000" t="s">
        <v>411</v>
      </c>
      <c r="BF32" s="1000"/>
      <c r="BG32" s="1000"/>
      <c r="BH32" s="1000"/>
      <c r="BI32" s="1001"/>
      <c r="BJ32" s="235"/>
      <c r="BK32" s="235"/>
      <c r="BL32" s="235"/>
      <c r="BM32" s="235"/>
      <c r="BN32" s="235"/>
      <c r="BO32" s="244"/>
      <c r="BP32" s="244"/>
      <c r="BQ32" s="241">
        <v>26</v>
      </c>
      <c r="BR32" s="242"/>
      <c r="BS32" s="1018"/>
      <c r="BT32" s="1019"/>
      <c r="BU32" s="1019"/>
      <c r="BV32" s="1019"/>
      <c r="BW32" s="1019"/>
      <c r="BX32" s="1019"/>
      <c r="BY32" s="1019"/>
      <c r="BZ32" s="1019"/>
      <c r="CA32" s="1019"/>
      <c r="CB32" s="1019"/>
      <c r="CC32" s="1019"/>
      <c r="CD32" s="1019"/>
      <c r="CE32" s="1019"/>
      <c r="CF32" s="1019"/>
      <c r="CG32" s="1040"/>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233"/>
    </row>
    <row r="33" spans="1:131" ht="26.25" customHeight="1">
      <c r="A33" s="245">
        <v>6</v>
      </c>
      <c r="B33" s="1056" t="s">
        <v>412</v>
      </c>
      <c r="C33" s="1057"/>
      <c r="D33" s="1057"/>
      <c r="E33" s="1057"/>
      <c r="F33" s="1057"/>
      <c r="G33" s="1057"/>
      <c r="H33" s="1057"/>
      <c r="I33" s="1057"/>
      <c r="J33" s="1057"/>
      <c r="K33" s="1057"/>
      <c r="L33" s="1057"/>
      <c r="M33" s="1057"/>
      <c r="N33" s="1057"/>
      <c r="O33" s="1057"/>
      <c r="P33" s="1058"/>
      <c r="Q33" s="1064">
        <v>4624</v>
      </c>
      <c r="R33" s="1065"/>
      <c r="S33" s="1065"/>
      <c r="T33" s="1065"/>
      <c r="U33" s="1065"/>
      <c r="V33" s="1065">
        <v>3857</v>
      </c>
      <c r="W33" s="1065"/>
      <c r="X33" s="1065"/>
      <c r="Y33" s="1065"/>
      <c r="Z33" s="1065"/>
      <c r="AA33" s="1065">
        <v>767</v>
      </c>
      <c r="AB33" s="1065"/>
      <c r="AC33" s="1065"/>
      <c r="AD33" s="1065"/>
      <c r="AE33" s="1066"/>
      <c r="AF33" s="1061">
        <v>4023</v>
      </c>
      <c r="AG33" s="1062"/>
      <c r="AH33" s="1062"/>
      <c r="AI33" s="1062"/>
      <c r="AJ33" s="1063"/>
      <c r="AK33" s="1008">
        <v>759</v>
      </c>
      <c r="AL33" s="999"/>
      <c r="AM33" s="999"/>
      <c r="AN33" s="999"/>
      <c r="AO33" s="999"/>
      <c r="AP33" s="999">
        <v>1976</v>
      </c>
      <c r="AQ33" s="999"/>
      <c r="AR33" s="999"/>
      <c r="AS33" s="999"/>
      <c r="AT33" s="999"/>
      <c r="AU33" s="999">
        <v>1353</v>
      </c>
      <c r="AV33" s="999"/>
      <c r="AW33" s="999"/>
      <c r="AX33" s="999"/>
      <c r="AY33" s="999"/>
      <c r="AZ33" s="1067" t="s">
        <v>517</v>
      </c>
      <c r="BA33" s="1067"/>
      <c r="BB33" s="1067"/>
      <c r="BC33" s="1067"/>
      <c r="BD33" s="1067"/>
      <c r="BE33" s="1000" t="s">
        <v>413</v>
      </c>
      <c r="BF33" s="1000"/>
      <c r="BG33" s="1000"/>
      <c r="BH33" s="1000"/>
      <c r="BI33" s="1001"/>
      <c r="BJ33" s="235"/>
      <c r="BK33" s="235"/>
      <c r="BL33" s="235"/>
      <c r="BM33" s="235"/>
      <c r="BN33" s="235"/>
      <c r="BO33" s="244"/>
      <c r="BP33" s="244"/>
      <c r="BQ33" s="241">
        <v>27</v>
      </c>
      <c r="BR33" s="242"/>
      <c r="BS33" s="1018"/>
      <c r="BT33" s="1019"/>
      <c r="BU33" s="1019"/>
      <c r="BV33" s="1019"/>
      <c r="BW33" s="1019"/>
      <c r="BX33" s="1019"/>
      <c r="BY33" s="1019"/>
      <c r="BZ33" s="1019"/>
      <c r="CA33" s="1019"/>
      <c r="CB33" s="1019"/>
      <c r="CC33" s="1019"/>
      <c r="CD33" s="1019"/>
      <c r="CE33" s="1019"/>
      <c r="CF33" s="1019"/>
      <c r="CG33" s="1040"/>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233"/>
    </row>
    <row r="34" spans="1:131" ht="26.25" customHeight="1">
      <c r="A34" s="245">
        <v>7</v>
      </c>
      <c r="B34" s="1056" t="s">
        <v>414</v>
      </c>
      <c r="C34" s="1057"/>
      <c r="D34" s="1057"/>
      <c r="E34" s="1057"/>
      <c r="F34" s="1057"/>
      <c r="G34" s="1057"/>
      <c r="H34" s="1057"/>
      <c r="I34" s="1057"/>
      <c r="J34" s="1057"/>
      <c r="K34" s="1057"/>
      <c r="L34" s="1057"/>
      <c r="M34" s="1057"/>
      <c r="N34" s="1057"/>
      <c r="O34" s="1057"/>
      <c r="P34" s="1058"/>
      <c r="Q34" s="1064">
        <v>1830</v>
      </c>
      <c r="R34" s="1065"/>
      <c r="S34" s="1065"/>
      <c r="T34" s="1065"/>
      <c r="U34" s="1065"/>
      <c r="V34" s="1065">
        <v>1711</v>
      </c>
      <c r="W34" s="1065"/>
      <c r="X34" s="1065"/>
      <c r="Y34" s="1065"/>
      <c r="Z34" s="1065"/>
      <c r="AA34" s="1065">
        <v>119</v>
      </c>
      <c r="AB34" s="1065"/>
      <c r="AC34" s="1065"/>
      <c r="AD34" s="1065"/>
      <c r="AE34" s="1066"/>
      <c r="AF34" s="1061">
        <v>589</v>
      </c>
      <c r="AG34" s="1062"/>
      <c r="AH34" s="1062"/>
      <c r="AI34" s="1062"/>
      <c r="AJ34" s="1063"/>
      <c r="AK34" s="1008">
        <v>743</v>
      </c>
      <c r="AL34" s="999"/>
      <c r="AM34" s="999"/>
      <c r="AN34" s="999"/>
      <c r="AO34" s="999"/>
      <c r="AP34" s="999">
        <v>5633</v>
      </c>
      <c r="AQ34" s="999"/>
      <c r="AR34" s="999"/>
      <c r="AS34" s="999"/>
      <c r="AT34" s="999"/>
      <c r="AU34" s="999">
        <v>4642</v>
      </c>
      <c r="AV34" s="999"/>
      <c r="AW34" s="999"/>
      <c r="AX34" s="999"/>
      <c r="AY34" s="999"/>
      <c r="AZ34" s="1067" t="s">
        <v>517</v>
      </c>
      <c r="BA34" s="1067"/>
      <c r="BB34" s="1067"/>
      <c r="BC34" s="1067"/>
      <c r="BD34" s="1067"/>
      <c r="BE34" s="1000" t="s">
        <v>413</v>
      </c>
      <c r="BF34" s="1000"/>
      <c r="BG34" s="1000"/>
      <c r="BH34" s="1000"/>
      <c r="BI34" s="1001"/>
      <c r="BJ34" s="235"/>
      <c r="BK34" s="235"/>
      <c r="BL34" s="235"/>
      <c r="BM34" s="235"/>
      <c r="BN34" s="235"/>
      <c r="BO34" s="244"/>
      <c r="BP34" s="244"/>
      <c r="BQ34" s="241">
        <v>28</v>
      </c>
      <c r="BR34" s="242"/>
      <c r="BS34" s="1018"/>
      <c r="BT34" s="1019"/>
      <c r="BU34" s="1019"/>
      <c r="BV34" s="1019"/>
      <c r="BW34" s="1019"/>
      <c r="BX34" s="1019"/>
      <c r="BY34" s="1019"/>
      <c r="BZ34" s="1019"/>
      <c r="CA34" s="1019"/>
      <c r="CB34" s="1019"/>
      <c r="CC34" s="1019"/>
      <c r="CD34" s="1019"/>
      <c r="CE34" s="1019"/>
      <c r="CF34" s="1019"/>
      <c r="CG34" s="1040"/>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233"/>
    </row>
    <row r="35" spans="1:131" ht="26.25" customHeight="1">
      <c r="A35" s="245">
        <v>8</v>
      </c>
      <c r="B35" s="1056" t="s">
        <v>415</v>
      </c>
      <c r="C35" s="1057"/>
      <c r="D35" s="1057"/>
      <c r="E35" s="1057"/>
      <c r="F35" s="1057"/>
      <c r="G35" s="1057"/>
      <c r="H35" s="1057"/>
      <c r="I35" s="1057"/>
      <c r="J35" s="1057"/>
      <c r="K35" s="1057"/>
      <c r="L35" s="1057"/>
      <c r="M35" s="1057"/>
      <c r="N35" s="1057"/>
      <c r="O35" s="1057"/>
      <c r="P35" s="1058"/>
      <c r="Q35" s="1064">
        <v>108</v>
      </c>
      <c r="R35" s="1065"/>
      <c r="S35" s="1065"/>
      <c r="T35" s="1065"/>
      <c r="U35" s="1065"/>
      <c r="V35" s="1065">
        <v>108</v>
      </c>
      <c r="W35" s="1065"/>
      <c r="X35" s="1065"/>
      <c r="Y35" s="1065"/>
      <c r="Z35" s="1065"/>
      <c r="AA35" s="1065">
        <v>0</v>
      </c>
      <c r="AB35" s="1065"/>
      <c r="AC35" s="1065"/>
      <c r="AD35" s="1065"/>
      <c r="AE35" s="1066"/>
      <c r="AF35" s="1061">
        <v>0</v>
      </c>
      <c r="AG35" s="1062"/>
      <c r="AH35" s="1062"/>
      <c r="AI35" s="1062"/>
      <c r="AJ35" s="1063"/>
      <c r="AK35" s="1008">
        <v>46</v>
      </c>
      <c r="AL35" s="999"/>
      <c r="AM35" s="999"/>
      <c r="AN35" s="999"/>
      <c r="AO35" s="999"/>
      <c r="AP35" s="999">
        <v>182</v>
      </c>
      <c r="AQ35" s="999"/>
      <c r="AR35" s="999"/>
      <c r="AS35" s="999"/>
      <c r="AT35" s="999"/>
      <c r="AU35" s="999">
        <v>182</v>
      </c>
      <c r="AV35" s="999"/>
      <c r="AW35" s="999"/>
      <c r="AX35" s="999"/>
      <c r="AY35" s="999"/>
      <c r="AZ35" s="1067" t="s">
        <v>517</v>
      </c>
      <c r="BA35" s="1067"/>
      <c r="BB35" s="1067"/>
      <c r="BC35" s="1067"/>
      <c r="BD35" s="1067"/>
      <c r="BE35" s="1000" t="s">
        <v>416</v>
      </c>
      <c r="BF35" s="1000"/>
      <c r="BG35" s="1000"/>
      <c r="BH35" s="1000"/>
      <c r="BI35" s="1001"/>
      <c r="BJ35" s="235"/>
      <c r="BK35" s="235"/>
      <c r="BL35" s="235"/>
      <c r="BM35" s="235"/>
      <c r="BN35" s="235"/>
      <c r="BO35" s="244"/>
      <c r="BP35" s="244"/>
      <c r="BQ35" s="241">
        <v>29</v>
      </c>
      <c r="BR35" s="242"/>
      <c r="BS35" s="1018"/>
      <c r="BT35" s="1019"/>
      <c r="BU35" s="1019"/>
      <c r="BV35" s="1019"/>
      <c r="BW35" s="1019"/>
      <c r="BX35" s="1019"/>
      <c r="BY35" s="1019"/>
      <c r="BZ35" s="1019"/>
      <c r="CA35" s="1019"/>
      <c r="CB35" s="1019"/>
      <c r="CC35" s="1019"/>
      <c r="CD35" s="1019"/>
      <c r="CE35" s="1019"/>
      <c r="CF35" s="1019"/>
      <c r="CG35" s="1040"/>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233"/>
    </row>
    <row r="36" spans="1:131" ht="26.25" customHeight="1">
      <c r="A36" s="245">
        <v>9</v>
      </c>
      <c r="B36" s="1056"/>
      <c r="C36" s="1057"/>
      <c r="D36" s="1057"/>
      <c r="E36" s="1057"/>
      <c r="F36" s="1057"/>
      <c r="G36" s="1057"/>
      <c r="H36" s="1057"/>
      <c r="I36" s="1057"/>
      <c r="J36" s="1057"/>
      <c r="K36" s="1057"/>
      <c r="L36" s="1057"/>
      <c r="M36" s="1057"/>
      <c r="N36" s="1057"/>
      <c r="O36" s="1057"/>
      <c r="P36" s="1058"/>
      <c r="Q36" s="1064"/>
      <c r="R36" s="1065"/>
      <c r="S36" s="1065"/>
      <c r="T36" s="1065"/>
      <c r="U36" s="1065"/>
      <c r="V36" s="1065"/>
      <c r="W36" s="1065"/>
      <c r="X36" s="1065"/>
      <c r="Y36" s="1065"/>
      <c r="Z36" s="1065"/>
      <c r="AA36" s="1065"/>
      <c r="AB36" s="1065"/>
      <c r="AC36" s="1065"/>
      <c r="AD36" s="1065"/>
      <c r="AE36" s="1066"/>
      <c r="AF36" s="1061"/>
      <c r="AG36" s="1062"/>
      <c r="AH36" s="1062"/>
      <c r="AI36" s="1062"/>
      <c r="AJ36" s="1063"/>
      <c r="AK36" s="1008"/>
      <c r="AL36" s="999"/>
      <c r="AM36" s="999"/>
      <c r="AN36" s="999"/>
      <c r="AO36" s="999"/>
      <c r="AP36" s="999"/>
      <c r="AQ36" s="999"/>
      <c r="AR36" s="999"/>
      <c r="AS36" s="999"/>
      <c r="AT36" s="999"/>
      <c r="AU36" s="999"/>
      <c r="AV36" s="999"/>
      <c r="AW36" s="999"/>
      <c r="AX36" s="999"/>
      <c r="AY36" s="999"/>
      <c r="AZ36" s="1067"/>
      <c r="BA36" s="1067"/>
      <c r="BB36" s="1067"/>
      <c r="BC36" s="1067"/>
      <c r="BD36" s="1067"/>
      <c r="BE36" s="1000"/>
      <c r="BF36" s="1000"/>
      <c r="BG36" s="1000"/>
      <c r="BH36" s="1000"/>
      <c r="BI36" s="1001"/>
      <c r="BJ36" s="235"/>
      <c r="BK36" s="235"/>
      <c r="BL36" s="235"/>
      <c r="BM36" s="235"/>
      <c r="BN36" s="235"/>
      <c r="BO36" s="244"/>
      <c r="BP36" s="244"/>
      <c r="BQ36" s="241">
        <v>30</v>
      </c>
      <c r="BR36" s="242"/>
      <c r="BS36" s="1018"/>
      <c r="BT36" s="1019"/>
      <c r="BU36" s="1019"/>
      <c r="BV36" s="1019"/>
      <c r="BW36" s="1019"/>
      <c r="BX36" s="1019"/>
      <c r="BY36" s="1019"/>
      <c r="BZ36" s="1019"/>
      <c r="CA36" s="1019"/>
      <c r="CB36" s="1019"/>
      <c r="CC36" s="1019"/>
      <c r="CD36" s="1019"/>
      <c r="CE36" s="1019"/>
      <c r="CF36" s="1019"/>
      <c r="CG36" s="1040"/>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233"/>
    </row>
    <row r="37" spans="1:131" ht="26.25" customHeight="1">
      <c r="A37" s="245">
        <v>10</v>
      </c>
      <c r="B37" s="1056"/>
      <c r="C37" s="1057"/>
      <c r="D37" s="1057"/>
      <c r="E37" s="1057"/>
      <c r="F37" s="1057"/>
      <c r="G37" s="1057"/>
      <c r="H37" s="1057"/>
      <c r="I37" s="1057"/>
      <c r="J37" s="1057"/>
      <c r="K37" s="1057"/>
      <c r="L37" s="1057"/>
      <c r="M37" s="1057"/>
      <c r="N37" s="1057"/>
      <c r="O37" s="1057"/>
      <c r="P37" s="1058"/>
      <c r="Q37" s="1064"/>
      <c r="R37" s="1065"/>
      <c r="S37" s="1065"/>
      <c r="T37" s="1065"/>
      <c r="U37" s="1065"/>
      <c r="V37" s="1065"/>
      <c r="W37" s="1065"/>
      <c r="X37" s="1065"/>
      <c r="Y37" s="1065"/>
      <c r="Z37" s="1065"/>
      <c r="AA37" s="1065"/>
      <c r="AB37" s="1065"/>
      <c r="AC37" s="1065"/>
      <c r="AD37" s="1065"/>
      <c r="AE37" s="1066"/>
      <c r="AF37" s="1061"/>
      <c r="AG37" s="1062"/>
      <c r="AH37" s="1062"/>
      <c r="AI37" s="1062"/>
      <c r="AJ37" s="1063"/>
      <c r="AK37" s="1008"/>
      <c r="AL37" s="999"/>
      <c r="AM37" s="999"/>
      <c r="AN37" s="999"/>
      <c r="AO37" s="999"/>
      <c r="AP37" s="999"/>
      <c r="AQ37" s="999"/>
      <c r="AR37" s="999"/>
      <c r="AS37" s="999"/>
      <c r="AT37" s="999"/>
      <c r="AU37" s="999"/>
      <c r="AV37" s="999"/>
      <c r="AW37" s="999"/>
      <c r="AX37" s="999"/>
      <c r="AY37" s="999"/>
      <c r="AZ37" s="1067"/>
      <c r="BA37" s="1067"/>
      <c r="BB37" s="1067"/>
      <c r="BC37" s="1067"/>
      <c r="BD37" s="1067"/>
      <c r="BE37" s="1000"/>
      <c r="BF37" s="1000"/>
      <c r="BG37" s="1000"/>
      <c r="BH37" s="1000"/>
      <c r="BI37" s="1001"/>
      <c r="BJ37" s="235"/>
      <c r="BK37" s="235"/>
      <c r="BL37" s="235"/>
      <c r="BM37" s="235"/>
      <c r="BN37" s="235"/>
      <c r="BO37" s="244"/>
      <c r="BP37" s="244"/>
      <c r="BQ37" s="241">
        <v>31</v>
      </c>
      <c r="BR37" s="242"/>
      <c r="BS37" s="1018"/>
      <c r="BT37" s="1019"/>
      <c r="BU37" s="1019"/>
      <c r="BV37" s="1019"/>
      <c r="BW37" s="1019"/>
      <c r="BX37" s="1019"/>
      <c r="BY37" s="1019"/>
      <c r="BZ37" s="1019"/>
      <c r="CA37" s="1019"/>
      <c r="CB37" s="1019"/>
      <c r="CC37" s="1019"/>
      <c r="CD37" s="1019"/>
      <c r="CE37" s="1019"/>
      <c r="CF37" s="1019"/>
      <c r="CG37" s="1040"/>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233"/>
    </row>
    <row r="38" spans="1:131" ht="26.25" customHeight="1">
      <c r="A38" s="245">
        <v>11</v>
      </c>
      <c r="B38" s="1056"/>
      <c r="C38" s="1057"/>
      <c r="D38" s="1057"/>
      <c r="E38" s="1057"/>
      <c r="F38" s="1057"/>
      <c r="G38" s="1057"/>
      <c r="H38" s="1057"/>
      <c r="I38" s="1057"/>
      <c r="J38" s="1057"/>
      <c r="K38" s="1057"/>
      <c r="L38" s="1057"/>
      <c r="M38" s="1057"/>
      <c r="N38" s="1057"/>
      <c r="O38" s="1057"/>
      <c r="P38" s="1058"/>
      <c r="Q38" s="1064"/>
      <c r="R38" s="1065"/>
      <c r="S38" s="1065"/>
      <c r="T38" s="1065"/>
      <c r="U38" s="1065"/>
      <c r="V38" s="1065"/>
      <c r="W38" s="1065"/>
      <c r="X38" s="1065"/>
      <c r="Y38" s="1065"/>
      <c r="Z38" s="1065"/>
      <c r="AA38" s="1065"/>
      <c r="AB38" s="1065"/>
      <c r="AC38" s="1065"/>
      <c r="AD38" s="1065"/>
      <c r="AE38" s="1066"/>
      <c r="AF38" s="1061"/>
      <c r="AG38" s="1062"/>
      <c r="AH38" s="1062"/>
      <c r="AI38" s="1062"/>
      <c r="AJ38" s="1063"/>
      <c r="AK38" s="1008"/>
      <c r="AL38" s="999"/>
      <c r="AM38" s="999"/>
      <c r="AN38" s="999"/>
      <c r="AO38" s="999"/>
      <c r="AP38" s="999"/>
      <c r="AQ38" s="999"/>
      <c r="AR38" s="999"/>
      <c r="AS38" s="999"/>
      <c r="AT38" s="999"/>
      <c r="AU38" s="999"/>
      <c r="AV38" s="999"/>
      <c r="AW38" s="999"/>
      <c r="AX38" s="999"/>
      <c r="AY38" s="999"/>
      <c r="AZ38" s="1067"/>
      <c r="BA38" s="1067"/>
      <c r="BB38" s="1067"/>
      <c r="BC38" s="1067"/>
      <c r="BD38" s="1067"/>
      <c r="BE38" s="1000"/>
      <c r="BF38" s="1000"/>
      <c r="BG38" s="1000"/>
      <c r="BH38" s="1000"/>
      <c r="BI38" s="1001"/>
      <c r="BJ38" s="235"/>
      <c r="BK38" s="235"/>
      <c r="BL38" s="235"/>
      <c r="BM38" s="235"/>
      <c r="BN38" s="235"/>
      <c r="BO38" s="244"/>
      <c r="BP38" s="244"/>
      <c r="BQ38" s="241">
        <v>32</v>
      </c>
      <c r="BR38" s="242"/>
      <c r="BS38" s="1018"/>
      <c r="BT38" s="1019"/>
      <c r="BU38" s="1019"/>
      <c r="BV38" s="1019"/>
      <c r="BW38" s="1019"/>
      <c r="BX38" s="1019"/>
      <c r="BY38" s="1019"/>
      <c r="BZ38" s="1019"/>
      <c r="CA38" s="1019"/>
      <c r="CB38" s="1019"/>
      <c r="CC38" s="1019"/>
      <c r="CD38" s="1019"/>
      <c r="CE38" s="1019"/>
      <c r="CF38" s="1019"/>
      <c r="CG38" s="1040"/>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233"/>
    </row>
    <row r="39" spans="1:131" ht="26.25" customHeight="1">
      <c r="A39" s="245">
        <v>12</v>
      </c>
      <c r="B39" s="1056"/>
      <c r="C39" s="1057"/>
      <c r="D39" s="1057"/>
      <c r="E39" s="1057"/>
      <c r="F39" s="1057"/>
      <c r="G39" s="1057"/>
      <c r="H39" s="1057"/>
      <c r="I39" s="1057"/>
      <c r="J39" s="1057"/>
      <c r="K39" s="1057"/>
      <c r="L39" s="1057"/>
      <c r="M39" s="1057"/>
      <c r="N39" s="1057"/>
      <c r="O39" s="1057"/>
      <c r="P39" s="1058"/>
      <c r="Q39" s="1064"/>
      <c r="R39" s="1065"/>
      <c r="S39" s="1065"/>
      <c r="T39" s="1065"/>
      <c r="U39" s="1065"/>
      <c r="V39" s="1065"/>
      <c r="W39" s="1065"/>
      <c r="X39" s="1065"/>
      <c r="Y39" s="1065"/>
      <c r="Z39" s="1065"/>
      <c r="AA39" s="1065"/>
      <c r="AB39" s="1065"/>
      <c r="AC39" s="1065"/>
      <c r="AD39" s="1065"/>
      <c r="AE39" s="1066"/>
      <c r="AF39" s="1061"/>
      <c r="AG39" s="1062"/>
      <c r="AH39" s="1062"/>
      <c r="AI39" s="1062"/>
      <c r="AJ39" s="1063"/>
      <c r="AK39" s="1008"/>
      <c r="AL39" s="999"/>
      <c r="AM39" s="999"/>
      <c r="AN39" s="999"/>
      <c r="AO39" s="999"/>
      <c r="AP39" s="999"/>
      <c r="AQ39" s="999"/>
      <c r="AR39" s="999"/>
      <c r="AS39" s="999"/>
      <c r="AT39" s="999"/>
      <c r="AU39" s="999"/>
      <c r="AV39" s="999"/>
      <c r="AW39" s="999"/>
      <c r="AX39" s="999"/>
      <c r="AY39" s="999"/>
      <c r="AZ39" s="1067"/>
      <c r="BA39" s="1067"/>
      <c r="BB39" s="1067"/>
      <c r="BC39" s="1067"/>
      <c r="BD39" s="1067"/>
      <c r="BE39" s="1000"/>
      <c r="BF39" s="1000"/>
      <c r="BG39" s="1000"/>
      <c r="BH39" s="1000"/>
      <c r="BI39" s="1001"/>
      <c r="BJ39" s="235"/>
      <c r="BK39" s="235"/>
      <c r="BL39" s="235"/>
      <c r="BM39" s="235"/>
      <c r="BN39" s="235"/>
      <c r="BO39" s="244"/>
      <c r="BP39" s="244"/>
      <c r="BQ39" s="241">
        <v>33</v>
      </c>
      <c r="BR39" s="242"/>
      <c r="BS39" s="1018"/>
      <c r="BT39" s="1019"/>
      <c r="BU39" s="1019"/>
      <c r="BV39" s="1019"/>
      <c r="BW39" s="1019"/>
      <c r="BX39" s="1019"/>
      <c r="BY39" s="1019"/>
      <c r="BZ39" s="1019"/>
      <c r="CA39" s="1019"/>
      <c r="CB39" s="1019"/>
      <c r="CC39" s="1019"/>
      <c r="CD39" s="1019"/>
      <c r="CE39" s="1019"/>
      <c r="CF39" s="1019"/>
      <c r="CG39" s="1040"/>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233"/>
    </row>
    <row r="40" spans="1:131" ht="26.25" customHeight="1">
      <c r="A40" s="241">
        <v>13</v>
      </c>
      <c r="B40" s="1056"/>
      <c r="C40" s="1057"/>
      <c r="D40" s="1057"/>
      <c r="E40" s="1057"/>
      <c r="F40" s="1057"/>
      <c r="G40" s="1057"/>
      <c r="H40" s="1057"/>
      <c r="I40" s="1057"/>
      <c r="J40" s="1057"/>
      <c r="K40" s="1057"/>
      <c r="L40" s="1057"/>
      <c r="M40" s="1057"/>
      <c r="N40" s="1057"/>
      <c r="O40" s="1057"/>
      <c r="P40" s="1058"/>
      <c r="Q40" s="1064"/>
      <c r="R40" s="1065"/>
      <c r="S40" s="1065"/>
      <c r="T40" s="1065"/>
      <c r="U40" s="1065"/>
      <c r="V40" s="1065"/>
      <c r="W40" s="1065"/>
      <c r="X40" s="1065"/>
      <c r="Y40" s="1065"/>
      <c r="Z40" s="1065"/>
      <c r="AA40" s="1065"/>
      <c r="AB40" s="1065"/>
      <c r="AC40" s="1065"/>
      <c r="AD40" s="1065"/>
      <c r="AE40" s="1066"/>
      <c r="AF40" s="1061"/>
      <c r="AG40" s="1062"/>
      <c r="AH40" s="1062"/>
      <c r="AI40" s="1062"/>
      <c r="AJ40" s="1063"/>
      <c r="AK40" s="1008"/>
      <c r="AL40" s="999"/>
      <c r="AM40" s="999"/>
      <c r="AN40" s="999"/>
      <c r="AO40" s="999"/>
      <c r="AP40" s="999"/>
      <c r="AQ40" s="999"/>
      <c r="AR40" s="999"/>
      <c r="AS40" s="999"/>
      <c r="AT40" s="999"/>
      <c r="AU40" s="999"/>
      <c r="AV40" s="999"/>
      <c r="AW40" s="999"/>
      <c r="AX40" s="999"/>
      <c r="AY40" s="999"/>
      <c r="AZ40" s="1067"/>
      <c r="BA40" s="1067"/>
      <c r="BB40" s="1067"/>
      <c r="BC40" s="1067"/>
      <c r="BD40" s="1067"/>
      <c r="BE40" s="1000"/>
      <c r="BF40" s="1000"/>
      <c r="BG40" s="1000"/>
      <c r="BH40" s="1000"/>
      <c r="BI40" s="1001"/>
      <c r="BJ40" s="235"/>
      <c r="BK40" s="235"/>
      <c r="BL40" s="235"/>
      <c r="BM40" s="235"/>
      <c r="BN40" s="235"/>
      <c r="BO40" s="244"/>
      <c r="BP40" s="244"/>
      <c r="BQ40" s="241">
        <v>34</v>
      </c>
      <c r="BR40" s="242"/>
      <c r="BS40" s="1018"/>
      <c r="BT40" s="1019"/>
      <c r="BU40" s="1019"/>
      <c r="BV40" s="1019"/>
      <c r="BW40" s="1019"/>
      <c r="BX40" s="1019"/>
      <c r="BY40" s="1019"/>
      <c r="BZ40" s="1019"/>
      <c r="CA40" s="1019"/>
      <c r="CB40" s="1019"/>
      <c r="CC40" s="1019"/>
      <c r="CD40" s="1019"/>
      <c r="CE40" s="1019"/>
      <c r="CF40" s="1019"/>
      <c r="CG40" s="1040"/>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233"/>
    </row>
    <row r="41" spans="1:131" ht="26.25" customHeight="1">
      <c r="A41" s="241">
        <v>14</v>
      </c>
      <c r="B41" s="1056"/>
      <c r="C41" s="1057"/>
      <c r="D41" s="1057"/>
      <c r="E41" s="1057"/>
      <c r="F41" s="1057"/>
      <c r="G41" s="1057"/>
      <c r="H41" s="1057"/>
      <c r="I41" s="1057"/>
      <c r="J41" s="1057"/>
      <c r="K41" s="1057"/>
      <c r="L41" s="1057"/>
      <c r="M41" s="1057"/>
      <c r="N41" s="1057"/>
      <c r="O41" s="1057"/>
      <c r="P41" s="1058"/>
      <c r="Q41" s="1064"/>
      <c r="R41" s="1065"/>
      <c r="S41" s="1065"/>
      <c r="T41" s="1065"/>
      <c r="U41" s="1065"/>
      <c r="V41" s="1065"/>
      <c r="W41" s="1065"/>
      <c r="X41" s="1065"/>
      <c r="Y41" s="1065"/>
      <c r="Z41" s="1065"/>
      <c r="AA41" s="1065"/>
      <c r="AB41" s="1065"/>
      <c r="AC41" s="1065"/>
      <c r="AD41" s="1065"/>
      <c r="AE41" s="1066"/>
      <c r="AF41" s="1061"/>
      <c r="AG41" s="1062"/>
      <c r="AH41" s="1062"/>
      <c r="AI41" s="1062"/>
      <c r="AJ41" s="1063"/>
      <c r="AK41" s="1008"/>
      <c r="AL41" s="999"/>
      <c r="AM41" s="999"/>
      <c r="AN41" s="999"/>
      <c r="AO41" s="999"/>
      <c r="AP41" s="999"/>
      <c r="AQ41" s="999"/>
      <c r="AR41" s="999"/>
      <c r="AS41" s="999"/>
      <c r="AT41" s="999"/>
      <c r="AU41" s="999"/>
      <c r="AV41" s="999"/>
      <c r="AW41" s="999"/>
      <c r="AX41" s="999"/>
      <c r="AY41" s="999"/>
      <c r="AZ41" s="1067"/>
      <c r="BA41" s="1067"/>
      <c r="BB41" s="1067"/>
      <c r="BC41" s="1067"/>
      <c r="BD41" s="1067"/>
      <c r="BE41" s="1000"/>
      <c r="BF41" s="1000"/>
      <c r="BG41" s="1000"/>
      <c r="BH41" s="1000"/>
      <c r="BI41" s="1001"/>
      <c r="BJ41" s="235"/>
      <c r="BK41" s="235"/>
      <c r="BL41" s="235"/>
      <c r="BM41" s="235"/>
      <c r="BN41" s="235"/>
      <c r="BO41" s="244"/>
      <c r="BP41" s="244"/>
      <c r="BQ41" s="241">
        <v>35</v>
      </c>
      <c r="BR41" s="242"/>
      <c r="BS41" s="1018"/>
      <c r="BT41" s="1019"/>
      <c r="BU41" s="1019"/>
      <c r="BV41" s="1019"/>
      <c r="BW41" s="1019"/>
      <c r="BX41" s="1019"/>
      <c r="BY41" s="1019"/>
      <c r="BZ41" s="1019"/>
      <c r="CA41" s="1019"/>
      <c r="CB41" s="1019"/>
      <c r="CC41" s="1019"/>
      <c r="CD41" s="1019"/>
      <c r="CE41" s="1019"/>
      <c r="CF41" s="1019"/>
      <c r="CG41" s="1040"/>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233"/>
    </row>
    <row r="42" spans="1:131" ht="26.25" customHeight="1">
      <c r="A42" s="241">
        <v>15</v>
      </c>
      <c r="B42" s="1056"/>
      <c r="C42" s="1057"/>
      <c r="D42" s="1057"/>
      <c r="E42" s="1057"/>
      <c r="F42" s="1057"/>
      <c r="G42" s="1057"/>
      <c r="H42" s="1057"/>
      <c r="I42" s="1057"/>
      <c r="J42" s="1057"/>
      <c r="K42" s="1057"/>
      <c r="L42" s="1057"/>
      <c r="M42" s="1057"/>
      <c r="N42" s="1057"/>
      <c r="O42" s="1057"/>
      <c r="P42" s="1058"/>
      <c r="Q42" s="1064"/>
      <c r="R42" s="1065"/>
      <c r="S42" s="1065"/>
      <c r="T42" s="1065"/>
      <c r="U42" s="1065"/>
      <c r="V42" s="1065"/>
      <c r="W42" s="1065"/>
      <c r="X42" s="1065"/>
      <c r="Y42" s="1065"/>
      <c r="Z42" s="1065"/>
      <c r="AA42" s="1065"/>
      <c r="AB42" s="1065"/>
      <c r="AC42" s="1065"/>
      <c r="AD42" s="1065"/>
      <c r="AE42" s="1066"/>
      <c r="AF42" s="1061"/>
      <c r="AG42" s="1062"/>
      <c r="AH42" s="1062"/>
      <c r="AI42" s="1062"/>
      <c r="AJ42" s="1063"/>
      <c r="AK42" s="1008"/>
      <c r="AL42" s="999"/>
      <c r="AM42" s="999"/>
      <c r="AN42" s="999"/>
      <c r="AO42" s="999"/>
      <c r="AP42" s="999"/>
      <c r="AQ42" s="999"/>
      <c r="AR42" s="999"/>
      <c r="AS42" s="999"/>
      <c r="AT42" s="999"/>
      <c r="AU42" s="999"/>
      <c r="AV42" s="999"/>
      <c r="AW42" s="999"/>
      <c r="AX42" s="999"/>
      <c r="AY42" s="999"/>
      <c r="AZ42" s="1067"/>
      <c r="BA42" s="1067"/>
      <c r="BB42" s="1067"/>
      <c r="BC42" s="1067"/>
      <c r="BD42" s="1067"/>
      <c r="BE42" s="1000"/>
      <c r="BF42" s="1000"/>
      <c r="BG42" s="1000"/>
      <c r="BH42" s="1000"/>
      <c r="BI42" s="1001"/>
      <c r="BJ42" s="235"/>
      <c r="BK42" s="235"/>
      <c r="BL42" s="235"/>
      <c r="BM42" s="235"/>
      <c r="BN42" s="235"/>
      <c r="BO42" s="244"/>
      <c r="BP42" s="244"/>
      <c r="BQ42" s="241">
        <v>36</v>
      </c>
      <c r="BR42" s="242"/>
      <c r="BS42" s="1018"/>
      <c r="BT42" s="1019"/>
      <c r="BU42" s="1019"/>
      <c r="BV42" s="1019"/>
      <c r="BW42" s="1019"/>
      <c r="BX42" s="1019"/>
      <c r="BY42" s="1019"/>
      <c r="BZ42" s="1019"/>
      <c r="CA42" s="1019"/>
      <c r="CB42" s="1019"/>
      <c r="CC42" s="1019"/>
      <c r="CD42" s="1019"/>
      <c r="CE42" s="1019"/>
      <c r="CF42" s="1019"/>
      <c r="CG42" s="1040"/>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233"/>
    </row>
    <row r="43" spans="1:131" ht="26.25" customHeight="1">
      <c r="A43" s="241">
        <v>16</v>
      </c>
      <c r="B43" s="1056"/>
      <c r="C43" s="1057"/>
      <c r="D43" s="1057"/>
      <c r="E43" s="1057"/>
      <c r="F43" s="1057"/>
      <c r="G43" s="1057"/>
      <c r="H43" s="1057"/>
      <c r="I43" s="1057"/>
      <c r="J43" s="1057"/>
      <c r="K43" s="1057"/>
      <c r="L43" s="1057"/>
      <c r="M43" s="1057"/>
      <c r="N43" s="1057"/>
      <c r="O43" s="1057"/>
      <c r="P43" s="1058"/>
      <c r="Q43" s="1064"/>
      <c r="R43" s="1065"/>
      <c r="S43" s="1065"/>
      <c r="T43" s="1065"/>
      <c r="U43" s="1065"/>
      <c r="V43" s="1065"/>
      <c r="W43" s="1065"/>
      <c r="X43" s="1065"/>
      <c r="Y43" s="1065"/>
      <c r="Z43" s="1065"/>
      <c r="AA43" s="1065"/>
      <c r="AB43" s="1065"/>
      <c r="AC43" s="1065"/>
      <c r="AD43" s="1065"/>
      <c r="AE43" s="1066"/>
      <c r="AF43" s="1061"/>
      <c r="AG43" s="1062"/>
      <c r="AH43" s="1062"/>
      <c r="AI43" s="1062"/>
      <c r="AJ43" s="1063"/>
      <c r="AK43" s="1008"/>
      <c r="AL43" s="999"/>
      <c r="AM43" s="999"/>
      <c r="AN43" s="999"/>
      <c r="AO43" s="999"/>
      <c r="AP43" s="999"/>
      <c r="AQ43" s="999"/>
      <c r="AR43" s="999"/>
      <c r="AS43" s="999"/>
      <c r="AT43" s="999"/>
      <c r="AU43" s="999"/>
      <c r="AV43" s="999"/>
      <c r="AW43" s="999"/>
      <c r="AX43" s="999"/>
      <c r="AY43" s="999"/>
      <c r="AZ43" s="1067"/>
      <c r="BA43" s="1067"/>
      <c r="BB43" s="1067"/>
      <c r="BC43" s="1067"/>
      <c r="BD43" s="1067"/>
      <c r="BE43" s="1000"/>
      <c r="BF43" s="1000"/>
      <c r="BG43" s="1000"/>
      <c r="BH43" s="1000"/>
      <c r="BI43" s="1001"/>
      <c r="BJ43" s="235"/>
      <c r="BK43" s="235"/>
      <c r="BL43" s="235"/>
      <c r="BM43" s="235"/>
      <c r="BN43" s="235"/>
      <c r="BO43" s="244"/>
      <c r="BP43" s="244"/>
      <c r="BQ43" s="241">
        <v>37</v>
      </c>
      <c r="BR43" s="242"/>
      <c r="BS43" s="1018"/>
      <c r="BT43" s="1019"/>
      <c r="BU43" s="1019"/>
      <c r="BV43" s="1019"/>
      <c r="BW43" s="1019"/>
      <c r="BX43" s="1019"/>
      <c r="BY43" s="1019"/>
      <c r="BZ43" s="1019"/>
      <c r="CA43" s="1019"/>
      <c r="CB43" s="1019"/>
      <c r="CC43" s="1019"/>
      <c r="CD43" s="1019"/>
      <c r="CE43" s="1019"/>
      <c r="CF43" s="1019"/>
      <c r="CG43" s="1040"/>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233"/>
    </row>
    <row r="44" spans="1:131" ht="26.25" customHeight="1">
      <c r="A44" s="241">
        <v>17</v>
      </c>
      <c r="B44" s="1056"/>
      <c r="C44" s="1057"/>
      <c r="D44" s="1057"/>
      <c r="E44" s="1057"/>
      <c r="F44" s="1057"/>
      <c r="G44" s="1057"/>
      <c r="H44" s="1057"/>
      <c r="I44" s="1057"/>
      <c r="J44" s="1057"/>
      <c r="K44" s="1057"/>
      <c r="L44" s="1057"/>
      <c r="M44" s="1057"/>
      <c r="N44" s="1057"/>
      <c r="O44" s="1057"/>
      <c r="P44" s="1058"/>
      <c r="Q44" s="1064"/>
      <c r="R44" s="1065"/>
      <c r="S44" s="1065"/>
      <c r="T44" s="1065"/>
      <c r="U44" s="1065"/>
      <c r="V44" s="1065"/>
      <c r="W44" s="1065"/>
      <c r="X44" s="1065"/>
      <c r="Y44" s="1065"/>
      <c r="Z44" s="1065"/>
      <c r="AA44" s="1065"/>
      <c r="AB44" s="1065"/>
      <c r="AC44" s="1065"/>
      <c r="AD44" s="1065"/>
      <c r="AE44" s="1066"/>
      <c r="AF44" s="1061"/>
      <c r="AG44" s="1062"/>
      <c r="AH44" s="1062"/>
      <c r="AI44" s="1062"/>
      <c r="AJ44" s="1063"/>
      <c r="AK44" s="1008"/>
      <c r="AL44" s="999"/>
      <c r="AM44" s="999"/>
      <c r="AN44" s="999"/>
      <c r="AO44" s="999"/>
      <c r="AP44" s="999"/>
      <c r="AQ44" s="999"/>
      <c r="AR44" s="999"/>
      <c r="AS44" s="999"/>
      <c r="AT44" s="999"/>
      <c r="AU44" s="999"/>
      <c r="AV44" s="999"/>
      <c r="AW44" s="999"/>
      <c r="AX44" s="999"/>
      <c r="AY44" s="999"/>
      <c r="AZ44" s="1067"/>
      <c r="BA44" s="1067"/>
      <c r="BB44" s="1067"/>
      <c r="BC44" s="1067"/>
      <c r="BD44" s="1067"/>
      <c r="BE44" s="1000"/>
      <c r="BF44" s="1000"/>
      <c r="BG44" s="1000"/>
      <c r="BH44" s="1000"/>
      <c r="BI44" s="1001"/>
      <c r="BJ44" s="235"/>
      <c r="BK44" s="235"/>
      <c r="BL44" s="235"/>
      <c r="BM44" s="235"/>
      <c r="BN44" s="235"/>
      <c r="BO44" s="244"/>
      <c r="BP44" s="244"/>
      <c r="BQ44" s="241">
        <v>38</v>
      </c>
      <c r="BR44" s="242"/>
      <c r="BS44" s="1018"/>
      <c r="BT44" s="1019"/>
      <c r="BU44" s="1019"/>
      <c r="BV44" s="1019"/>
      <c r="BW44" s="1019"/>
      <c r="BX44" s="1019"/>
      <c r="BY44" s="1019"/>
      <c r="BZ44" s="1019"/>
      <c r="CA44" s="1019"/>
      <c r="CB44" s="1019"/>
      <c r="CC44" s="1019"/>
      <c r="CD44" s="1019"/>
      <c r="CE44" s="1019"/>
      <c r="CF44" s="1019"/>
      <c r="CG44" s="1040"/>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233"/>
    </row>
    <row r="45" spans="1:131" ht="26.25" customHeight="1">
      <c r="A45" s="241">
        <v>18</v>
      </c>
      <c r="B45" s="1056"/>
      <c r="C45" s="1057"/>
      <c r="D45" s="1057"/>
      <c r="E45" s="1057"/>
      <c r="F45" s="1057"/>
      <c r="G45" s="1057"/>
      <c r="H45" s="1057"/>
      <c r="I45" s="1057"/>
      <c r="J45" s="1057"/>
      <c r="K45" s="1057"/>
      <c r="L45" s="1057"/>
      <c r="M45" s="1057"/>
      <c r="N45" s="1057"/>
      <c r="O45" s="1057"/>
      <c r="P45" s="1058"/>
      <c r="Q45" s="1064"/>
      <c r="R45" s="1065"/>
      <c r="S45" s="1065"/>
      <c r="T45" s="1065"/>
      <c r="U45" s="1065"/>
      <c r="V45" s="1065"/>
      <c r="W45" s="1065"/>
      <c r="X45" s="1065"/>
      <c r="Y45" s="1065"/>
      <c r="Z45" s="1065"/>
      <c r="AA45" s="1065"/>
      <c r="AB45" s="1065"/>
      <c r="AC45" s="1065"/>
      <c r="AD45" s="1065"/>
      <c r="AE45" s="1066"/>
      <c r="AF45" s="1061"/>
      <c r="AG45" s="1062"/>
      <c r="AH45" s="1062"/>
      <c r="AI45" s="1062"/>
      <c r="AJ45" s="1063"/>
      <c r="AK45" s="1008"/>
      <c r="AL45" s="999"/>
      <c r="AM45" s="999"/>
      <c r="AN45" s="999"/>
      <c r="AO45" s="999"/>
      <c r="AP45" s="999"/>
      <c r="AQ45" s="999"/>
      <c r="AR45" s="999"/>
      <c r="AS45" s="999"/>
      <c r="AT45" s="999"/>
      <c r="AU45" s="999"/>
      <c r="AV45" s="999"/>
      <c r="AW45" s="999"/>
      <c r="AX45" s="999"/>
      <c r="AY45" s="999"/>
      <c r="AZ45" s="1067"/>
      <c r="BA45" s="1067"/>
      <c r="BB45" s="1067"/>
      <c r="BC45" s="1067"/>
      <c r="BD45" s="1067"/>
      <c r="BE45" s="1000"/>
      <c r="BF45" s="1000"/>
      <c r="BG45" s="1000"/>
      <c r="BH45" s="1000"/>
      <c r="BI45" s="1001"/>
      <c r="BJ45" s="235"/>
      <c r="BK45" s="235"/>
      <c r="BL45" s="235"/>
      <c r="BM45" s="235"/>
      <c r="BN45" s="235"/>
      <c r="BO45" s="244"/>
      <c r="BP45" s="244"/>
      <c r="BQ45" s="241">
        <v>39</v>
      </c>
      <c r="BR45" s="242"/>
      <c r="BS45" s="1018"/>
      <c r="BT45" s="1019"/>
      <c r="BU45" s="1019"/>
      <c r="BV45" s="1019"/>
      <c r="BW45" s="1019"/>
      <c r="BX45" s="1019"/>
      <c r="BY45" s="1019"/>
      <c r="BZ45" s="1019"/>
      <c r="CA45" s="1019"/>
      <c r="CB45" s="1019"/>
      <c r="CC45" s="1019"/>
      <c r="CD45" s="1019"/>
      <c r="CE45" s="1019"/>
      <c r="CF45" s="1019"/>
      <c r="CG45" s="1040"/>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233"/>
    </row>
    <row r="46" spans="1:131" ht="26.25" customHeight="1">
      <c r="A46" s="241">
        <v>19</v>
      </c>
      <c r="B46" s="1056"/>
      <c r="C46" s="1057"/>
      <c r="D46" s="1057"/>
      <c r="E46" s="1057"/>
      <c r="F46" s="1057"/>
      <c r="G46" s="1057"/>
      <c r="H46" s="1057"/>
      <c r="I46" s="1057"/>
      <c r="J46" s="1057"/>
      <c r="K46" s="1057"/>
      <c r="L46" s="1057"/>
      <c r="M46" s="1057"/>
      <c r="N46" s="1057"/>
      <c r="O46" s="1057"/>
      <c r="P46" s="1058"/>
      <c r="Q46" s="1064"/>
      <c r="R46" s="1065"/>
      <c r="S46" s="1065"/>
      <c r="T46" s="1065"/>
      <c r="U46" s="1065"/>
      <c r="V46" s="1065"/>
      <c r="W46" s="1065"/>
      <c r="X46" s="1065"/>
      <c r="Y46" s="1065"/>
      <c r="Z46" s="1065"/>
      <c r="AA46" s="1065"/>
      <c r="AB46" s="1065"/>
      <c r="AC46" s="1065"/>
      <c r="AD46" s="1065"/>
      <c r="AE46" s="1066"/>
      <c r="AF46" s="1061"/>
      <c r="AG46" s="1062"/>
      <c r="AH46" s="1062"/>
      <c r="AI46" s="1062"/>
      <c r="AJ46" s="1063"/>
      <c r="AK46" s="1008"/>
      <c r="AL46" s="999"/>
      <c r="AM46" s="999"/>
      <c r="AN46" s="999"/>
      <c r="AO46" s="999"/>
      <c r="AP46" s="999"/>
      <c r="AQ46" s="999"/>
      <c r="AR46" s="999"/>
      <c r="AS46" s="999"/>
      <c r="AT46" s="999"/>
      <c r="AU46" s="999"/>
      <c r="AV46" s="999"/>
      <c r="AW46" s="999"/>
      <c r="AX46" s="999"/>
      <c r="AY46" s="999"/>
      <c r="AZ46" s="1067"/>
      <c r="BA46" s="1067"/>
      <c r="BB46" s="1067"/>
      <c r="BC46" s="1067"/>
      <c r="BD46" s="1067"/>
      <c r="BE46" s="1000"/>
      <c r="BF46" s="1000"/>
      <c r="BG46" s="1000"/>
      <c r="BH46" s="1000"/>
      <c r="BI46" s="1001"/>
      <c r="BJ46" s="235"/>
      <c r="BK46" s="235"/>
      <c r="BL46" s="235"/>
      <c r="BM46" s="235"/>
      <c r="BN46" s="235"/>
      <c r="BO46" s="244"/>
      <c r="BP46" s="244"/>
      <c r="BQ46" s="241">
        <v>40</v>
      </c>
      <c r="BR46" s="242"/>
      <c r="BS46" s="1018"/>
      <c r="BT46" s="1019"/>
      <c r="BU46" s="1019"/>
      <c r="BV46" s="1019"/>
      <c r="BW46" s="1019"/>
      <c r="BX46" s="1019"/>
      <c r="BY46" s="1019"/>
      <c r="BZ46" s="1019"/>
      <c r="CA46" s="1019"/>
      <c r="CB46" s="1019"/>
      <c r="CC46" s="1019"/>
      <c r="CD46" s="1019"/>
      <c r="CE46" s="1019"/>
      <c r="CF46" s="1019"/>
      <c r="CG46" s="1040"/>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233"/>
    </row>
    <row r="47" spans="1:131" ht="26.25" customHeight="1">
      <c r="A47" s="241">
        <v>20</v>
      </c>
      <c r="B47" s="1056"/>
      <c r="C47" s="1057"/>
      <c r="D47" s="1057"/>
      <c r="E47" s="1057"/>
      <c r="F47" s="1057"/>
      <c r="G47" s="1057"/>
      <c r="H47" s="1057"/>
      <c r="I47" s="1057"/>
      <c r="J47" s="1057"/>
      <c r="K47" s="1057"/>
      <c r="L47" s="1057"/>
      <c r="M47" s="1057"/>
      <c r="N47" s="1057"/>
      <c r="O47" s="1057"/>
      <c r="P47" s="1058"/>
      <c r="Q47" s="1064"/>
      <c r="R47" s="1065"/>
      <c r="S47" s="1065"/>
      <c r="T47" s="1065"/>
      <c r="U47" s="1065"/>
      <c r="V47" s="1065"/>
      <c r="W47" s="1065"/>
      <c r="X47" s="1065"/>
      <c r="Y47" s="1065"/>
      <c r="Z47" s="1065"/>
      <c r="AA47" s="1065"/>
      <c r="AB47" s="1065"/>
      <c r="AC47" s="1065"/>
      <c r="AD47" s="1065"/>
      <c r="AE47" s="1066"/>
      <c r="AF47" s="1061"/>
      <c r="AG47" s="1062"/>
      <c r="AH47" s="1062"/>
      <c r="AI47" s="1062"/>
      <c r="AJ47" s="1063"/>
      <c r="AK47" s="1008"/>
      <c r="AL47" s="999"/>
      <c r="AM47" s="999"/>
      <c r="AN47" s="999"/>
      <c r="AO47" s="999"/>
      <c r="AP47" s="999"/>
      <c r="AQ47" s="999"/>
      <c r="AR47" s="999"/>
      <c r="AS47" s="999"/>
      <c r="AT47" s="999"/>
      <c r="AU47" s="999"/>
      <c r="AV47" s="999"/>
      <c r="AW47" s="999"/>
      <c r="AX47" s="999"/>
      <c r="AY47" s="999"/>
      <c r="AZ47" s="1067"/>
      <c r="BA47" s="1067"/>
      <c r="BB47" s="1067"/>
      <c r="BC47" s="1067"/>
      <c r="BD47" s="1067"/>
      <c r="BE47" s="1000"/>
      <c r="BF47" s="1000"/>
      <c r="BG47" s="1000"/>
      <c r="BH47" s="1000"/>
      <c r="BI47" s="1001"/>
      <c r="BJ47" s="235"/>
      <c r="BK47" s="235"/>
      <c r="BL47" s="235"/>
      <c r="BM47" s="235"/>
      <c r="BN47" s="235"/>
      <c r="BO47" s="244"/>
      <c r="BP47" s="244"/>
      <c r="BQ47" s="241">
        <v>41</v>
      </c>
      <c r="BR47" s="242"/>
      <c r="BS47" s="1018"/>
      <c r="BT47" s="1019"/>
      <c r="BU47" s="1019"/>
      <c r="BV47" s="1019"/>
      <c r="BW47" s="1019"/>
      <c r="BX47" s="1019"/>
      <c r="BY47" s="1019"/>
      <c r="BZ47" s="1019"/>
      <c r="CA47" s="1019"/>
      <c r="CB47" s="1019"/>
      <c r="CC47" s="1019"/>
      <c r="CD47" s="1019"/>
      <c r="CE47" s="1019"/>
      <c r="CF47" s="1019"/>
      <c r="CG47" s="1040"/>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233"/>
    </row>
    <row r="48" spans="1:131" ht="26.25" customHeight="1">
      <c r="A48" s="241">
        <v>21</v>
      </c>
      <c r="B48" s="1056"/>
      <c r="C48" s="1057"/>
      <c r="D48" s="1057"/>
      <c r="E48" s="1057"/>
      <c r="F48" s="1057"/>
      <c r="G48" s="1057"/>
      <c r="H48" s="1057"/>
      <c r="I48" s="1057"/>
      <c r="J48" s="1057"/>
      <c r="K48" s="1057"/>
      <c r="L48" s="1057"/>
      <c r="M48" s="1057"/>
      <c r="N48" s="1057"/>
      <c r="O48" s="1057"/>
      <c r="P48" s="1058"/>
      <c r="Q48" s="1064"/>
      <c r="R48" s="1065"/>
      <c r="S48" s="1065"/>
      <c r="T48" s="1065"/>
      <c r="U48" s="1065"/>
      <c r="V48" s="1065"/>
      <c r="W48" s="1065"/>
      <c r="X48" s="1065"/>
      <c r="Y48" s="1065"/>
      <c r="Z48" s="1065"/>
      <c r="AA48" s="1065"/>
      <c r="AB48" s="1065"/>
      <c r="AC48" s="1065"/>
      <c r="AD48" s="1065"/>
      <c r="AE48" s="1066"/>
      <c r="AF48" s="1061"/>
      <c r="AG48" s="1062"/>
      <c r="AH48" s="1062"/>
      <c r="AI48" s="1062"/>
      <c r="AJ48" s="1063"/>
      <c r="AK48" s="1008"/>
      <c r="AL48" s="999"/>
      <c r="AM48" s="999"/>
      <c r="AN48" s="999"/>
      <c r="AO48" s="999"/>
      <c r="AP48" s="999"/>
      <c r="AQ48" s="999"/>
      <c r="AR48" s="999"/>
      <c r="AS48" s="999"/>
      <c r="AT48" s="999"/>
      <c r="AU48" s="999"/>
      <c r="AV48" s="999"/>
      <c r="AW48" s="999"/>
      <c r="AX48" s="999"/>
      <c r="AY48" s="999"/>
      <c r="AZ48" s="1067"/>
      <c r="BA48" s="1067"/>
      <c r="BB48" s="1067"/>
      <c r="BC48" s="1067"/>
      <c r="BD48" s="1067"/>
      <c r="BE48" s="1000"/>
      <c r="BF48" s="1000"/>
      <c r="BG48" s="1000"/>
      <c r="BH48" s="1000"/>
      <c r="BI48" s="1001"/>
      <c r="BJ48" s="235"/>
      <c r="BK48" s="235"/>
      <c r="BL48" s="235"/>
      <c r="BM48" s="235"/>
      <c r="BN48" s="235"/>
      <c r="BO48" s="244"/>
      <c r="BP48" s="244"/>
      <c r="BQ48" s="241">
        <v>42</v>
      </c>
      <c r="BR48" s="242"/>
      <c r="BS48" s="1018"/>
      <c r="BT48" s="1019"/>
      <c r="BU48" s="1019"/>
      <c r="BV48" s="1019"/>
      <c r="BW48" s="1019"/>
      <c r="BX48" s="1019"/>
      <c r="BY48" s="1019"/>
      <c r="BZ48" s="1019"/>
      <c r="CA48" s="1019"/>
      <c r="CB48" s="1019"/>
      <c r="CC48" s="1019"/>
      <c r="CD48" s="1019"/>
      <c r="CE48" s="1019"/>
      <c r="CF48" s="1019"/>
      <c r="CG48" s="1040"/>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233"/>
    </row>
    <row r="49" spans="1:131" ht="26.25" customHeight="1">
      <c r="A49" s="241">
        <v>22</v>
      </c>
      <c r="B49" s="1056"/>
      <c r="C49" s="1057"/>
      <c r="D49" s="1057"/>
      <c r="E49" s="1057"/>
      <c r="F49" s="1057"/>
      <c r="G49" s="1057"/>
      <c r="H49" s="1057"/>
      <c r="I49" s="1057"/>
      <c r="J49" s="1057"/>
      <c r="K49" s="1057"/>
      <c r="L49" s="1057"/>
      <c r="M49" s="1057"/>
      <c r="N49" s="1057"/>
      <c r="O49" s="1057"/>
      <c r="P49" s="1058"/>
      <c r="Q49" s="1064"/>
      <c r="R49" s="1065"/>
      <c r="S49" s="1065"/>
      <c r="T49" s="1065"/>
      <c r="U49" s="1065"/>
      <c r="V49" s="1065"/>
      <c r="W49" s="1065"/>
      <c r="X49" s="1065"/>
      <c r="Y49" s="1065"/>
      <c r="Z49" s="1065"/>
      <c r="AA49" s="1065"/>
      <c r="AB49" s="1065"/>
      <c r="AC49" s="1065"/>
      <c r="AD49" s="1065"/>
      <c r="AE49" s="1066"/>
      <c r="AF49" s="1061"/>
      <c r="AG49" s="1062"/>
      <c r="AH49" s="1062"/>
      <c r="AI49" s="1062"/>
      <c r="AJ49" s="1063"/>
      <c r="AK49" s="1008"/>
      <c r="AL49" s="999"/>
      <c r="AM49" s="999"/>
      <c r="AN49" s="999"/>
      <c r="AO49" s="999"/>
      <c r="AP49" s="999"/>
      <c r="AQ49" s="999"/>
      <c r="AR49" s="999"/>
      <c r="AS49" s="999"/>
      <c r="AT49" s="999"/>
      <c r="AU49" s="999"/>
      <c r="AV49" s="999"/>
      <c r="AW49" s="999"/>
      <c r="AX49" s="999"/>
      <c r="AY49" s="999"/>
      <c r="AZ49" s="1067"/>
      <c r="BA49" s="1067"/>
      <c r="BB49" s="1067"/>
      <c r="BC49" s="1067"/>
      <c r="BD49" s="1067"/>
      <c r="BE49" s="1000"/>
      <c r="BF49" s="1000"/>
      <c r="BG49" s="1000"/>
      <c r="BH49" s="1000"/>
      <c r="BI49" s="1001"/>
      <c r="BJ49" s="235"/>
      <c r="BK49" s="235"/>
      <c r="BL49" s="235"/>
      <c r="BM49" s="235"/>
      <c r="BN49" s="235"/>
      <c r="BO49" s="244"/>
      <c r="BP49" s="244"/>
      <c r="BQ49" s="241">
        <v>43</v>
      </c>
      <c r="BR49" s="242"/>
      <c r="BS49" s="1018"/>
      <c r="BT49" s="1019"/>
      <c r="BU49" s="1019"/>
      <c r="BV49" s="1019"/>
      <c r="BW49" s="1019"/>
      <c r="BX49" s="1019"/>
      <c r="BY49" s="1019"/>
      <c r="BZ49" s="1019"/>
      <c r="CA49" s="1019"/>
      <c r="CB49" s="1019"/>
      <c r="CC49" s="1019"/>
      <c r="CD49" s="1019"/>
      <c r="CE49" s="1019"/>
      <c r="CF49" s="1019"/>
      <c r="CG49" s="1040"/>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233"/>
    </row>
    <row r="50" spans="1:131" ht="26.25" customHeight="1">
      <c r="A50" s="241">
        <v>23</v>
      </c>
      <c r="B50" s="1056"/>
      <c r="C50" s="1057"/>
      <c r="D50" s="1057"/>
      <c r="E50" s="1057"/>
      <c r="F50" s="1057"/>
      <c r="G50" s="1057"/>
      <c r="H50" s="1057"/>
      <c r="I50" s="1057"/>
      <c r="J50" s="1057"/>
      <c r="K50" s="1057"/>
      <c r="L50" s="1057"/>
      <c r="M50" s="1057"/>
      <c r="N50" s="1057"/>
      <c r="O50" s="1057"/>
      <c r="P50" s="1058"/>
      <c r="Q50" s="1059"/>
      <c r="R50" s="1051"/>
      <c r="S50" s="1051"/>
      <c r="T50" s="1051"/>
      <c r="U50" s="1051"/>
      <c r="V50" s="1051"/>
      <c r="W50" s="1051"/>
      <c r="X50" s="1051"/>
      <c r="Y50" s="1051"/>
      <c r="Z50" s="1051"/>
      <c r="AA50" s="1051"/>
      <c r="AB50" s="1051"/>
      <c r="AC50" s="1051"/>
      <c r="AD50" s="1051"/>
      <c r="AE50" s="1060"/>
      <c r="AF50" s="1061"/>
      <c r="AG50" s="1062"/>
      <c r="AH50" s="1062"/>
      <c r="AI50" s="1062"/>
      <c r="AJ50" s="1063"/>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00"/>
      <c r="BF50" s="1000"/>
      <c r="BG50" s="1000"/>
      <c r="BH50" s="1000"/>
      <c r="BI50" s="1001"/>
      <c r="BJ50" s="235"/>
      <c r="BK50" s="235"/>
      <c r="BL50" s="235"/>
      <c r="BM50" s="235"/>
      <c r="BN50" s="235"/>
      <c r="BO50" s="244"/>
      <c r="BP50" s="244"/>
      <c r="BQ50" s="241">
        <v>44</v>
      </c>
      <c r="BR50" s="242"/>
      <c r="BS50" s="1018"/>
      <c r="BT50" s="1019"/>
      <c r="BU50" s="1019"/>
      <c r="BV50" s="1019"/>
      <c r="BW50" s="1019"/>
      <c r="BX50" s="1019"/>
      <c r="BY50" s="1019"/>
      <c r="BZ50" s="1019"/>
      <c r="CA50" s="1019"/>
      <c r="CB50" s="1019"/>
      <c r="CC50" s="1019"/>
      <c r="CD50" s="1019"/>
      <c r="CE50" s="1019"/>
      <c r="CF50" s="1019"/>
      <c r="CG50" s="1040"/>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233"/>
    </row>
    <row r="51" spans="1:131" ht="26.25" customHeight="1">
      <c r="A51" s="241">
        <v>24</v>
      </c>
      <c r="B51" s="1056"/>
      <c r="C51" s="1057"/>
      <c r="D51" s="1057"/>
      <c r="E51" s="1057"/>
      <c r="F51" s="1057"/>
      <c r="G51" s="1057"/>
      <c r="H51" s="1057"/>
      <c r="I51" s="1057"/>
      <c r="J51" s="1057"/>
      <c r="K51" s="1057"/>
      <c r="L51" s="1057"/>
      <c r="M51" s="1057"/>
      <c r="N51" s="1057"/>
      <c r="O51" s="1057"/>
      <c r="P51" s="1058"/>
      <c r="Q51" s="1059"/>
      <c r="R51" s="1051"/>
      <c r="S51" s="1051"/>
      <c r="T51" s="1051"/>
      <c r="U51" s="1051"/>
      <c r="V51" s="1051"/>
      <c r="W51" s="1051"/>
      <c r="X51" s="1051"/>
      <c r="Y51" s="1051"/>
      <c r="Z51" s="1051"/>
      <c r="AA51" s="1051"/>
      <c r="AB51" s="1051"/>
      <c r="AC51" s="1051"/>
      <c r="AD51" s="1051"/>
      <c r="AE51" s="1060"/>
      <c r="AF51" s="1061"/>
      <c r="AG51" s="1062"/>
      <c r="AH51" s="1062"/>
      <c r="AI51" s="1062"/>
      <c r="AJ51" s="1063"/>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00"/>
      <c r="BF51" s="1000"/>
      <c r="BG51" s="1000"/>
      <c r="BH51" s="1000"/>
      <c r="BI51" s="1001"/>
      <c r="BJ51" s="235"/>
      <c r="BK51" s="235"/>
      <c r="BL51" s="235"/>
      <c r="BM51" s="235"/>
      <c r="BN51" s="235"/>
      <c r="BO51" s="244"/>
      <c r="BP51" s="244"/>
      <c r="BQ51" s="241">
        <v>45</v>
      </c>
      <c r="BR51" s="242"/>
      <c r="BS51" s="1018"/>
      <c r="BT51" s="1019"/>
      <c r="BU51" s="1019"/>
      <c r="BV51" s="1019"/>
      <c r="BW51" s="1019"/>
      <c r="BX51" s="1019"/>
      <c r="BY51" s="1019"/>
      <c r="BZ51" s="1019"/>
      <c r="CA51" s="1019"/>
      <c r="CB51" s="1019"/>
      <c r="CC51" s="1019"/>
      <c r="CD51" s="1019"/>
      <c r="CE51" s="1019"/>
      <c r="CF51" s="1019"/>
      <c r="CG51" s="1040"/>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233"/>
    </row>
    <row r="52" spans="1:131" ht="26.25" customHeight="1">
      <c r="A52" s="241">
        <v>25</v>
      </c>
      <c r="B52" s="1056"/>
      <c r="C52" s="1057"/>
      <c r="D52" s="1057"/>
      <c r="E52" s="1057"/>
      <c r="F52" s="1057"/>
      <c r="G52" s="1057"/>
      <c r="H52" s="1057"/>
      <c r="I52" s="1057"/>
      <c r="J52" s="1057"/>
      <c r="K52" s="1057"/>
      <c r="L52" s="1057"/>
      <c r="M52" s="1057"/>
      <c r="N52" s="1057"/>
      <c r="O52" s="1057"/>
      <c r="P52" s="1058"/>
      <c r="Q52" s="1059"/>
      <c r="R52" s="1051"/>
      <c r="S52" s="1051"/>
      <c r="T52" s="1051"/>
      <c r="U52" s="1051"/>
      <c r="V52" s="1051"/>
      <c r="W52" s="1051"/>
      <c r="X52" s="1051"/>
      <c r="Y52" s="1051"/>
      <c r="Z52" s="1051"/>
      <c r="AA52" s="1051"/>
      <c r="AB52" s="1051"/>
      <c r="AC52" s="1051"/>
      <c r="AD52" s="1051"/>
      <c r="AE52" s="1060"/>
      <c r="AF52" s="1061"/>
      <c r="AG52" s="1062"/>
      <c r="AH52" s="1062"/>
      <c r="AI52" s="1062"/>
      <c r="AJ52" s="1063"/>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00"/>
      <c r="BF52" s="1000"/>
      <c r="BG52" s="1000"/>
      <c r="BH52" s="1000"/>
      <c r="BI52" s="1001"/>
      <c r="BJ52" s="235"/>
      <c r="BK52" s="235"/>
      <c r="BL52" s="235"/>
      <c r="BM52" s="235"/>
      <c r="BN52" s="235"/>
      <c r="BO52" s="244"/>
      <c r="BP52" s="244"/>
      <c r="BQ52" s="241">
        <v>46</v>
      </c>
      <c r="BR52" s="242"/>
      <c r="BS52" s="1018"/>
      <c r="BT52" s="1019"/>
      <c r="BU52" s="1019"/>
      <c r="BV52" s="1019"/>
      <c r="BW52" s="1019"/>
      <c r="BX52" s="1019"/>
      <c r="BY52" s="1019"/>
      <c r="BZ52" s="1019"/>
      <c r="CA52" s="1019"/>
      <c r="CB52" s="1019"/>
      <c r="CC52" s="1019"/>
      <c r="CD52" s="1019"/>
      <c r="CE52" s="1019"/>
      <c r="CF52" s="1019"/>
      <c r="CG52" s="1040"/>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233"/>
    </row>
    <row r="53" spans="1:131" ht="26.25" customHeight="1">
      <c r="A53" s="241">
        <v>26</v>
      </c>
      <c r="B53" s="1056"/>
      <c r="C53" s="1057"/>
      <c r="D53" s="1057"/>
      <c r="E53" s="1057"/>
      <c r="F53" s="1057"/>
      <c r="G53" s="1057"/>
      <c r="H53" s="1057"/>
      <c r="I53" s="1057"/>
      <c r="J53" s="1057"/>
      <c r="K53" s="1057"/>
      <c r="L53" s="1057"/>
      <c r="M53" s="1057"/>
      <c r="N53" s="1057"/>
      <c r="O53" s="1057"/>
      <c r="P53" s="1058"/>
      <c r="Q53" s="1059"/>
      <c r="R53" s="1051"/>
      <c r="S53" s="1051"/>
      <c r="T53" s="1051"/>
      <c r="U53" s="1051"/>
      <c r="V53" s="1051"/>
      <c r="W53" s="1051"/>
      <c r="X53" s="1051"/>
      <c r="Y53" s="1051"/>
      <c r="Z53" s="1051"/>
      <c r="AA53" s="1051"/>
      <c r="AB53" s="1051"/>
      <c r="AC53" s="1051"/>
      <c r="AD53" s="1051"/>
      <c r="AE53" s="1060"/>
      <c r="AF53" s="1061"/>
      <c r="AG53" s="1062"/>
      <c r="AH53" s="1062"/>
      <c r="AI53" s="1062"/>
      <c r="AJ53" s="1063"/>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00"/>
      <c r="BF53" s="1000"/>
      <c r="BG53" s="1000"/>
      <c r="BH53" s="1000"/>
      <c r="BI53" s="1001"/>
      <c r="BJ53" s="235"/>
      <c r="BK53" s="235"/>
      <c r="BL53" s="235"/>
      <c r="BM53" s="235"/>
      <c r="BN53" s="235"/>
      <c r="BO53" s="244"/>
      <c r="BP53" s="244"/>
      <c r="BQ53" s="241">
        <v>47</v>
      </c>
      <c r="BR53" s="242"/>
      <c r="BS53" s="1018"/>
      <c r="BT53" s="1019"/>
      <c r="BU53" s="1019"/>
      <c r="BV53" s="1019"/>
      <c r="BW53" s="1019"/>
      <c r="BX53" s="1019"/>
      <c r="BY53" s="1019"/>
      <c r="BZ53" s="1019"/>
      <c r="CA53" s="1019"/>
      <c r="CB53" s="1019"/>
      <c r="CC53" s="1019"/>
      <c r="CD53" s="1019"/>
      <c r="CE53" s="1019"/>
      <c r="CF53" s="1019"/>
      <c r="CG53" s="1040"/>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233"/>
    </row>
    <row r="54" spans="1:131" ht="26.25" customHeight="1">
      <c r="A54" s="241">
        <v>27</v>
      </c>
      <c r="B54" s="1056"/>
      <c r="C54" s="1057"/>
      <c r="D54" s="1057"/>
      <c r="E54" s="1057"/>
      <c r="F54" s="1057"/>
      <c r="G54" s="1057"/>
      <c r="H54" s="1057"/>
      <c r="I54" s="1057"/>
      <c r="J54" s="1057"/>
      <c r="K54" s="1057"/>
      <c r="L54" s="1057"/>
      <c r="M54" s="1057"/>
      <c r="N54" s="1057"/>
      <c r="O54" s="1057"/>
      <c r="P54" s="1058"/>
      <c r="Q54" s="1059"/>
      <c r="R54" s="1051"/>
      <c r="S54" s="1051"/>
      <c r="T54" s="1051"/>
      <c r="U54" s="1051"/>
      <c r="V54" s="1051"/>
      <c r="W54" s="1051"/>
      <c r="X54" s="1051"/>
      <c r="Y54" s="1051"/>
      <c r="Z54" s="1051"/>
      <c r="AA54" s="1051"/>
      <c r="AB54" s="1051"/>
      <c r="AC54" s="1051"/>
      <c r="AD54" s="1051"/>
      <c r="AE54" s="1060"/>
      <c r="AF54" s="1061"/>
      <c r="AG54" s="1062"/>
      <c r="AH54" s="1062"/>
      <c r="AI54" s="1062"/>
      <c r="AJ54" s="1063"/>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00"/>
      <c r="BF54" s="1000"/>
      <c r="BG54" s="1000"/>
      <c r="BH54" s="1000"/>
      <c r="BI54" s="1001"/>
      <c r="BJ54" s="235"/>
      <c r="BK54" s="235"/>
      <c r="BL54" s="235"/>
      <c r="BM54" s="235"/>
      <c r="BN54" s="235"/>
      <c r="BO54" s="244"/>
      <c r="BP54" s="244"/>
      <c r="BQ54" s="241">
        <v>48</v>
      </c>
      <c r="BR54" s="242"/>
      <c r="BS54" s="1018"/>
      <c r="BT54" s="1019"/>
      <c r="BU54" s="1019"/>
      <c r="BV54" s="1019"/>
      <c r="BW54" s="1019"/>
      <c r="BX54" s="1019"/>
      <c r="BY54" s="1019"/>
      <c r="BZ54" s="1019"/>
      <c r="CA54" s="1019"/>
      <c r="CB54" s="1019"/>
      <c r="CC54" s="1019"/>
      <c r="CD54" s="1019"/>
      <c r="CE54" s="1019"/>
      <c r="CF54" s="1019"/>
      <c r="CG54" s="1040"/>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233"/>
    </row>
    <row r="55" spans="1:131" ht="26.25" customHeight="1">
      <c r="A55" s="241">
        <v>28</v>
      </c>
      <c r="B55" s="1056"/>
      <c r="C55" s="1057"/>
      <c r="D55" s="1057"/>
      <c r="E55" s="1057"/>
      <c r="F55" s="1057"/>
      <c r="G55" s="1057"/>
      <c r="H55" s="1057"/>
      <c r="I55" s="1057"/>
      <c r="J55" s="1057"/>
      <c r="K55" s="1057"/>
      <c r="L55" s="1057"/>
      <c r="M55" s="1057"/>
      <c r="N55" s="1057"/>
      <c r="O55" s="1057"/>
      <c r="P55" s="1058"/>
      <c r="Q55" s="1059"/>
      <c r="R55" s="1051"/>
      <c r="S55" s="1051"/>
      <c r="T55" s="1051"/>
      <c r="U55" s="1051"/>
      <c r="V55" s="1051"/>
      <c r="W55" s="1051"/>
      <c r="X55" s="1051"/>
      <c r="Y55" s="1051"/>
      <c r="Z55" s="1051"/>
      <c r="AA55" s="1051"/>
      <c r="AB55" s="1051"/>
      <c r="AC55" s="1051"/>
      <c r="AD55" s="1051"/>
      <c r="AE55" s="1060"/>
      <c r="AF55" s="1061"/>
      <c r="AG55" s="1062"/>
      <c r="AH55" s="1062"/>
      <c r="AI55" s="1062"/>
      <c r="AJ55" s="1063"/>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00"/>
      <c r="BF55" s="1000"/>
      <c r="BG55" s="1000"/>
      <c r="BH55" s="1000"/>
      <c r="BI55" s="1001"/>
      <c r="BJ55" s="235"/>
      <c r="BK55" s="235"/>
      <c r="BL55" s="235"/>
      <c r="BM55" s="235"/>
      <c r="BN55" s="235"/>
      <c r="BO55" s="244"/>
      <c r="BP55" s="244"/>
      <c r="BQ55" s="241">
        <v>49</v>
      </c>
      <c r="BR55" s="242"/>
      <c r="BS55" s="1018"/>
      <c r="BT55" s="1019"/>
      <c r="BU55" s="1019"/>
      <c r="BV55" s="1019"/>
      <c r="BW55" s="1019"/>
      <c r="BX55" s="1019"/>
      <c r="BY55" s="1019"/>
      <c r="BZ55" s="1019"/>
      <c r="CA55" s="1019"/>
      <c r="CB55" s="1019"/>
      <c r="CC55" s="1019"/>
      <c r="CD55" s="1019"/>
      <c r="CE55" s="1019"/>
      <c r="CF55" s="1019"/>
      <c r="CG55" s="1040"/>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233"/>
    </row>
    <row r="56" spans="1:131" ht="26.25" customHeight="1">
      <c r="A56" s="241">
        <v>29</v>
      </c>
      <c r="B56" s="1056"/>
      <c r="C56" s="1057"/>
      <c r="D56" s="1057"/>
      <c r="E56" s="1057"/>
      <c r="F56" s="1057"/>
      <c r="G56" s="1057"/>
      <c r="H56" s="1057"/>
      <c r="I56" s="1057"/>
      <c r="J56" s="1057"/>
      <c r="K56" s="1057"/>
      <c r="L56" s="1057"/>
      <c r="M56" s="1057"/>
      <c r="N56" s="1057"/>
      <c r="O56" s="1057"/>
      <c r="P56" s="1058"/>
      <c r="Q56" s="1059"/>
      <c r="R56" s="1051"/>
      <c r="S56" s="1051"/>
      <c r="T56" s="1051"/>
      <c r="U56" s="1051"/>
      <c r="V56" s="1051"/>
      <c r="W56" s="1051"/>
      <c r="X56" s="1051"/>
      <c r="Y56" s="1051"/>
      <c r="Z56" s="1051"/>
      <c r="AA56" s="1051"/>
      <c r="AB56" s="1051"/>
      <c r="AC56" s="1051"/>
      <c r="AD56" s="1051"/>
      <c r="AE56" s="1060"/>
      <c r="AF56" s="1061"/>
      <c r="AG56" s="1062"/>
      <c r="AH56" s="1062"/>
      <c r="AI56" s="1062"/>
      <c r="AJ56" s="1063"/>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00"/>
      <c r="BF56" s="1000"/>
      <c r="BG56" s="1000"/>
      <c r="BH56" s="1000"/>
      <c r="BI56" s="1001"/>
      <c r="BJ56" s="235"/>
      <c r="BK56" s="235"/>
      <c r="BL56" s="235"/>
      <c r="BM56" s="235"/>
      <c r="BN56" s="235"/>
      <c r="BO56" s="244"/>
      <c r="BP56" s="244"/>
      <c r="BQ56" s="241">
        <v>50</v>
      </c>
      <c r="BR56" s="242"/>
      <c r="BS56" s="1018"/>
      <c r="BT56" s="1019"/>
      <c r="BU56" s="1019"/>
      <c r="BV56" s="1019"/>
      <c r="BW56" s="1019"/>
      <c r="BX56" s="1019"/>
      <c r="BY56" s="1019"/>
      <c r="BZ56" s="1019"/>
      <c r="CA56" s="1019"/>
      <c r="CB56" s="1019"/>
      <c r="CC56" s="1019"/>
      <c r="CD56" s="1019"/>
      <c r="CE56" s="1019"/>
      <c r="CF56" s="1019"/>
      <c r="CG56" s="1040"/>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233"/>
    </row>
    <row r="57" spans="1:131" ht="26.25" customHeight="1">
      <c r="A57" s="241">
        <v>30</v>
      </c>
      <c r="B57" s="1056"/>
      <c r="C57" s="1057"/>
      <c r="D57" s="1057"/>
      <c r="E57" s="1057"/>
      <c r="F57" s="1057"/>
      <c r="G57" s="1057"/>
      <c r="H57" s="1057"/>
      <c r="I57" s="1057"/>
      <c r="J57" s="1057"/>
      <c r="K57" s="1057"/>
      <c r="L57" s="1057"/>
      <c r="M57" s="1057"/>
      <c r="N57" s="1057"/>
      <c r="O57" s="1057"/>
      <c r="P57" s="1058"/>
      <c r="Q57" s="1059"/>
      <c r="R57" s="1051"/>
      <c r="S57" s="1051"/>
      <c r="T57" s="1051"/>
      <c r="U57" s="1051"/>
      <c r="V57" s="1051"/>
      <c r="W57" s="1051"/>
      <c r="X57" s="1051"/>
      <c r="Y57" s="1051"/>
      <c r="Z57" s="1051"/>
      <c r="AA57" s="1051"/>
      <c r="AB57" s="1051"/>
      <c r="AC57" s="1051"/>
      <c r="AD57" s="1051"/>
      <c r="AE57" s="1060"/>
      <c r="AF57" s="1061"/>
      <c r="AG57" s="1062"/>
      <c r="AH57" s="1062"/>
      <c r="AI57" s="1062"/>
      <c r="AJ57" s="1063"/>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00"/>
      <c r="BF57" s="1000"/>
      <c r="BG57" s="1000"/>
      <c r="BH57" s="1000"/>
      <c r="BI57" s="1001"/>
      <c r="BJ57" s="235"/>
      <c r="BK57" s="235"/>
      <c r="BL57" s="235"/>
      <c r="BM57" s="235"/>
      <c r="BN57" s="235"/>
      <c r="BO57" s="244"/>
      <c r="BP57" s="244"/>
      <c r="BQ57" s="241">
        <v>51</v>
      </c>
      <c r="BR57" s="242"/>
      <c r="BS57" s="1018"/>
      <c r="BT57" s="1019"/>
      <c r="BU57" s="1019"/>
      <c r="BV57" s="1019"/>
      <c r="BW57" s="1019"/>
      <c r="BX57" s="1019"/>
      <c r="BY57" s="1019"/>
      <c r="BZ57" s="1019"/>
      <c r="CA57" s="1019"/>
      <c r="CB57" s="1019"/>
      <c r="CC57" s="1019"/>
      <c r="CD57" s="1019"/>
      <c r="CE57" s="1019"/>
      <c r="CF57" s="1019"/>
      <c r="CG57" s="1040"/>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233"/>
    </row>
    <row r="58" spans="1:131" ht="26.25" customHeight="1">
      <c r="A58" s="241">
        <v>31</v>
      </c>
      <c r="B58" s="1056"/>
      <c r="C58" s="1057"/>
      <c r="D58" s="1057"/>
      <c r="E58" s="1057"/>
      <c r="F58" s="1057"/>
      <c r="G58" s="1057"/>
      <c r="H58" s="1057"/>
      <c r="I58" s="1057"/>
      <c r="J58" s="1057"/>
      <c r="K58" s="1057"/>
      <c r="L58" s="1057"/>
      <c r="M58" s="1057"/>
      <c r="N58" s="1057"/>
      <c r="O58" s="1057"/>
      <c r="P58" s="1058"/>
      <c r="Q58" s="1059"/>
      <c r="R58" s="1051"/>
      <c r="S58" s="1051"/>
      <c r="T58" s="1051"/>
      <c r="U58" s="1051"/>
      <c r="V58" s="1051"/>
      <c r="W58" s="1051"/>
      <c r="X58" s="1051"/>
      <c r="Y58" s="1051"/>
      <c r="Z58" s="1051"/>
      <c r="AA58" s="1051"/>
      <c r="AB58" s="1051"/>
      <c r="AC58" s="1051"/>
      <c r="AD58" s="1051"/>
      <c r="AE58" s="1060"/>
      <c r="AF58" s="1061"/>
      <c r="AG58" s="1062"/>
      <c r="AH58" s="1062"/>
      <c r="AI58" s="1062"/>
      <c r="AJ58" s="1063"/>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00"/>
      <c r="BF58" s="1000"/>
      <c r="BG58" s="1000"/>
      <c r="BH58" s="1000"/>
      <c r="BI58" s="1001"/>
      <c r="BJ58" s="235"/>
      <c r="BK58" s="235"/>
      <c r="BL58" s="235"/>
      <c r="BM58" s="235"/>
      <c r="BN58" s="235"/>
      <c r="BO58" s="244"/>
      <c r="BP58" s="244"/>
      <c r="BQ58" s="241">
        <v>52</v>
      </c>
      <c r="BR58" s="242"/>
      <c r="BS58" s="1018"/>
      <c r="BT58" s="1019"/>
      <c r="BU58" s="1019"/>
      <c r="BV58" s="1019"/>
      <c r="BW58" s="1019"/>
      <c r="BX58" s="1019"/>
      <c r="BY58" s="1019"/>
      <c r="BZ58" s="1019"/>
      <c r="CA58" s="1019"/>
      <c r="CB58" s="1019"/>
      <c r="CC58" s="1019"/>
      <c r="CD58" s="1019"/>
      <c r="CE58" s="1019"/>
      <c r="CF58" s="1019"/>
      <c r="CG58" s="1040"/>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233"/>
    </row>
    <row r="59" spans="1:131" ht="26.25" customHeight="1">
      <c r="A59" s="241">
        <v>32</v>
      </c>
      <c r="B59" s="1056"/>
      <c r="C59" s="1057"/>
      <c r="D59" s="1057"/>
      <c r="E59" s="1057"/>
      <c r="F59" s="1057"/>
      <c r="G59" s="1057"/>
      <c r="H59" s="1057"/>
      <c r="I59" s="1057"/>
      <c r="J59" s="1057"/>
      <c r="K59" s="1057"/>
      <c r="L59" s="1057"/>
      <c r="M59" s="1057"/>
      <c r="N59" s="1057"/>
      <c r="O59" s="1057"/>
      <c r="P59" s="1058"/>
      <c r="Q59" s="1059"/>
      <c r="R59" s="1051"/>
      <c r="S59" s="1051"/>
      <c r="T59" s="1051"/>
      <c r="U59" s="1051"/>
      <c r="V59" s="1051"/>
      <c r="W59" s="1051"/>
      <c r="X59" s="1051"/>
      <c r="Y59" s="1051"/>
      <c r="Z59" s="1051"/>
      <c r="AA59" s="1051"/>
      <c r="AB59" s="1051"/>
      <c r="AC59" s="1051"/>
      <c r="AD59" s="1051"/>
      <c r="AE59" s="1060"/>
      <c r="AF59" s="1061"/>
      <c r="AG59" s="1062"/>
      <c r="AH59" s="1062"/>
      <c r="AI59" s="1062"/>
      <c r="AJ59" s="1063"/>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00"/>
      <c r="BF59" s="1000"/>
      <c r="BG59" s="1000"/>
      <c r="BH59" s="1000"/>
      <c r="BI59" s="1001"/>
      <c r="BJ59" s="235"/>
      <c r="BK59" s="235"/>
      <c r="BL59" s="235"/>
      <c r="BM59" s="235"/>
      <c r="BN59" s="235"/>
      <c r="BO59" s="244"/>
      <c r="BP59" s="244"/>
      <c r="BQ59" s="241">
        <v>53</v>
      </c>
      <c r="BR59" s="242"/>
      <c r="BS59" s="1018"/>
      <c r="BT59" s="1019"/>
      <c r="BU59" s="1019"/>
      <c r="BV59" s="1019"/>
      <c r="BW59" s="1019"/>
      <c r="BX59" s="1019"/>
      <c r="BY59" s="1019"/>
      <c r="BZ59" s="1019"/>
      <c r="CA59" s="1019"/>
      <c r="CB59" s="1019"/>
      <c r="CC59" s="1019"/>
      <c r="CD59" s="1019"/>
      <c r="CE59" s="1019"/>
      <c r="CF59" s="1019"/>
      <c r="CG59" s="1040"/>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233"/>
    </row>
    <row r="60" spans="1:131" ht="26.25" customHeight="1">
      <c r="A60" s="241">
        <v>33</v>
      </c>
      <c r="B60" s="1056"/>
      <c r="C60" s="1057"/>
      <c r="D60" s="1057"/>
      <c r="E60" s="1057"/>
      <c r="F60" s="1057"/>
      <c r="G60" s="1057"/>
      <c r="H60" s="1057"/>
      <c r="I60" s="1057"/>
      <c r="J60" s="1057"/>
      <c r="K60" s="1057"/>
      <c r="L60" s="1057"/>
      <c r="M60" s="1057"/>
      <c r="N60" s="1057"/>
      <c r="O60" s="1057"/>
      <c r="P60" s="1058"/>
      <c r="Q60" s="1059"/>
      <c r="R60" s="1051"/>
      <c r="S60" s="1051"/>
      <c r="T60" s="1051"/>
      <c r="U60" s="1051"/>
      <c r="V60" s="1051"/>
      <c r="W60" s="1051"/>
      <c r="X60" s="1051"/>
      <c r="Y60" s="1051"/>
      <c r="Z60" s="1051"/>
      <c r="AA60" s="1051"/>
      <c r="AB60" s="1051"/>
      <c r="AC60" s="1051"/>
      <c r="AD60" s="1051"/>
      <c r="AE60" s="1060"/>
      <c r="AF60" s="1061"/>
      <c r="AG60" s="1062"/>
      <c r="AH60" s="1062"/>
      <c r="AI60" s="1062"/>
      <c r="AJ60" s="1063"/>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00"/>
      <c r="BF60" s="1000"/>
      <c r="BG60" s="1000"/>
      <c r="BH60" s="1000"/>
      <c r="BI60" s="1001"/>
      <c r="BJ60" s="235"/>
      <c r="BK60" s="235"/>
      <c r="BL60" s="235"/>
      <c r="BM60" s="235"/>
      <c r="BN60" s="235"/>
      <c r="BO60" s="244"/>
      <c r="BP60" s="244"/>
      <c r="BQ60" s="241">
        <v>54</v>
      </c>
      <c r="BR60" s="242"/>
      <c r="BS60" s="1018"/>
      <c r="BT60" s="1019"/>
      <c r="BU60" s="1019"/>
      <c r="BV60" s="1019"/>
      <c r="BW60" s="1019"/>
      <c r="BX60" s="1019"/>
      <c r="BY60" s="1019"/>
      <c r="BZ60" s="1019"/>
      <c r="CA60" s="1019"/>
      <c r="CB60" s="1019"/>
      <c r="CC60" s="1019"/>
      <c r="CD60" s="1019"/>
      <c r="CE60" s="1019"/>
      <c r="CF60" s="1019"/>
      <c r="CG60" s="1040"/>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233"/>
    </row>
    <row r="61" spans="1:131" ht="26.25" customHeight="1" thickBot="1">
      <c r="A61" s="241">
        <v>34</v>
      </c>
      <c r="B61" s="1056"/>
      <c r="C61" s="1057"/>
      <c r="D61" s="1057"/>
      <c r="E61" s="1057"/>
      <c r="F61" s="1057"/>
      <c r="G61" s="1057"/>
      <c r="H61" s="1057"/>
      <c r="I61" s="1057"/>
      <c r="J61" s="1057"/>
      <c r="K61" s="1057"/>
      <c r="L61" s="1057"/>
      <c r="M61" s="1057"/>
      <c r="N61" s="1057"/>
      <c r="O61" s="1057"/>
      <c r="P61" s="1058"/>
      <c r="Q61" s="1059"/>
      <c r="R61" s="1051"/>
      <c r="S61" s="1051"/>
      <c r="T61" s="1051"/>
      <c r="U61" s="1051"/>
      <c r="V61" s="1051"/>
      <c r="W61" s="1051"/>
      <c r="X61" s="1051"/>
      <c r="Y61" s="1051"/>
      <c r="Z61" s="1051"/>
      <c r="AA61" s="1051"/>
      <c r="AB61" s="1051"/>
      <c r="AC61" s="1051"/>
      <c r="AD61" s="1051"/>
      <c r="AE61" s="1060"/>
      <c r="AF61" s="1061"/>
      <c r="AG61" s="1062"/>
      <c r="AH61" s="1062"/>
      <c r="AI61" s="1062"/>
      <c r="AJ61" s="1063"/>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00"/>
      <c r="BF61" s="1000"/>
      <c r="BG61" s="1000"/>
      <c r="BH61" s="1000"/>
      <c r="BI61" s="1001"/>
      <c r="BJ61" s="235"/>
      <c r="BK61" s="235"/>
      <c r="BL61" s="235"/>
      <c r="BM61" s="235"/>
      <c r="BN61" s="235"/>
      <c r="BO61" s="244"/>
      <c r="BP61" s="244"/>
      <c r="BQ61" s="241">
        <v>55</v>
      </c>
      <c r="BR61" s="242"/>
      <c r="BS61" s="1018"/>
      <c r="BT61" s="1019"/>
      <c r="BU61" s="1019"/>
      <c r="BV61" s="1019"/>
      <c r="BW61" s="1019"/>
      <c r="BX61" s="1019"/>
      <c r="BY61" s="1019"/>
      <c r="BZ61" s="1019"/>
      <c r="CA61" s="1019"/>
      <c r="CB61" s="1019"/>
      <c r="CC61" s="1019"/>
      <c r="CD61" s="1019"/>
      <c r="CE61" s="1019"/>
      <c r="CF61" s="1019"/>
      <c r="CG61" s="1040"/>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233"/>
    </row>
    <row r="62" spans="1:131" ht="26.25" customHeight="1">
      <c r="A62" s="241">
        <v>35</v>
      </c>
      <c r="B62" s="1056"/>
      <c r="C62" s="1057"/>
      <c r="D62" s="1057"/>
      <c r="E62" s="1057"/>
      <c r="F62" s="1057"/>
      <c r="G62" s="1057"/>
      <c r="H62" s="1057"/>
      <c r="I62" s="1057"/>
      <c r="J62" s="1057"/>
      <c r="K62" s="1057"/>
      <c r="L62" s="1057"/>
      <c r="M62" s="1057"/>
      <c r="N62" s="1057"/>
      <c r="O62" s="1057"/>
      <c r="P62" s="1058"/>
      <c r="Q62" s="1059"/>
      <c r="R62" s="1051"/>
      <c r="S62" s="1051"/>
      <c r="T62" s="1051"/>
      <c r="U62" s="1051"/>
      <c r="V62" s="1051"/>
      <c r="W62" s="1051"/>
      <c r="X62" s="1051"/>
      <c r="Y62" s="1051"/>
      <c r="Z62" s="1051"/>
      <c r="AA62" s="1051"/>
      <c r="AB62" s="1051"/>
      <c r="AC62" s="1051"/>
      <c r="AD62" s="1051"/>
      <c r="AE62" s="1060"/>
      <c r="AF62" s="1061"/>
      <c r="AG62" s="1062"/>
      <c r="AH62" s="1062"/>
      <c r="AI62" s="1062"/>
      <c r="AJ62" s="1063"/>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00"/>
      <c r="BF62" s="1000"/>
      <c r="BG62" s="1000"/>
      <c r="BH62" s="1000"/>
      <c r="BI62" s="1001"/>
      <c r="BJ62" s="1053" t="s">
        <v>417</v>
      </c>
      <c r="BK62" s="1054"/>
      <c r="BL62" s="1054"/>
      <c r="BM62" s="1054"/>
      <c r="BN62" s="1055"/>
      <c r="BO62" s="244"/>
      <c r="BP62" s="244"/>
      <c r="BQ62" s="241">
        <v>56</v>
      </c>
      <c r="BR62" s="242"/>
      <c r="BS62" s="1018"/>
      <c r="BT62" s="1019"/>
      <c r="BU62" s="1019"/>
      <c r="BV62" s="1019"/>
      <c r="BW62" s="1019"/>
      <c r="BX62" s="1019"/>
      <c r="BY62" s="1019"/>
      <c r="BZ62" s="1019"/>
      <c r="CA62" s="1019"/>
      <c r="CB62" s="1019"/>
      <c r="CC62" s="1019"/>
      <c r="CD62" s="1019"/>
      <c r="CE62" s="1019"/>
      <c r="CF62" s="1019"/>
      <c r="CG62" s="1040"/>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233"/>
    </row>
    <row r="63" spans="1:131" ht="26.25" customHeight="1" thickBot="1">
      <c r="A63" s="243" t="s">
        <v>394</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6"/>
      <c r="AF63" s="1047">
        <v>7848</v>
      </c>
      <c r="AG63" s="987"/>
      <c r="AH63" s="987"/>
      <c r="AI63" s="987"/>
      <c r="AJ63" s="1048"/>
      <c r="AK63" s="1049"/>
      <c r="AL63" s="991"/>
      <c r="AM63" s="991"/>
      <c r="AN63" s="991"/>
      <c r="AO63" s="991"/>
      <c r="AP63" s="987">
        <v>14883</v>
      </c>
      <c r="AQ63" s="987"/>
      <c r="AR63" s="987"/>
      <c r="AS63" s="987"/>
      <c r="AT63" s="987"/>
      <c r="AU63" s="987">
        <v>9730</v>
      </c>
      <c r="AV63" s="987"/>
      <c r="AW63" s="987"/>
      <c r="AX63" s="987"/>
      <c r="AY63" s="987"/>
      <c r="AZ63" s="1043"/>
      <c r="BA63" s="1043"/>
      <c r="BB63" s="1043"/>
      <c r="BC63" s="1043"/>
      <c r="BD63" s="1043"/>
      <c r="BE63" s="988"/>
      <c r="BF63" s="988"/>
      <c r="BG63" s="988"/>
      <c r="BH63" s="988"/>
      <c r="BI63" s="989"/>
      <c r="BJ63" s="1044" t="s">
        <v>130</v>
      </c>
      <c r="BK63" s="981"/>
      <c r="BL63" s="981"/>
      <c r="BM63" s="981"/>
      <c r="BN63" s="1045"/>
      <c r="BO63" s="244"/>
      <c r="BP63" s="244"/>
      <c r="BQ63" s="241">
        <v>57</v>
      </c>
      <c r="BR63" s="242"/>
      <c r="BS63" s="1018"/>
      <c r="BT63" s="1019"/>
      <c r="BU63" s="1019"/>
      <c r="BV63" s="1019"/>
      <c r="BW63" s="1019"/>
      <c r="BX63" s="1019"/>
      <c r="BY63" s="1019"/>
      <c r="BZ63" s="1019"/>
      <c r="CA63" s="1019"/>
      <c r="CB63" s="1019"/>
      <c r="CC63" s="1019"/>
      <c r="CD63" s="1019"/>
      <c r="CE63" s="1019"/>
      <c r="CF63" s="1019"/>
      <c r="CG63" s="1040"/>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18"/>
      <c r="BT64" s="1019"/>
      <c r="BU64" s="1019"/>
      <c r="BV64" s="1019"/>
      <c r="BW64" s="1019"/>
      <c r="BX64" s="1019"/>
      <c r="BY64" s="1019"/>
      <c r="BZ64" s="1019"/>
      <c r="CA64" s="1019"/>
      <c r="CB64" s="1019"/>
      <c r="CC64" s="1019"/>
      <c r="CD64" s="1019"/>
      <c r="CE64" s="1019"/>
      <c r="CF64" s="1019"/>
      <c r="CG64" s="1040"/>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233"/>
    </row>
    <row r="65" spans="1:131" ht="26.25" customHeight="1" thickBot="1">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18"/>
      <c r="BT65" s="1019"/>
      <c r="BU65" s="1019"/>
      <c r="BV65" s="1019"/>
      <c r="BW65" s="1019"/>
      <c r="BX65" s="1019"/>
      <c r="BY65" s="1019"/>
      <c r="BZ65" s="1019"/>
      <c r="CA65" s="1019"/>
      <c r="CB65" s="1019"/>
      <c r="CC65" s="1019"/>
      <c r="CD65" s="1019"/>
      <c r="CE65" s="1019"/>
      <c r="CF65" s="1019"/>
      <c r="CG65" s="1040"/>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233"/>
    </row>
    <row r="66" spans="1:131" ht="26.25" customHeight="1">
      <c r="A66" s="1021" t="s">
        <v>420</v>
      </c>
      <c r="B66" s="1022"/>
      <c r="C66" s="1022"/>
      <c r="D66" s="1022"/>
      <c r="E66" s="1022"/>
      <c r="F66" s="1022"/>
      <c r="G66" s="1022"/>
      <c r="H66" s="1022"/>
      <c r="I66" s="1022"/>
      <c r="J66" s="1022"/>
      <c r="K66" s="1022"/>
      <c r="L66" s="1022"/>
      <c r="M66" s="1022"/>
      <c r="N66" s="1022"/>
      <c r="O66" s="1022"/>
      <c r="P66" s="1023"/>
      <c r="Q66" s="1027" t="s">
        <v>398</v>
      </c>
      <c r="R66" s="1028"/>
      <c r="S66" s="1028"/>
      <c r="T66" s="1028"/>
      <c r="U66" s="1029"/>
      <c r="V66" s="1027" t="s">
        <v>421</v>
      </c>
      <c r="W66" s="1028"/>
      <c r="X66" s="1028"/>
      <c r="Y66" s="1028"/>
      <c r="Z66" s="1029"/>
      <c r="AA66" s="1027" t="s">
        <v>422</v>
      </c>
      <c r="AB66" s="1028"/>
      <c r="AC66" s="1028"/>
      <c r="AD66" s="1028"/>
      <c r="AE66" s="1029"/>
      <c r="AF66" s="1033" t="s">
        <v>401</v>
      </c>
      <c r="AG66" s="1034"/>
      <c r="AH66" s="1034"/>
      <c r="AI66" s="1034"/>
      <c r="AJ66" s="1035"/>
      <c r="AK66" s="1027" t="s">
        <v>423</v>
      </c>
      <c r="AL66" s="1022"/>
      <c r="AM66" s="1022"/>
      <c r="AN66" s="1022"/>
      <c r="AO66" s="1023"/>
      <c r="AP66" s="1027" t="s">
        <v>403</v>
      </c>
      <c r="AQ66" s="1028"/>
      <c r="AR66" s="1028"/>
      <c r="AS66" s="1028"/>
      <c r="AT66" s="1029"/>
      <c r="AU66" s="1027" t="s">
        <v>424</v>
      </c>
      <c r="AV66" s="1028"/>
      <c r="AW66" s="1028"/>
      <c r="AX66" s="1028"/>
      <c r="AY66" s="1029"/>
      <c r="AZ66" s="1027" t="s">
        <v>380</v>
      </c>
      <c r="BA66" s="1028"/>
      <c r="BB66" s="1028"/>
      <c r="BC66" s="1028"/>
      <c r="BD66" s="1041"/>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2"/>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c r="A68" s="239">
        <v>1</v>
      </c>
      <c r="B68" s="1011" t="s">
        <v>584</v>
      </c>
      <c r="C68" s="1012"/>
      <c r="D68" s="1012"/>
      <c r="E68" s="1012"/>
      <c r="F68" s="1012"/>
      <c r="G68" s="1012"/>
      <c r="H68" s="1012"/>
      <c r="I68" s="1012"/>
      <c r="J68" s="1012"/>
      <c r="K68" s="1012"/>
      <c r="L68" s="1012"/>
      <c r="M68" s="1012"/>
      <c r="N68" s="1012"/>
      <c r="O68" s="1012"/>
      <c r="P68" s="1013"/>
      <c r="Q68" s="1014">
        <v>174</v>
      </c>
      <c r="R68" s="1010"/>
      <c r="S68" s="1010"/>
      <c r="T68" s="1010"/>
      <c r="U68" s="1010"/>
      <c r="V68" s="1010">
        <v>158</v>
      </c>
      <c r="W68" s="1010"/>
      <c r="X68" s="1010"/>
      <c r="Y68" s="1010"/>
      <c r="Z68" s="1010"/>
      <c r="AA68" s="1010">
        <v>15</v>
      </c>
      <c r="AB68" s="1010"/>
      <c r="AC68" s="1010"/>
      <c r="AD68" s="1010"/>
      <c r="AE68" s="1010"/>
      <c r="AF68" s="1010">
        <v>15</v>
      </c>
      <c r="AG68" s="1010"/>
      <c r="AH68" s="1010"/>
      <c r="AI68" s="1010"/>
      <c r="AJ68" s="1010"/>
      <c r="AK68" s="1010">
        <v>0</v>
      </c>
      <c r="AL68" s="1010"/>
      <c r="AM68" s="1010"/>
      <c r="AN68" s="1010"/>
      <c r="AO68" s="1010"/>
      <c r="AP68" s="1010">
        <v>0</v>
      </c>
      <c r="AQ68" s="1010"/>
      <c r="AR68" s="1010"/>
      <c r="AS68" s="1010"/>
      <c r="AT68" s="1010"/>
      <c r="AU68" s="1010" t="s">
        <v>589</v>
      </c>
      <c r="AV68" s="1010"/>
      <c r="AW68" s="1010"/>
      <c r="AX68" s="1010"/>
      <c r="AY68" s="1010"/>
      <c r="AZ68" s="1239"/>
      <c r="BA68" s="1239"/>
      <c r="BB68" s="1239"/>
      <c r="BC68" s="1239"/>
      <c r="BD68" s="1240"/>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c r="A69" s="241">
        <v>2</v>
      </c>
      <c r="B69" s="1002" t="s">
        <v>585</v>
      </c>
      <c r="C69" s="1003"/>
      <c r="D69" s="1003"/>
      <c r="E69" s="1003"/>
      <c r="F69" s="1003"/>
      <c r="G69" s="1003"/>
      <c r="H69" s="1003"/>
      <c r="I69" s="1003"/>
      <c r="J69" s="1003"/>
      <c r="K69" s="1003"/>
      <c r="L69" s="1003"/>
      <c r="M69" s="1003"/>
      <c r="N69" s="1003"/>
      <c r="O69" s="1003"/>
      <c r="P69" s="1004"/>
      <c r="Q69" s="1005">
        <v>2837</v>
      </c>
      <c r="R69" s="999"/>
      <c r="S69" s="999"/>
      <c r="T69" s="999"/>
      <c r="U69" s="999"/>
      <c r="V69" s="999">
        <v>2837</v>
      </c>
      <c r="W69" s="999"/>
      <c r="X69" s="999"/>
      <c r="Y69" s="999"/>
      <c r="Z69" s="999"/>
      <c r="AA69" s="999">
        <v>-1</v>
      </c>
      <c r="AB69" s="999"/>
      <c r="AC69" s="999"/>
      <c r="AD69" s="999"/>
      <c r="AE69" s="999"/>
      <c r="AF69" s="999">
        <v>254</v>
      </c>
      <c r="AG69" s="999"/>
      <c r="AH69" s="999"/>
      <c r="AI69" s="999"/>
      <c r="AJ69" s="999"/>
      <c r="AK69" s="999">
        <v>0</v>
      </c>
      <c r="AL69" s="999"/>
      <c r="AM69" s="999"/>
      <c r="AN69" s="999"/>
      <c r="AO69" s="999"/>
      <c r="AP69" s="999">
        <v>2170</v>
      </c>
      <c r="AQ69" s="999"/>
      <c r="AR69" s="999"/>
      <c r="AS69" s="999"/>
      <c r="AT69" s="999"/>
      <c r="AU69" s="999" t="s">
        <v>589</v>
      </c>
      <c r="AV69" s="999"/>
      <c r="AW69" s="999"/>
      <c r="AX69" s="999"/>
      <c r="AY69" s="999"/>
      <c r="AZ69" s="1241" t="s">
        <v>590</v>
      </c>
      <c r="BA69" s="1241"/>
      <c r="BB69" s="1241"/>
      <c r="BC69" s="1241"/>
      <c r="BD69" s="1242"/>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c r="A70" s="241">
        <v>3</v>
      </c>
      <c r="B70" s="1002" t="s">
        <v>586</v>
      </c>
      <c r="C70" s="1003"/>
      <c r="D70" s="1003"/>
      <c r="E70" s="1003"/>
      <c r="F70" s="1003"/>
      <c r="G70" s="1003"/>
      <c r="H70" s="1003"/>
      <c r="I70" s="1003"/>
      <c r="J70" s="1003"/>
      <c r="K70" s="1003"/>
      <c r="L70" s="1003"/>
      <c r="M70" s="1003"/>
      <c r="N70" s="1003"/>
      <c r="O70" s="1003"/>
      <c r="P70" s="1004"/>
      <c r="Q70" s="1005">
        <v>3613</v>
      </c>
      <c r="R70" s="999"/>
      <c r="S70" s="999"/>
      <c r="T70" s="999"/>
      <c r="U70" s="999"/>
      <c r="V70" s="999">
        <v>3324</v>
      </c>
      <c r="W70" s="999"/>
      <c r="X70" s="999"/>
      <c r="Y70" s="999"/>
      <c r="Z70" s="999"/>
      <c r="AA70" s="999">
        <v>289</v>
      </c>
      <c r="AB70" s="999"/>
      <c r="AC70" s="999"/>
      <c r="AD70" s="999"/>
      <c r="AE70" s="999"/>
      <c r="AF70" s="999">
        <v>186</v>
      </c>
      <c r="AG70" s="999"/>
      <c r="AH70" s="999"/>
      <c r="AI70" s="999"/>
      <c r="AJ70" s="999"/>
      <c r="AK70" s="999" t="s">
        <v>589</v>
      </c>
      <c r="AL70" s="999"/>
      <c r="AM70" s="999"/>
      <c r="AN70" s="999"/>
      <c r="AO70" s="999"/>
      <c r="AP70" s="999" t="s">
        <v>589</v>
      </c>
      <c r="AQ70" s="999"/>
      <c r="AR70" s="999"/>
      <c r="AS70" s="999"/>
      <c r="AT70" s="999"/>
      <c r="AU70" s="999" t="s">
        <v>589</v>
      </c>
      <c r="AV70" s="999"/>
      <c r="AW70" s="999"/>
      <c r="AX70" s="999"/>
      <c r="AY70" s="999"/>
      <c r="AZ70" s="1241"/>
      <c r="BA70" s="1241"/>
      <c r="BB70" s="1241"/>
      <c r="BC70" s="1241"/>
      <c r="BD70" s="1242"/>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c r="A71" s="241">
        <v>4</v>
      </c>
      <c r="B71" s="1002" t="s">
        <v>587</v>
      </c>
      <c r="C71" s="1003"/>
      <c r="D71" s="1003"/>
      <c r="E71" s="1003"/>
      <c r="F71" s="1003"/>
      <c r="G71" s="1003"/>
      <c r="H71" s="1003"/>
      <c r="I71" s="1003"/>
      <c r="J71" s="1003"/>
      <c r="K71" s="1003"/>
      <c r="L71" s="1003"/>
      <c r="M71" s="1003"/>
      <c r="N71" s="1003"/>
      <c r="O71" s="1003"/>
      <c r="P71" s="1004"/>
      <c r="Q71" s="1005">
        <v>258</v>
      </c>
      <c r="R71" s="999"/>
      <c r="S71" s="999"/>
      <c r="T71" s="999"/>
      <c r="U71" s="999"/>
      <c r="V71" s="999">
        <v>247</v>
      </c>
      <c r="W71" s="999"/>
      <c r="X71" s="999"/>
      <c r="Y71" s="999"/>
      <c r="Z71" s="999"/>
      <c r="AA71" s="999">
        <v>11</v>
      </c>
      <c r="AB71" s="999"/>
      <c r="AC71" s="999"/>
      <c r="AD71" s="999"/>
      <c r="AE71" s="999"/>
      <c r="AF71" s="999">
        <v>11</v>
      </c>
      <c r="AG71" s="999"/>
      <c r="AH71" s="999"/>
      <c r="AI71" s="999"/>
      <c r="AJ71" s="999"/>
      <c r="AK71" s="999" t="s">
        <v>589</v>
      </c>
      <c r="AL71" s="999"/>
      <c r="AM71" s="999"/>
      <c r="AN71" s="999"/>
      <c r="AO71" s="999"/>
      <c r="AP71" s="999" t="s">
        <v>589</v>
      </c>
      <c r="AQ71" s="999"/>
      <c r="AR71" s="999"/>
      <c r="AS71" s="999"/>
      <c r="AT71" s="999"/>
      <c r="AU71" s="999" t="s">
        <v>589</v>
      </c>
      <c r="AV71" s="999"/>
      <c r="AW71" s="999"/>
      <c r="AX71" s="999"/>
      <c r="AY71" s="999"/>
      <c r="AZ71" s="1241"/>
      <c r="BA71" s="1241"/>
      <c r="BB71" s="1241"/>
      <c r="BC71" s="1241"/>
      <c r="BD71" s="1242"/>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c r="A72" s="241">
        <v>5</v>
      </c>
      <c r="B72" s="1002" t="s">
        <v>588</v>
      </c>
      <c r="C72" s="1003"/>
      <c r="D72" s="1003"/>
      <c r="E72" s="1003"/>
      <c r="F72" s="1003"/>
      <c r="G72" s="1003"/>
      <c r="H72" s="1003"/>
      <c r="I72" s="1003"/>
      <c r="J72" s="1003"/>
      <c r="K72" s="1003"/>
      <c r="L72" s="1003"/>
      <c r="M72" s="1003"/>
      <c r="N72" s="1003"/>
      <c r="O72" s="1003"/>
      <c r="P72" s="1004"/>
      <c r="Q72" s="1005">
        <v>300630</v>
      </c>
      <c r="R72" s="999"/>
      <c r="S72" s="999"/>
      <c r="T72" s="999"/>
      <c r="U72" s="999"/>
      <c r="V72" s="999">
        <v>289232</v>
      </c>
      <c r="W72" s="999"/>
      <c r="X72" s="999"/>
      <c r="Y72" s="999"/>
      <c r="Z72" s="999"/>
      <c r="AA72" s="999">
        <v>11398</v>
      </c>
      <c r="AB72" s="999"/>
      <c r="AC72" s="999"/>
      <c r="AD72" s="999"/>
      <c r="AE72" s="999"/>
      <c r="AF72" s="999">
        <v>6149</v>
      </c>
      <c r="AG72" s="999"/>
      <c r="AH72" s="999"/>
      <c r="AI72" s="999"/>
      <c r="AJ72" s="999"/>
      <c r="AK72" s="999" t="s">
        <v>589</v>
      </c>
      <c r="AL72" s="999"/>
      <c r="AM72" s="999"/>
      <c r="AN72" s="999"/>
      <c r="AO72" s="999"/>
      <c r="AP72" s="999" t="s">
        <v>589</v>
      </c>
      <c r="AQ72" s="999"/>
      <c r="AR72" s="999"/>
      <c r="AS72" s="999"/>
      <c r="AT72" s="999"/>
      <c r="AU72" s="999" t="s">
        <v>589</v>
      </c>
      <c r="AV72" s="999"/>
      <c r="AW72" s="999"/>
      <c r="AX72" s="999"/>
      <c r="AY72" s="999"/>
      <c r="AZ72" s="1241"/>
      <c r="BA72" s="1241"/>
      <c r="BB72" s="1241"/>
      <c r="BC72" s="1241"/>
      <c r="BD72" s="1242"/>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c r="A88" s="243" t="s">
        <v>394</v>
      </c>
      <c r="B88" s="965" t="s">
        <v>425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6615</v>
      </c>
      <c r="AG88" s="987"/>
      <c r="AH88" s="987"/>
      <c r="AI88" s="987"/>
      <c r="AJ88" s="987"/>
      <c r="AK88" s="991"/>
      <c r="AL88" s="991"/>
      <c r="AM88" s="991"/>
      <c r="AN88" s="991"/>
      <c r="AO88" s="991"/>
      <c r="AP88" s="987">
        <v>2170</v>
      </c>
      <c r="AQ88" s="987"/>
      <c r="AR88" s="987"/>
      <c r="AS88" s="987"/>
      <c r="AT88" s="987"/>
      <c r="AU88" s="987" t="s">
        <v>589</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965" t="s">
        <v>426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170</v>
      </c>
      <c r="CS102" s="981"/>
      <c r="CT102" s="981"/>
      <c r="CU102" s="981"/>
      <c r="CV102" s="982"/>
      <c r="CW102" s="980" t="s">
        <v>589</v>
      </c>
      <c r="CX102" s="981"/>
      <c r="CY102" s="981"/>
      <c r="CZ102" s="981"/>
      <c r="DA102" s="982"/>
      <c r="DB102" s="980" t="s">
        <v>589</v>
      </c>
      <c r="DC102" s="981"/>
      <c r="DD102" s="981"/>
      <c r="DE102" s="981"/>
      <c r="DF102" s="982"/>
      <c r="DG102" s="980" t="s">
        <v>589</v>
      </c>
      <c r="DH102" s="981"/>
      <c r="DI102" s="981"/>
      <c r="DJ102" s="981"/>
      <c r="DK102" s="982"/>
      <c r="DL102" s="980" t="s">
        <v>589</v>
      </c>
      <c r="DM102" s="981"/>
      <c r="DN102" s="981"/>
      <c r="DO102" s="981"/>
      <c r="DP102" s="982"/>
      <c r="DQ102" s="980" t="s">
        <v>589</v>
      </c>
      <c r="DR102" s="981"/>
      <c r="DS102" s="981"/>
      <c r="DT102" s="981"/>
      <c r="DU102" s="982"/>
      <c r="DV102" s="965"/>
      <c r="DW102" s="966"/>
      <c r="DX102" s="966"/>
      <c r="DY102" s="966"/>
      <c r="DZ102" s="967"/>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c r="A109" s="923" t="s">
        <v>433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434</v>
      </c>
      <c r="AB109" s="924"/>
      <c r="AC109" s="924"/>
      <c r="AD109" s="924"/>
      <c r="AE109" s="925"/>
      <c r="AF109" s="926" t="s">
        <v>435</v>
      </c>
      <c r="AG109" s="924"/>
      <c r="AH109" s="924"/>
      <c r="AI109" s="924"/>
      <c r="AJ109" s="925"/>
      <c r="AK109" s="926" t="s">
        <v>307</v>
      </c>
      <c r="AL109" s="924"/>
      <c r="AM109" s="924"/>
      <c r="AN109" s="924"/>
      <c r="AO109" s="925"/>
      <c r="AP109" s="926" t="s">
        <v>436</v>
      </c>
      <c r="AQ109" s="924"/>
      <c r="AR109" s="924"/>
      <c r="AS109" s="924"/>
      <c r="AT109" s="957"/>
      <c r="AU109" s="923" t="s">
        <v>433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434</v>
      </c>
      <c r="BR109" s="924"/>
      <c r="BS109" s="924"/>
      <c r="BT109" s="924"/>
      <c r="BU109" s="925"/>
      <c r="BV109" s="926" t="s">
        <v>435</v>
      </c>
      <c r="BW109" s="924"/>
      <c r="BX109" s="924"/>
      <c r="BY109" s="924"/>
      <c r="BZ109" s="925"/>
      <c r="CA109" s="926" t="s">
        <v>307</v>
      </c>
      <c r="CB109" s="924"/>
      <c r="CC109" s="924"/>
      <c r="CD109" s="924"/>
      <c r="CE109" s="925"/>
      <c r="CF109" s="964" t="s">
        <v>436</v>
      </c>
      <c r="CG109" s="964"/>
      <c r="CH109" s="964"/>
      <c r="CI109" s="964"/>
      <c r="CJ109" s="964"/>
      <c r="CK109" s="926" t="s">
        <v>437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434</v>
      </c>
      <c r="DH109" s="924"/>
      <c r="DI109" s="924"/>
      <c r="DJ109" s="924"/>
      <c r="DK109" s="925"/>
      <c r="DL109" s="926" t="s">
        <v>435</v>
      </c>
      <c r="DM109" s="924"/>
      <c r="DN109" s="924"/>
      <c r="DO109" s="924"/>
      <c r="DP109" s="925"/>
      <c r="DQ109" s="926" t="s">
        <v>307</v>
      </c>
      <c r="DR109" s="924"/>
      <c r="DS109" s="924"/>
      <c r="DT109" s="924"/>
      <c r="DU109" s="925"/>
      <c r="DV109" s="926" t="s">
        <v>436</v>
      </c>
      <c r="DW109" s="924"/>
      <c r="DX109" s="924"/>
      <c r="DY109" s="924"/>
      <c r="DZ109" s="957"/>
    </row>
    <row r="110" spans="1:131" s="233" customFormat="1" ht="26.25" customHeight="1">
      <c r="A110" s="837" t="s">
        <v>438</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7217243</v>
      </c>
      <c r="AB110" s="917"/>
      <c r="AC110" s="917"/>
      <c r="AD110" s="917"/>
      <c r="AE110" s="918"/>
      <c r="AF110" s="919">
        <v>7123788</v>
      </c>
      <c r="AG110" s="917"/>
      <c r="AH110" s="917"/>
      <c r="AI110" s="917"/>
      <c r="AJ110" s="918"/>
      <c r="AK110" s="919">
        <v>7110305</v>
      </c>
      <c r="AL110" s="917"/>
      <c r="AM110" s="917"/>
      <c r="AN110" s="917"/>
      <c r="AO110" s="918"/>
      <c r="AP110" s="920">
        <v>27.6</v>
      </c>
      <c r="AQ110" s="921"/>
      <c r="AR110" s="921"/>
      <c r="AS110" s="921"/>
      <c r="AT110" s="922"/>
      <c r="AU110" s="958" t="s">
        <v>75</v>
      </c>
      <c r="AV110" s="959"/>
      <c r="AW110" s="959"/>
      <c r="AX110" s="959"/>
      <c r="AY110" s="959"/>
      <c r="AZ110" s="888" t="s">
        <v>439</v>
      </c>
      <c r="BA110" s="838"/>
      <c r="BB110" s="838"/>
      <c r="BC110" s="838"/>
      <c r="BD110" s="838"/>
      <c r="BE110" s="838"/>
      <c r="BF110" s="838"/>
      <c r="BG110" s="838"/>
      <c r="BH110" s="838"/>
      <c r="BI110" s="838"/>
      <c r="BJ110" s="838"/>
      <c r="BK110" s="838"/>
      <c r="BL110" s="838"/>
      <c r="BM110" s="838"/>
      <c r="BN110" s="838"/>
      <c r="BO110" s="838"/>
      <c r="BP110" s="839"/>
      <c r="BQ110" s="889">
        <v>53364606</v>
      </c>
      <c r="BR110" s="870"/>
      <c r="BS110" s="870"/>
      <c r="BT110" s="870"/>
      <c r="BU110" s="870"/>
      <c r="BV110" s="870">
        <v>51802954</v>
      </c>
      <c r="BW110" s="870"/>
      <c r="BX110" s="870"/>
      <c r="BY110" s="870"/>
      <c r="BZ110" s="870"/>
      <c r="CA110" s="870">
        <v>50379627</v>
      </c>
      <c r="CB110" s="870"/>
      <c r="CC110" s="870"/>
      <c r="CD110" s="870"/>
      <c r="CE110" s="870"/>
      <c r="CF110" s="894">
        <v>195.3</v>
      </c>
      <c r="CG110" s="895"/>
      <c r="CH110" s="895"/>
      <c r="CI110" s="895"/>
      <c r="CJ110" s="895"/>
      <c r="CK110" s="954" t="s">
        <v>440</v>
      </c>
      <c r="CL110" s="847"/>
      <c r="CM110" s="888" t="s">
        <v>441</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130</v>
      </c>
      <c r="DH110" s="870"/>
      <c r="DI110" s="870"/>
      <c r="DJ110" s="870"/>
      <c r="DK110" s="870"/>
      <c r="DL110" s="870" t="s">
        <v>130</v>
      </c>
      <c r="DM110" s="870"/>
      <c r="DN110" s="870"/>
      <c r="DO110" s="870"/>
      <c r="DP110" s="870"/>
      <c r="DQ110" s="870" t="s">
        <v>442</v>
      </c>
      <c r="DR110" s="870"/>
      <c r="DS110" s="870"/>
      <c r="DT110" s="870"/>
      <c r="DU110" s="870"/>
      <c r="DV110" s="871" t="s">
        <v>130</v>
      </c>
      <c r="DW110" s="871"/>
      <c r="DX110" s="871"/>
      <c r="DY110" s="871"/>
      <c r="DZ110" s="872"/>
    </row>
    <row r="111" spans="1:131" s="233" customFormat="1" ht="26.25" customHeight="1">
      <c r="A111" s="802" t="s">
        <v>443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130</v>
      </c>
      <c r="AB111" s="947"/>
      <c r="AC111" s="947"/>
      <c r="AD111" s="947"/>
      <c r="AE111" s="948"/>
      <c r="AF111" s="949" t="s">
        <v>130</v>
      </c>
      <c r="AG111" s="947"/>
      <c r="AH111" s="947"/>
      <c r="AI111" s="947"/>
      <c r="AJ111" s="948"/>
      <c r="AK111" s="949" t="s">
        <v>130</v>
      </c>
      <c r="AL111" s="947"/>
      <c r="AM111" s="947"/>
      <c r="AN111" s="947"/>
      <c r="AO111" s="948"/>
      <c r="AP111" s="950" t="s">
        <v>442</v>
      </c>
      <c r="AQ111" s="951"/>
      <c r="AR111" s="951"/>
      <c r="AS111" s="951"/>
      <c r="AT111" s="952"/>
      <c r="AU111" s="960"/>
      <c r="AV111" s="961"/>
      <c r="AW111" s="961"/>
      <c r="AX111" s="961"/>
      <c r="AY111" s="961"/>
      <c r="AZ111" s="845" t="s">
        <v>444</v>
      </c>
      <c r="BA111" s="780"/>
      <c r="BB111" s="780"/>
      <c r="BC111" s="780"/>
      <c r="BD111" s="780"/>
      <c r="BE111" s="780"/>
      <c r="BF111" s="780"/>
      <c r="BG111" s="780"/>
      <c r="BH111" s="780"/>
      <c r="BI111" s="780"/>
      <c r="BJ111" s="780"/>
      <c r="BK111" s="780"/>
      <c r="BL111" s="780"/>
      <c r="BM111" s="780"/>
      <c r="BN111" s="780"/>
      <c r="BO111" s="780"/>
      <c r="BP111" s="781"/>
      <c r="BQ111" s="817">
        <v>577214</v>
      </c>
      <c r="BR111" s="818"/>
      <c r="BS111" s="818"/>
      <c r="BT111" s="818"/>
      <c r="BU111" s="818"/>
      <c r="BV111" s="818">
        <v>444247</v>
      </c>
      <c r="BW111" s="818"/>
      <c r="BX111" s="818"/>
      <c r="BY111" s="818"/>
      <c r="BZ111" s="818"/>
      <c r="CA111" s="818">
        <v>309322</v>
      </c>
      <c r="CB111" s="818"/>
      <c r="CC111" s="818"/>
      <c r="CD111" s="818"/>
      <c r="CE111" s="818"/>
      <c r="CF111" s="903">
        <v>1.2</v>
      </c>
      <c r="CG111" s="904"/>
      <c r="CH111" s="904"/>
      <c r="CI111" s="904"/>
      <c r="CJ111" s="904"/>
      <c r="CK111" s="955"/>
      <c r="CL111" s="849"/>
      <c r="CM111" s="845"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442</v>
      </c>
      <c r="DH111" s="818"/>
      <c r="DI111" s="818"/>
      <c r="DJ111" s="818"/>
      <c r="DK111" s="818"/>
      <c r="DL111" s="818" t="s">
        <v>446</v>
      </c>
      <c r="DM111" s="818"/>
      <c r="DN111" s="818"/>
      <c r="DO111" s="818"/>
      <c r="DP111" s="818"/>
      <c r="DQ111" s="818" t="s">
        <v>446</v>
      </c>
      <c r="DR111" s="818"/>
      <c r="DS111" s="818"/>
      <c r="DT111" s="818"/>
      <c r="DU111" s="818"/>
      <c r="DV111" s="824" t="s">
        <v>446</v>
      </c>
      <c r="DW111" s="824"/>
      <c r="DX111" s="824"/>
      <c r="DY111" s="824"/>
      <c r="DZ111" s="825"/>
    </row>
    <row r="112" spans="1:131" s="233" customFormat="1" ht="26.25" customHeight="1">
      <c r="A112" s="940" t="s">
        <v>447</v>
      </c>
      <c r="B112" s="941"/>
      <c r="C112" s="780" t="s">
        <v>448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130</v>
      </c>
      <c r="AB112" s="808"/>
      <c r="AC112" s="808"/>
      <c r="AD112" s="808"/>
      <c r="AE112" s="809"/>
      <c r="AF112" s="810" t="s">
        <v>446</v>
      </c>
      <c r="AG112" s="808"/>
      <c r="AH112" s="808"/>
      <c r="AI112" s="808"/>
      <c r="AJ112" s="809"/>
      <c r="AK112" s="810" t="s">
        <v>446</v>
      </c>
      <c r="AL112" s="808"/>
      <c r="AM112" s="808"/>
      <c r="AN112" s="808"/>
      <c r="AO112" s="809"/>
      <c r="AP112" s="852" t="s">
        <v>130</v>
      </c>
      <c r="AQ112" s="853"/>
      <c r="AR112" s="853"/>
      <c r="AS112" s="853"/>
      <c r="AT112" s="854"/>
      <c r="AU112" s="960"/>
      <c r="AV112" s="961"/>
      <c r="AW112" s="961"/>
      <c r="AX112" s="961"/>
      <c r="AY112" s="961"/>
      <c r="AZ112" s="845" t="s">
        <v>449</v>
      </c>
      <c r="BA112" s="780"/>
      <c r="BB112" s="780"/>
      <c r="BC112" s="780"/>
      <c r="BD112" s="780"/>
      <c r="BE112" s="780"/>
      <c r="BF112" s="780"/>
      <c r="BG112" s="780"/>
      <c r="BH112" s="780"/>
      <c r="BI112" s="780"/>
      <c r="BJ112" s="780"/>
      <c r="BK112" s="780"/>
      <c r="BL112" s="780"/>
      <c r="BM112" s="780"/>
      <c r="BN112" s="780"/>
      <c r="BO112" s="780"/>
      <c r="BP112" s="781"/>
      <c r="BQ112" s="817">
        <v>12168522</v>
      </c>
      <c r="BR112" s="818"/>
      <c r="BS112" s="818"/>
      <c r="BT112" s="818"/>
      <c r="BU112" s="818"/>
      <c r="BV112" s="818">
        <v>11127226</v>
      </c>
      <c r="BW112" s="818"/>
      <c r="BX112" s="818"/>
      <c r="BY112" s="818"/>
      <c r="BZ112" s="818"/>
      <c r="CA112" s="818">
        <v>9981953</v>
      </c>
      <c r="CB112" s="818"/>
      <c r="CC112" s="818"/>
      <c r="CD112" s="818"/>
      <c r="CE112" s="818"/>
      <c r="CF112" s="903">
        <v>38.700000000000003</v>
      </c>
      <c r="CG112" s="904"/>
      <c r="CH112" s="904"/>
      <c r="CI112" s="904"/>
      <c r="CJ112" s="904"/>
      <c r="CK112" s="955"/>
      <c r="CL112" s="849"/>
      <c r="CM112" s="845" t="s">
        <v>450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446</v>
      </c>
      <c r="DH112" s="818"/>
      <c r="DI112" s="818"/>
      <c r="DJ112" s="818"/>
      <c r="DK112" s="818"/>
      <c r="DL112" s="818" t="s">
        <v>446</v>
      </c>
      <c r="DM112" s="818"/>
      <c r="DN112" s="818"/>
      <c r="DO112" s="818"/>
      <c r="DP112" s="818"/>
      <c r="DQ112" s="818" t="s">
        <v>130</v>
      </c>
      <c r="DR112" s="818"/>
      <c r="DS112" s="818"/>
      <c r="DT112" s="818"/>
      <c r="DU112" s="818"/>
      <c r="DV112" s="824" t="s">
        <v>446</v>
      </c>
      <c r="DW112" s="824"/>
      <c r="DX112" s="824"/>
      <c r="DY112" s="824"/>
      <c r="DZ112" s="825"/>
    </row>
    <row r="113" spans="1:130" s="233" customFormat="1" ht="26.25" customHeight="1">
      <c r="A113" s="942"/>
      <c r="B113" s="943"/>
      <c r="C113" s="780" t="s">
        <v>451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1554967</v>
      </c>
      <c r="AB113" s="947"/>
      <c r="AC113" s="947"/>
      <c r="AD113" s="947"/>
      <c r="AE113" s="948"/>
      <c r="AF113" s="949">
        <v>1534386</v>
      </c>
      <c r="AG113" s="947"/>
      <c r="AH113" s="947"/>
      <c r="AI113" s="947"/>
      <c r="AJ113" s="948"/>
      <c r="AK113" s="949">
        <v>1423933</v>
      </c>
      <c r="AL113" s="947"/>
      <c r="AM113" s="947"/>
      <c r="AN113" s="947"/>
      <c r="AO113" s="948"/>
      <c r="AP113" s="950">
        <v>5.5</v>
      </c>
      <c r="AQ113" s="951"/>
      <c r="AR113" s="951"/>
      <c r="AS113" s="951"/>
      <c r="AT113" s="952"/>
      <c r="AU113" s="960"/>
      <c r="AV113" s="961"/>
      <c r="AW113" s="961"/>
      <c r="AX113" s="961"/>
      <c r="AY113" s="961"/>
      <c r="AZ113" s="845" t="s">
        <v>452</v>
      </c>
      <c r="BA113" s="780"/>
      <c r="BB113" s="780"/>
      <c r="BC113" s="780"/>
      <c r="BD113" s="780"/>
      <c r="BE113" s="780"/>
      <c r="BF113" s="780"/>
      <c r="BG113" s="780"/>
      <c r="BH113" s="780"/>
      <c r="BI113" s="780"/>
      <c r="BJ113" s="780"/>
      <c r="BK113" s="780"/>
      <c r="BL113" s="780"/>
      <c r="BM113" s="780"/>
      <c r="BN113" s="780"/>
      <c r="BO113" s="780"/>
      <c r="BP113" s="781"/>
      <c r="BQ113" s="817" t="s">
        <v>453</v>
      </c>
      <c r="BR113" s="818"/>
      <c r="BS113" s="818"/>
      <c r="BT113" s="818"/>
      <c r="BU113" s="818"/>
      <c r="BV113" s="818" t="s">
        <v>446</v>
      </c>
      <c r="BW113" s="818"/>
      <c r="BX113" s="818"/>
      <c r="BY113" s="818"/>
      <c r="BZ113" s="818"/>
      <c r="CA113" s="818" t="s">
        <v>453</v>
      </c>
      <c r="CB113" s="818"/>
      <c r="CC113" s="818"/>
      <c r="CD113" s="818"/>
      <c r="CE113" s="818"/>
      <c r="CF113" s="903" t="s">
        <v>446</v>
      </c>
      <c r="CG113" s="904"/>
      <c r="CH113" s="904"/>
      <c r="CI113" s="904"/>
      <c r="CJ113" s="904"/>
      <c r="CK113" s="955"/>
      <c r="CL113" s="849"/>
      <c r="CM113" s="845" t="s">
        <v>454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446</v>
      </c>
      <c r="DH113" s="808"/>
      <c r="DI113" s="808"/>
      <c r="DJ113" s="808"/>
      <c r="DK113" s="809"/>
      <c r="DL113" s="810" t="s">
        <v>130</v>
      </c>
      <c r="DM113" s="808"/>
      <c r="DN113" s="808"/>
      <c r="DO113" s="808"/>
      <c r="DP113" s="809"/>
      <c r="DQ113" s="810" t="s">
        <v>442</v>
      </c>
      <c r="DR113" s="808"/>
      <c r="DS113" s="808"/>
      <c r="DT113" s="808"/>
      <c r="DU113" s="809"/>
      <c r="DV113" s="852" t="s">
        <v>130</v>
      </c>
      <c r="DW113" s="853"/>
      <c r="DX113" s="853"/>
      <c r="DY113" s="853"/>
      <c r="DZ113" s="854"/>
    </row>
    <row r="114" spans="1:130" s="233" customFormat="1" ht="26.25" customHeight="1">
      <c r="A114" s="942"/>
      <c r="B114" s="943"/>
      <c r="C114" s="780" t="s">
        <v>455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29090</v>
      </c>
      <c r="AB114" s="808"/>
      <c r="AC114" s="808"/>
      <c r="AD114" s="808"/>
      <c r="AE114" s="809"/>
      <c r="AF114" s="810" t="s">
        <v>130</v>
      </c>
      <c r="AG114" s="808"/>
      <c r="AH114" s="808"/>
      <c r="AI114" s="808"/>
      <c r="AJ114" s="809"/>
      <c r="AK114" s="810" t="s">
        <v>446</v>
      </c>
      <c r="AL114" s="808"/>
      <c r="AM114" s="808"/>
      <c r="AN114" s="808"/>
      <c r="AO114" s="809"/>
      <c r="AP114" s="852" t="s">
        <v>446</v>
      </c>
      <c r="AQ114" s="853"/>
      <c r="AR114" s="853"/>
      <c r="AS114" s="853"/>
      <c r="AT114" s="854"/>
      <c r="AU114" s="960"/>
      <c r="AV114" s="961"/>
      <c r="AW114" s="961"/>
      <c r="AX114" s="961"/>
      <c r="AY114" s="961"/>
      <c r="AZ114" s="845" t="s">
        <v>456</v>
      </c>
      <c r="BA114" s="780"/>
      <c r="BB114" s="780"/>
      <c r="BC114" s="780"/>
      <c r="BD114" s="780"/>
      <c r="BE114" s="780"/>
      <c r="BF114" s="780"/>
      <c r="BG114" s="780"/>
      <c r="BH114" s="780"/>
      <c r="BI114" s="780"/>
      <c r="BJ114" s="780"/>
      <c r="BK114" s="780"/>
      <c r="BL114" s="780"/>
      <c r="BM114" s="780"/>
      <c r="BN114" s="780"/>
      <c r="BO114" s="780"/>
      <c r="BP114" s="781"/>
      <c r="BQ114" s="817">
        <v>7583265</v>
      </c>
      <c r="BR114" s="818"/>
      <c r="BS114" s="818"/>
      <c r="BT114" s="818"/>
      <c r="BU114" s="818"/>
      <c r="BV114" s="818">
        <v>7034253</v>
      </c>
      <c r="BW114" s="818"/>
      <c r="BX114" s="818"/>
      <c r="BY114" s="818"/>
      <c r="BZ114" s="818"/>
      <c r="CA114" s="818">
        <v>6874907</v>
      </c>
      <c r="CB114" s="818"/>
      <c r="CC114" s="818"/>
      <c r="CD114" s="818"/>
      <c r="CE114" s="818"/>
      <c r="CF114" s="903">
        <v>26.7</v>
      </c>
      <c r="CG114" s="904"/>
      <c r="CH114" s="904"/>
      <c r="CI114" s="904"/>
      <c r="CJ114" s="904"/>
      <c r="CK114" s="955"/>
      <c r="CL114" s="849"/>
      <c r="CM114" s="845" t="s">
        <v>457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442</v>
      </c>
      <c r="DH114" s="808"/>
      <c r="DI114" s="808"/>
      <c r="DJ114" s="808"/>
      <c r="DK114" s="809"/>
      <c r="DL114" s="810" t="s">
        <v>446</v>
      </c>
      <c r="DM114" s="808"/>
      <c r="DN114" s="808"/>
      <c r="DO114" s="808"/>
      <c r="DP114" s="809"/>
      <c r="DQ114" s="810" t="s">
        <v>453</v>
      </c>
      <c r="DR114" s="808"/>
      <c r="DS114" s="808"/>
      <c r="DT114" s="808"/>
      <c r="DU114" s="809"/>
      <c r="DV114" s="852" t="s">
        <v>446</v>
      </c>
      <c r="DW114" s="853"/>
      <c r="DX114" s="853"/>
      <c r="DY114" s="853"/>
      <c r="DZ114" s="854"/>
    </row>
    <row r="115" spans="1:130" s="233" customFormat="1" ht="26.25" customHeight="1">
      <c r="A115" s="942"/>
      <c r="B115" s="943"/>
      <c r="C115" s="780" t="s">
        <v>458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142207</v>
      </c>
      <c r="AB115" s="947"/>
      <c r="AC115" s="947"/>
      <c r="AD115" s="947"/>
      <c r="AE115" s="948"/>
      <c r="AF115" s="949">
        <v>143866</v>
      </c>
      <c r="AG115" s="947"/>
      <c r="AH115" s="947"/>
      <c r="AI115" s="947"/>
      <c r="AJ115" s="948"/>
      <c r="AK115" s="949">
        <v>143297</v>
      </c>
      <c r="AL115" s="947"/>
      <c r="AM115" s="947"/>
      <c r="AN115" s="947"/>
      <c r="AO115" s="948"/>
      <c r="AP115" s="950">
        <v>0.6</v>
      </c>
      <c r="AQ115" s="951"/>
      <c r="AR115" s="951"/>
      <c r="AS115" s="951"/>
      <c r="AT115" s="952"/>
      <c r="AU115" s="960"/>
      <c r="AV115" s="961"/>
      <c r="AW115" s="961"/>
      <c r="AX115" s="961"/>
      <c r="AY115" s="961"/>
      <c r="AZ115" s="845" t="s">
        <v>459</v>
      </c>
      <c r="BA115" s="780"/>
      <c r="BB115" s="780"/>
      <c r="BC115" s="780"/>
      <c r="BD115" s="780"/>
      <c r="BE115" s="780"/>
      <c r="BF115" s="780"/>
      <c r="BG115" s="780"/>
      <c r="BH115" s="780"/>
      <c r="BI115" s="780"/>
      <c r="BJ115" s="780"/>
      <c r="BK115" s="780"/>
      <c r="BL115" s="780"/>
      <c r="BM115" s="780"/>
      <c r="BN115" s="780"/>
      <c r="BO115" s="780"/>
      <c r="BP115" s="781"/>
      <c r="BQ115" s="817" t="s">
        <v>446</v>
      </c>
      <c r="BR115" s="818"/>
      <c r="BS115" s="818"/>
      <c r="BT115" s="818"/>
      <c r="BU115" s="818"/>
      <c r="BV115" s="818" t="s">
        <v>130</v>
      </c>
      <c r="BW115" s="818"/>
      <c r="BX115" s="818"/>
      <c r="BY115" s="818"/>
      <c r="BZ115" s="818"/>
      <c r="CA115" s="818" t="s">
        <v>130</v>
      </c>
      <c r="CB115" s="818"/>
      <c r="CC115" s="818"/>
      <c r="CD115" s="818"/>
      <c r="CE115" s="818"/>
      <c r="CF115" s="903" t="s">
        <v>446</v>
      </c>
      <c r="CG115" s="904"/>
      <c r="CH115" s="904"/>
      <c r="CI115" s="904"/>
      <c r="CJ115" s="904"/>
      <c r="CK115" s="955"/>
      <c r="CL115" s="849"/>
      <c r="CM115" s="845" t="s">
        <v>460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446</v>
      </c>
      <c r="DH115" s="808"/>
      <c r="DI115" s="808"/>
      <c r="DJ115" s="808"/>
      <c r="DK115" s="809"/>
      <c r="DL115" s="810" t="s">
        <v>446</v>
      </c>
      <c r="DM115" s="808"/>
      <c r="DN115" s="808"/>
      <c r="DO115" s="808"/>
      <c r="DP115" s="809"/>
      <c r="DQ115" s="810" t="s">
        <v>446</v>
      </c>
      <c r="DR115" s="808"/>
      <c r="DS115" s="808"/>
      <c r="DT115" s="808"/>
      <c r="DU115" s="809"/>
      <c r="DV115" s="852" t="s">
        <v>446</v>
      </c>
      <c r="DW115" s="853"/>
      <c r="DX115" s="853"/>
      <c r="DY115" s="853"/>
      <c r="DZ115" s="854"/>
    </row>
    <row r="116" spans="1:130" s="233" customFormat="1" ht="26.25" customHeight="1">
      <c r="A116" s="944"/>
      <c r="B116" s="945"/>
      <c r="C116" s="867" t="s">
        <v>461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130</v>
      </c>
      <c r="AB116" s="808"/>
      <c r="AC116" s="808"/>
      <c r="AD116" s="808"/>
      <c r="AE116" s="809"/>
      <c r="AF116" s="810" t="s">
        <v>442</v>
      </c>
      <c r="AG116" s="808"/>
      <c r="AH116" s="808"/>
      <c r="AI116" s="808"/>
      <c r="AJ116" s="809"/>
      <c r="AK116" s="810" t="s">
        <v>130</v>
      </c>
      <c r="AL116" s="808"/>
      <c r="AM116" s="808"/>
      <c r="AN116" s="808"/>
      <c r="AO116" s="809"/>
      <c r="AP116" s="852" t="s">
        <v>130</v>
      </c>
      <c r="AQ116" s="853"/>
      <c r="AR116" s="853"/>
      <c r="AS116" s="853"/>
      <c r="AT116" s="854"/>
      <c r="AU116" s="960"/>
      <c r="AV116" s="961"/>
      <c r="AW116" s="961"/>
      <c r="AX116" s="961"/>
      <c r="AY116" s="961"/>
      <c r="AZ116" s="937" t="s">
        <v>462</v>
      </c>
      <c r="BA116" s="938"/>
      <c r="BB116" s="938"/>
      <c r="BC116" s="938"/>
      <c r="BD116" s="938"/>
      <c r="BE116" s="938"/>
      <c r="BF116" s="938"/>
      <c r="BG116" s="938"/>
      <c r="BH116" s="938"/>
      <c r="BI116" s="938"/>
      <c r="BJ116" s="938"/>
      <c r="BK116" s="938"/>
      <c r="BL116" s="938"/>
      <c r="BM116" s="938"/>
      <c r="BN116" s="938"/>
      <c r="BO116" s="938"/>
      <c r="BP116" s="939"/>
      <c r="BQ116" s="817" t="s">
        <v>453</v>
      </c>
      <c r="BR116" s="818"/>
      <c r="BS116" s="818"/>
      <c r="BT116" s="818"/>
      <c r="BU116" s="818"/>
      <c r="BV116" s="818" t="s">
        <v>446</v>
      </c>
      <c r="BW116" s="818"/>
      <c r="BX116" s="818"/>
      <c r="BY116" s="818"/>
      <c r="BZ116" s="818"/>
      <c r="CA116" s="818" t="s">
        <v>453</v>
      </c>
      <c r="CB116" s="818"/>
      <c r="CC116" s="818"/>
      <c r="CD116" s="818"/>
      <c r="CE116" s="818"/>
      <c r="CF116" s="903" t="s">
        <v>130</v>
      </c>
      <c r="CG116" s="904"/>
      <c r="CH116" s="904"/>
      <c r="CI116" s="904"/>
      <c r="CJ116" s="904"/>
      <c r="CK116" s="955"/>
      <c r="CL116" s="849"/>
      <c r="CM116" s="845" t="s">
        <v>463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442</v>
      </c>
      <c r="DH116" s="808"/>
      <c r="DI116" s="808"/>
      <c r="DJ116" s="808"/>
      <c r="DK116" s="809"/>
      <c r="DL116" s="810" t="s">
        <v>446</v>
      </c>
      <c r="DM116" s="808"/>
      <c r="DN116" s="808"/>
      <c r="DO116" s="808"/>
      <c r="DP116" s="809"/>
      <c r="DQ116" s="810" t="s">
        <v>442</v>
      </c>
      <c r="DR116" s="808"/>
      <c r="DS116" s="808"/>
      <c r="DT116" s="808"/>
      <c r="DU116" s="809"/>
      <c r="DV116" s="852" t="s">
        <v>453</v>
      </c>
      <c r="DW116" s="853"/>
      <c r="DX116" s="853"/>
      <c r="DY116" s="853"/>
      <c r="DZ116" s="854"/>
    </row>
    <row r="117" spans="1:130" s="233" customFormat="1" ht="26.25" customHeight="1">
      <c r="A117" s="92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464</v>
      </c>
      <c r="Z117" s="925"/>
      <c r="AA117" s="930">
        <v>8943507</v>
      </c>
      <c r="AB117" s="931"/>
      <c r="AC117" s="931"/>
      <c r="AD117" s="931"/>
      <c r="AE117" s="932"/>
      <c r="AF117" s="933">
        <v>8802040</v>
      </c>
      <c r="AG117" s="931"/>
      <c r="AH117" s="931"/>
      <c r="AI117" s="931"/>
      <c r="AJ117" s="932"/>
      <c r="AK117" s="933">
        <v>8677535</v>
      </c>
      <c r="AL117" s="931"/>
      <c r="AM117" s="931"/>
      <c r="AN117" s="931"/>
      <c r="AO117" s="932"/>
      <c r="AP117" s="934"/>
      <c r="AQ117" s="935"/>
      <c r="AR117" s="935"/>
      <c r="AS117" s="935"/>
      <c r="AT117" s="936"/>
      <c r="AU117" s="960"/>
      <c r="AV117" s="961"/>
      <c r="AW117" s="961"/>
      <c r="AX117" s="961"/>
      <c r="AY117" s="961"/>
      <c r="AZ117" s="891" t="s">
        <v>465</v>
      </c>
      <c r="BA117" s="892"/>
      <c r="BB117" s="892"/>
      <c r="BC117" s="892"/>
      <c r="BD117" s="892"/>
      <c r="BE117" s="892"/>
      <c r="BF117" s="892"/>
      <c r="BG117" s="892"/>
      <c r="BH117" s="892"/>
      <c r="BI117" s="892"/>
      <c r="BJ117" s="892"/>
      <c r="BK117" s="892"/>
      <c r="BL117" s="892"/>
      <c r="BM117" s="892"/>
      <c r="BN117" s="892"/>
      <c r="BO117" s="892"/>
      <c r="BP117" s="893"/>
      <c r="BQ117" s="817" t="s">
        <v>446</v>
      </c>
      <c r="BR117" s="818"/>
      <c r="BS117" s="818"/>
      <c r="BT117" s="818"/>
      <c r="BU117" s="818"/>
      <c r="BV117" s="818" t="s">
        <v>446</v>
      </c>
      <c r="BW117" s="818"/>
      <c r="BX117" s="818"/>
      <c r="BY117" s="818"/>
      <c r="BZ117" s="818"/>
      <c r="CA117" s="818" t="s">
        <v>130</v>
      </c>
      <c r="CB117" s="818"/>
      <c r="CC117" s="818"/>
      <c r="CD117" s="818"/>
      <c r="CE117" s="818"/>
      <c r="CF117" s="903" t="s">
        <v>446</v>
      </c>
      <c r="CG117" s="904"/>
      <c r="CH117" s="904"/>
      <c r="CI117" s="904"/>
      <c r="CJ117" s="904"/>
      <c r="CK117" s="955"/>
      <c r="CL117" s="849"/>
      <c r="CM117" s="845" t="s">
        <v>466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446</v>
      </c>
      <c r="DH117" s="808"/>
      <c r="DI117" s="808"/>
      <c r="DJ117" s="808"/>
      <c r="DK117" s="809"/>
      <c r="DL117" s="810" t="s">
        <v>130</v>
      </c>
      <c r="DM117" s="808"/>
      <c r="DN117" s="808"/>
      <c r="DO117" s="808"/>
      <c r="DP117" s="809"/>
      <c r="DQ117" s="810" t="s">
        <v>446</v>
      </c>
      <c r="DR117" s="808"/>
      <c r="DS117" s="808"/>
      <c r="DT117" s="808"/>
      <c r="DU117" s="809"/>
      <c r="DV117" s="852" t="s">
        <v>130</v>
      </c>
      <c r="DW117" s="853"/>
      <c r="DX117" s="853"/>
      <c r="DY117" s="853"/>
      <c r="DZ117" s="854"/>
    </row>
    <row r="118" spans="1:130" s="233" customFormat="1" ht="26.25" customHeight="1">
      <c r="A118" s="923" t="s">
        <v>437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434</v>
      </c>
      <c r="AB118" s="924"/>
      <c r="AC118" s="924"/>
      <c r="AD118" s="924"/>
      <c r="AE118" s="925"/>
      <c r="AF118" s="926" t="s">
        <v>435</v>
      </c>
      <c r="AG118" s="924"/>
      <c r="AH118" s="924"/>
      <c r="AI118" s="924"/>
      <c r="AJ118" s="925"/>
      <c r="AK118" s="926" t="s">
        <v>307</v>
      </c>
      <c r="AL118" s="924"/>
      <c r="AM118" s="924"/>
      <c r="AN118" s="924"/>
      <c r="AO118" s="925"/>
      <c r="AP118" s="927" t="s">
        <v>436</v>
      </c>
      <c r="AQ118" s="928"/>
      <c r="AR118" s="928"/>
      <c r="AS118" s="928"/>
      <c r="AT118" s="929"/>
      <c r="AU118" s="960"/>
      <c r="AV118" s="961"/>
      <c r="AW118" s="961"/>
      <c r="AX118" s="961"/>
      <c r="AY118" s="961"/>
      <c r="AZ118" s="866" t="s">
        <v>467</v>
      </c>
      <c r="BA118" s="867"/>
      <c r="BB118" s="867"/>
      <c r="BC118" s="867"/>
      <c r="BD118" s="867"/>
      <c r="BE118" s="867"/>
      <c r="BF118" s="867"/>
      <c r="BG118" s="867"/>
      <c r="BH118" s="867"/>
      <c r="BI118" s="867"/>
      <c r="BJ118" s="867"/>
      <c r="BK118" s="867"/>
      <c r="BL118" s="867"/>
      <c r="BM118" s="867"/>
      <c r="BN118" s="867"/>
      <c r="BO118" s="867"/>
      <c r="BP118" s="868"/>
      <c r="BQ118" s="907" t="s">
        <v>130</v>
      </c>
      <c r="BR118" s="873"/>
      <c r="BS118" s="873"/>
      <c r="BT118" s="873"/>
      <c r="BU118" s="873"/>
      <c r="BV118" s="873" t="s">
        <v>130</v>
      </c>
      <c r="BW118" s="873"/>
      <c r="BX118" s="873"/>
      <c r="BY118" s="873"/>
      <c r="BZ118" s="873"/>
      <c r="CA118" s="873" t="s">
        <v>130</v>
      </c>
      <c r="CB118" s="873"/>
      <c r="CC118" s="873"/>
      <c r="CD118" s="873"/>
      <c r="CE118" s="873"/>
      <c r="CF118" s="903" t="s">
        <v>130</v>
      </c>
      <c r="CG118" s="904"/>
      <c r="CH118" s="904"/>
      <c r="CI118" s="904"/>
      <c r="CJ118" s="904"/>
      <c r="CK118" s="955"/>
      <c r="CL118" s="849"/>
      <c r="CM118" s="845" t="s">
        <v>468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446</v>
      </c>
      <c r="DH118" s="808"/>
      <c r="DI118" s="808"/>
      <c r="DJ118" s="808"/>
      <c r="DK118" s="809"/>
      <c r="DL118" s="810" t="s">
        <v>446</v>
      </c>
      <c r="DM118" s="808"/>
      <c r="DN118" s="808"/>
      <c r="DO118" s="808"/>
      <c r="DP118" s="809"/>
      <c r="DQ118" s="810" t="s">
        <v>446</v>
      </c>
      <c r="DR118" s="808"/>
      <c r="DS118" s="808"/>
      <c r="DT118" s="808"/>
      <c r="DU118" s="809"/>
      <c r="DV118" s="852" t="s">
        <v>446</v>
      </c>
      <c r="DW118" s="853"/>
      <c r="DX118" s="853"/>
      <c r="DY118" s="853"/>
      <c r="DZ118" s="854"/>
    </row>
    <row r="119" spans="1:130" s="233" customFormat="1" ht="26.25" customHeight="1">
      <c r="A119" s="846" t="s">
        <v>440</v>
      </c>
      <c r="B119" s="847"/>
      <c r="C119" s="888" t="s">
        <v>441</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130</v>
      </c>
      <c r="AB119" s="917"/>
      <c r="AC119" s="917"/>
      <c r="AD119" s="917"/>
      <c r="AE119" s="918"/>
      <c r="AF119" s="919" t="s">
        <v>446</v>
      </c>
      <c r="AG119" s="917"/>
      <c r="AH119" s="917"/>
      <c r="AI119" s="917"/>
      <c r="AJ119" s="918"/>
      <c r="AK119" s="919" t="s">
        <v>446</v>
      </c>
      <c r="AL119" s="917"/>
      <c r="AM119" s="917"/>
      <c r="AN119" s="917"/>
      <c r="AO119" s="918"/>
      <c r="AP119" s="920" t="s">
        <v>130</v>
      </c>
      <c r="AQ119" s="921"/>
      <c r="AR119" s="921"/>
      <c r="AS119" s="921"/>
      <c r="AT119" s="922"/>
      <c r="AU119" s="962"/>
      <c r="AV119" s="963"/>
      <c r="AW119" s="963"/>
      <c r="AX119" s="963"/>
      <c r="AY119" s="963"/>
      <c r="AZ119" s="254" t="s">
        <v>189</v>
      </c>
      <c r="BA119" s="254"/>
      <c r="BB119" s="254"/>
      <c r="BC119" s="254"/>
      <c r="BD119" s="254"/>
      <c r="BE119" s="254"/>
      <c r="BF119" s="254"/>
      <c r="BG119" s="254"/>
      <c r="BH119" s="254"/>
      <c r="BI119" s="254"/>
      <c r="BJ119" s="254"/>
      <c r="BK119" s="254"/>
      <c r="BL119" s="254"/>
      <c r="BM119" s="254"/>
      <c r="BN119" s="254"/>
      <c r="BO119" s="905" t="s">
        <v>469</v>
      </c>
      <c r="BP119" s="906"/>
      <c r="BQ119" s="907">
        <v>73693607</v>
      </c>
      <c r="BR119" s="873"/>
      <c r="BS119" s="873"/>
      <c r="BT119" s="873"/>
      <c r="BU119" s="873"/>
      <c r="BV119" s="873">
        <v>70408680</v>
      </c>
      <c r="BW119" s="873"/>
      <c r="BX119" s="873"/>
      <c r="BY119" s="873"/>
      <c r="BZ119" s="873"/>
      <c r="CA119" s="873">
        <v>67545809</v>
      </c>
      <c r="CB119" s="873"/>
      <c r="CC119" s="873"/>
      <c r="CD119" s="873"/>
      <c r="CE119" s="873"/>
      <c r="CF119" s="776"/>
      <c r="CG119" s="777"/>
      <c r="CH119" s="777"/>
      <c r="CI119" s="777"/>
      <c r="CJ119" s="862"/>
      <c r="CK119" s="956"/>
      <c r="CL119" s="851"/>
      <c r="CM119" s="866" t="s">
        <v>470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577214</v>
      </c>
      <c r="DH119" s="792"/>
      <c r="DI119" s="792"/>
      <c r="DJ119" s="792"/>
      <c r="DK119" s="793"/>
      <c r="DL119" s="794">
        <v>444247</v>
      </c>
      <c r="DM119" s="792"/>
      <c r="DN119" s="792"/>
      <c r="DO119" s="792"/>
      <c r="DP119" s="793"/>
      <c r="DQ119" s="794">
        <v>309322</v>
      </c>
      <c r="DR119" s="792"/>
      <c r="DS119" s="792"/>
      <c r="DT119" s="792"/>
      <c r="DU119" s="793"/>
      <c r="DV119" s="876">
        <v>1.2</v>
      </c>
      <c r="DW119" s="877"/>
      <c r="DX119" s="877"/>
      <c r="DY119" s="877"/>
      <c r="DZ119" s="878"/>
    </row>
    <row r="120" spans="1:130" s="233" customFormat="1" ht="26.25" customHeight="1">
      <c r="A120" s="848"/>
      <c r="B120" s="849"/>
      <c r="C120" s="845"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446</v>
      </c>
      <c r="AB120" s="808"/>
      <c r="AC120" s="808"/>
      <c r="AD120" s="808"/>
      <c r="AE120" s="809"/>
      <c r="AF120" s="810" t="s">
        <v>130</v>
      </c>
      <c r="AG120" s="808"/>
      <c r="AH120" s="808"/>
      <c r="AI120" s="808"/>
      <c r="AJ120" s="809"/>
      <c r="AK120" s="810" t="s">
        <v>446</v>
      </c>
      <c r="AL120" s="808"/>
      <c r="AM120" s="808"/>
      <c r="AN120" s="808"/>
      <c r="AO120" s="809"/>
      <c r="AP120" s="852" t="s">
        <v>446</v>
      </c>
      <c r="AQ120" s="853"/>
      <c r="AR120" s="853"/>
      <c r="AS120" s="853"/>
      <c r="AT120" s="854"/>
      <c r="AU120" s="908" t="s">
        <v>471</v>
      </c>
      <c r="AV120" s="909"/>
      <c r="AW120" s="909"/>
      <c r="AX120" s="909"/>
      <c r="AY120" s="910"/>
      <c r="AZ120" s="888" t="s">
        <v>472</v>
      </c>
      <c r="BA120" s="838"/>
      <c r="BB120" s="838"/>
      <c r="BC120" s="838"/>
      <c r="BD120" s="838"/>
      <c r="BE120" s="838"/>
      <c r="BF120" s="838"/>
      <c r="BG120" s="838"/>
      <c r="BH120" s="838"/>
      <c r="BI120" s="838"/>
      <c r="BJ120" s="838"/>
      <c r="BK120" s="838"/>
      <c r="BL120" s="838"/>
      <c r="BM120" s="838"/>
      <c r="BN120" s="838"/>
      <c r="BO120" s="838"/>
      <c r="BP120" s="839"/>
      <c r="BQ120" s="889">
        <v>14693101</v>
      </c>
      <c r="BR120" s="870"/>
      <c r="BS120" s="870"/>
      <c r="BT120" s="870"/>
      <c r="BU120" s="870"/>
      <c r="BV120" s="870">
        <v>13980609</v>
      </c>
      <c r="BW120" s="870"/>
      <c r="BX120" s="870"/>
      <c r="BY120" s="870"/>
      <c r="BZ120" s="870"/>
      <c r="CA120" s="870">
        <v>17024179</v>
      </c>
      <c r="CB120" s="870"/>
      <c r="CC120" s="870"/>
      <c r="CD120" s="870"/>
      <c r="CE120" s="870"/>
      <c r="CF120" s="894">
        <v>66</v>
      </c>
      <c r="CG120" s="895"/>
      <c r="CH120" s="895"/>
      <c r="CI120" s="895"/>
      <c r="CJ120" s="895"/>
      <c r="CK120" s="896" t="s">
        <v>473</v>
      </c>
      <c r="CL120" s="880"/>
      <c r="CM120" s="880"/>
      <c r="CN120" s="880"/>
      <c r="CO120" s="881"/>
      <c r="CP120" s="900" t="s">
        <v>474</v>
      </c>
      <c r="CQ120" s="901"/>
      <c r="CR120" s="901"/>
      <c r="CS120" s="901"/>
      <c r="CT120" s="901"/>
      <c r="CU120" s="901"/>
      <c r="CV120" s="901"/>
      <c r="CW120" s="901"/>
      <c r="CX120" s="901"/>
      <c r="CY120" s="901"/>
      <c r="CZ120" s="901"/>
      <c r="DA120" s="901"/>
      <c r="DB120" s="901"/>
      <c r="DC120" s="901"/>
      <c r="DD120" s="901"/>
      <c r="DE120" s="901"/>
      <c r="DF120" s="902"/>
      <c r="DG120" s="889">
        <v>5295984</v>
      </c>
      <c r="DH120" s="870"/>
      <c r="DI120" s="870"/>
      <c r="DJ120" s="870"/>
      <c r="DK120" s="870"/>
      <c r="DL120" s="870">
        <v>4984615</v>
      </c>
      <c r="DM120" s="870"/>
      <c r="DN120" s="870"/>
      <c r="DO120" s="870"/>
      <c r="DP120" s="870"/>
      <c r="DQ120" s="870">
        <v>4641647</v>
      </c>
      <c r="DR120" s="870"/>
      <c r="DS120" s="870"/>
      <c r="DT120" s="870"/>
      <c r="DU120" s="870"/>
      <c r="DV120" s="871">
        <v>18</v>
      </c>
      <c r="DW120" s="871"/>
      <c r="DX120" s="871"/>
      <c r="DY120" s="871"/>
      <c r="DZ120" s="872"/>
    </row>
    <row r="121" spans="1:130" s="233" customFormat="1" ht="26.25" customHeight="1">
      <c r="A121" s="848"/>
      <c r="B121" s="849"/>
      <c r="C121" s="891" t="s">
        <v>475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446</v>
      </c>
      <c r="AB121" s="808"/>
      <c r="AC121" s="808"/>
      <c r="AD121" s="808"/>
      <c r="AE121" s="809"/>
      <c r="AF121" s="810" t="s">
        <v>130</v>
      </c>
      <c r="AG121" s="808"/>
      <c r="AH121" s="808"/>
      <c r="AI121" s="808"/>
      <c r="AJ121" s="809"/>
      <c r="AK121" s="810" t="s">
        <v>446</v>
      </c>
      <c r="AL121" s="808"/>
      <c r="AM121" s="808"/>
      <c r="AN121" s="808"/>
      <c r="AO121" s="809"/>
      <c r="AP121" s="852" t="s">
        <v>446</v>
      </c>
      <c r="AQ121" s="853"/>
      <c r="AR121" s="853"/>
      <c r="AS121" s="853"/>
      <c r="AT121" s="854"/>
      <c r="AU121" s="911"/>
      <c r="AV121" s="912"/>
      <c r="AW121" s="912"/>
      <c r="AX121" s="912"/>
      <c r="AY121" s="913"/>
      <c r="AZ121" s="845" t="s">
        <v>476</v>
      </c>
      <c r="BA121" s="780"/>
      <c r="BB121" s="780"/>
      <c r="BC121" s="780"/>
      <c r="BD121" s="780"/>
      <c r="BE121" s="780"/>
      <c r="BF121" s="780"/>
      <c r="BG121" s="780"/>
      <c r="BH121" s="780"/>
      <c r="BI121" s="780"/>
      <c r="BJ121" s="780"/>
      <c r="BK121" s="780"/>
      <c r="BL121" s="780"/>
      <c r="BM121" s="780"/>
      <c r="BN121" s="780"/>
      <c r="BO121" s="780"/>
      <c r="BP121" s="781"/>
      <c r="BQ121" s="817">
        <v>2071706</v>
      </c>
      <c r="BR121" s="818"/>
      <c r="BS121" s="818"/>
      <c r="BT121" s="818"/>
      <c r="BU121" s="818"/>
      <c r="BV121" s="818">
        <v>2200077</v>
      </c>
      <c r="BW121" s="818"/>
      <c r="BX121" s="818"/>
      <c r="BY121" s="818"/>
      <c r="BZ121" s="818"/>
      <c r="CA121" s="818">
        <v>2460509</v>
      </c>
      <c r="CB121" s="818"/>
      <c r="CC121" s="818"/>
      <c r="CD121" s="818"/>
      <c r="CE121" s="818"/>
      <c r="CF121" s="903">
        <v>9.5</v>
      </c>
      <c r="CG121" s="904"/>
      <c r="CH121" s="904"/>
      <c r="CI121" s="904"/>
      <c r="CJ121" s="904"/>
      <c r="CK121" s="897"/>
      <c r="CL121" s="883"/>
      <c r="CM121" s="883"/>
      <c r="CN121" s="883"/>
      <c r="CO121" s="884"/>
      <c r="CP121" s="863" t="s">
        <v>410</v>
      </c>
      <c r="CQ121" s="864"/>
      <c r="CR121" s="864"/>
      <c r="CS121" s="864"/>
      <c r="CT121" s="864"/>
      <c r="CU121" s="864"/>
      <c r="CV121" s="864"/>
      <c r="CW121" s="864"/>
      <c r="CX121" s="864"/>
      <c r="CY121" s="864"/>
      <c r="CZ121" s="864"/>
      <c r="DA121" s="864"/>
      <c r="DB121" s="864"/>
      <c r="DC121" s="864"/>
      <c r="DD121" s="864"/>
      <c r="DE121" s="864"/>
      <c r="DF121" s="865"/>
      <c r="DG121" s="817">
        <v>5042154</v>
      </c>
      <c r="DH121" s="818"/>
      <c r="DI121" s="818"/>
      <c r="DJ121" s="818"/>
      <c r="DK121" s="818"/>
      <c r="DL121" s="818">
        <v>4342812</v>
      </c>
      <c r="DM121" s="818"/>
      <c r="DN121" s="818"/>
      <c r="DO121" s="818"/>
      <c r="DP121" s="818"/>
      <c r="DQ121" s="818">
        <v>3553456</v>
      </c>
      <c r="DR121" s="818"/>
      <c r="DS121" s="818"/>
      <c r="DT121" s="818"/>
      <c r="DU121" s="818"/>
      <c r="DV121" s="824">
        <v>13.8</v>
      </c>
      <c r="DW121" s="824"/>
      <c r="DX121" s="824"/>
      <c r="DY121" s="824"/>
      <c r="DZ121" s="825"/>
    </row>
    <row r="122" spans="1:130" s="233" customFormat="1" ht="26.25" customHeight="1">
      <c r="A122" s="848"/>
      <c r="B122" s="849"/>
      <c r="C122" s="845" t="s">
        <v>457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446</v>
      </c>
      <c r="AB122" s="808"/>
      <c r="AC122" s="808"/>
      <c r="AD122" s="808"/>
      <c r="AE122" s="809"/>
      <c r="AF122" s="810" t="s">
        <v>446</v>
      </c>
      <c r="AG122" s="808"/>
      <c r="AH122" s="808"/>
      <c r="AI122" s="808"/>
      <c r="AJ122" s="809"/>
      <c r="AK122" s="810" t="s">
        <v>130</v>
      </c>
      <c r="AL122" s="808"/>
      <c r="AM122" s="808"/>
      <c r="AN122" s="808"/>
      <c r="AO122" s="809"/>
      <c r="AP122" s="852" t="s">
        <v>446</v>
      </c>
      <c r="AQ122" s="853"/>
      <c r="AR122" s="853"/>
      <c r="AS122" s="853"/>
      <c r="AT122" s="854"/>
      <c r="AU122" s="911"/>
      <c r="AV122" s="912"/>
      <c r="AW122" s="912"/>
      <c r="AX122" s="912"/>
      <c r="AY122" s="913"/>
      <c r="AZ122" s="866" t="s">
        <v>477</v>
      </c>
      <c r="BA122" s="867"/>
      <c r="BB122" s="867"/>
      <c r="BC122" s="867"/>
      <c r="BD122" s="867"/>
      <c r="BE122" s="867"/>
      <c r="BF122" s="867"/>
      <c r="BG122" s="867"/>
      <c r="BH122" s="867"/>
      <c r="BI122" s="867"/>
      <c r="BJ122" s="867"/>
      <c r="BK122" s="867"/>
      <c r="BL122" s="867"/>
      <c r="BM122" s="867"/>
      <c r="BN122" s="867"/>
      <c r="BO122" s="867"/>
      <c r="BP122" s="868"/>
      <c r="BQ122" s="907">
        <v>50586456</v>
      </c>
      <c r="BR122" s="873"/>
      <c r="BS122" s="873"/>
      <c r="BT122" s="873"/>
      <c r="BU122" s="873"/>
      <c r="BV122" s="873">
        <v>48969194</v>
      </c>
      <c r="BW122" s="873"/>
      <c r="BX122" s="873"/>
      <c r="BY122" s="873"/>
      <c r="BZ122" s="873"/>
      <c r="CA122" s="873">
        <v>47900884</v>
      </c>
      <c r="CB122" s="873"/>
      <c r="CC122" s="873"/>
      <c r="CD122" s="873"/>
      <c r="CE122" s="873"/>
      <c r="CF122" s="874">
        <v>185.7</v>
      </c>
      <c r="CG122" s="875"/>
      <c r="CH122" s="875"/>
      <c r="CI122" s="875"/>
      <c r="CJ122" s="875"/>
      <c r="CK122" s="897"/>
      <c r="CL122" s="883"/>
      <c r="CM122" s="883"/>
      <c r="CN122" s="883"/>
      <c r="CO122" s="884"/>
      <c r="CP122" s="863" t="s">
        <v>478</v>
      </c>
      <c r="CQ122" s="864"/>
      <c r="CR122" s="864"/>
      <c r="CS122" s="864"/>
      <c r="CT122" s="864"/>
      <c r="CU122" s="864"/>
      <c r="CV122" s="864"/>
      <c r="CW122" s="864"/>
      <c r="CX122" s="864"/>
      <c r="CY122" s="864"/>
      <c r="CZ122" s="864"/>
      <c r="DA122" s="864"/>
      <c r="DB122" s="864"/>
      <c r="DC122" s="864"/>
      <c r="DD122" s="864"/>
      <c r="DE122" s="864"/>
      <c r="DF122" s="865"/>
      <c r="DG122" s="817">
        <v>1619532</v>
      </c>
      <c r="DH122" s="818"/>
      <c r="DI122" s="818"/>
      <c r="DJ122" s="818"/>
      <c r="DK122" s="818"/>
      <c r="DL122" s="818">
        <v>1566823</v>
      </c>
      <c r="DM122" s="818"/>
      <c r="DN122" s="818"/>
      <c r="DO122" s="818"/>
      <c r="DP122" s="818"/>
      <c r="DQ122" s="818">
        <v>1353478</v>
      </c>
      <c r="DR122" s="818"/>
      <c r="DS122" s="818"/>
      <c r="DT122" s="818"/>
      <c r="DU122" s="818"/>
      <c r="DV122" s="824">
        <v>5.2</v>
      </c>
      <c r="DW122" s="824"/>
      <c r="DX122" s="824"/>
      <c r="DY122" s="824"/>
      <c r="DZ122" s="825"/>
    </row>
    <row r="123" spans="1:130" s="233" customFormat="1" ht="26.25" customHeight="1">
      <c r="A123" s="848"/>
      <c r="B123" s="849"/>
      <c r="C123" s="845" t="s">
        <v>463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130</v>
      </c>
      <c r="AB123" s="808"/>
      <c r="AC123" s="808"/>
      <c r="AD123" s="808"/>
      <c r="AE123" s="809"/>
      <c r="AF123" s="810" t="s">
        <v>130</v>
      </c>
      <c r="AG123" s="808"/>
      <c r="AH123" s="808"/>
      <c r="AI123" s="808"/>
      <c r="AJ123" s="809"/>
      <c r="AK123" s="810" t="s">
        <v>130</v>
      </c>
      <c r="AL123" s="808"/>
      <c r="AM123" s="808"/>
      <c r="AN123" s="808"/>
      <c r="AO123" s="809"/>
      <c r="AP123" s="852" t="s">
        <v>446</v>
      </c>
      <c r="AQ123" s="853"/>
      <c r="AR123" s="853"/>
      <c r="AS123" s="853"/>
      <c r="AT123" s="854"/>
      <c r="AU123" s="914"/>
      <c r="AV123" s="915"/>
      <c r="AW123" s="915"/>
      <c r="AX123" s="915"/>
      <c r="AY123" s="915"/>
      <c r="AZ123" s="254" t="s">
        <v>189</v>
      </c>
      <c r="BA123" s="254"/>
      <c r="BB123" s="254"/>
      <c r="BC123" s="254"/>
      <c r="BD123" s="254"/>
      <c r="BE123" s="254"/>
      <c r="BF123" s="254"/>
      <c r="BG123" s="254"/>
      <c r="BH123" s="254"/>
      <c r="BI123" s="254"/>
      <c r="BJ123" s="254"/>
      <c r="BK123" s="254"/>
      <c r="BL123" s="254"/>
      <c r="BM123" s="254"/>
      <c r="BN123" s="254"/>
      <c r="BO123" s="905" t="s">
        <v>479</v>
      </c>
      <c r="BP123" s="906"/>
      <c r="BQ123" s="860">
        <v>67351263</v>
      </c>
      <c r="BR123" s="861"/>
      <c r="BS123" s="861"/>
      <c r="BT123" s="861"/>
      <c r="BU123" s="861"/>
      <c r="BV123" s="861">
        <v>65149880</v>
      </c>
      <c r="BW123" s="861"/>
      <c r="BX123" s="861"/>
      <c r="BY123" s="861"/>
      <c r="BZ123" s="861"/>
      <c r="CA123" s="861">
        <v>67385572</v>
      </c>
      <c r="CB123" s="861"/>
      <c r="CC123" s="861"/>
      <c r="CD123" s="861"/>
      <c r="CE123" s="861"/>
      <c r="CF123" s="776"/>
      <c r="CG123" s="777"/>
      <c r="CH123" s="777"/>
      <c r="CI123" s="777"/>
      <c r="CJ123" s="862"/>
      <c r="CK123" s="897"/>
      <c r="CL123" s="883"/>
      <c r="CM123" s="883"/>
      <c r="CN123" s="883"/>
      <c r="CO123" s="884"/>
      <c r="CP123" s="863" t="s">
        <v>480</v>
      </c>
      <c r="CQ123" s="864"/>
      <c r="CR123" s="864"/>
      <c r="CS123" s="864"/>
      <c r="CT123" s="864"/>
      <c r="CU123" s="864"/>
      <c r="CV123" s="864"/>
      <c r="CW123" s="864"/>
      <c r="CX123" s="864"/>
      <c r="CY123" s="864"/>
      <c r="CZ123" s="864"/>
      <c r="DA123" s="864"/>
      <c r="DB123" s="864"/>
      <c r="DC123" s="864"/>
      <c r="DD123" s="864"/>
      <c r="DE123" s="864"/>
      <c r="DF123" s="865"/>
      <c r="DG123" s="807" t="s">
        <v>446</v>
      </c>
      <c r="DH123" s="808"/>
      <c r="DI123" s="808"/>
      <c r="DJ123" s="808"/>
      <c r="DK123" s="809"/>
      <c r="DL123" s="810">
        <v>36708</v>
      </c>
      <c r="DM123" s="808"/>
      <c r="DN123" s="808"/>
      <c r="DO123" s="808"/>
      <c r="DP123" s="809"/>
      <c r="DQ123" s="810">
        <v>251175</v>
      </c>
      <c r="DR123" s="808"/>
      <c r="DS123" s="808"/>
      <c r="DT123" s="808"/>
      <c r="DU123" s="809"/>
      <c r="DV123" s="852">
        <v>1</v>
      </c>
      <c r="DW123" s="853"/>
      <c r="DX123" s="853"/>
      <c r="DY123" s="853"/>
      <c r="DZ123" s="854"/>
    </row>
    <row r="124" spans="1:130" s="233" customFormat="1" ht="26.25" customHeight="1" thickBot="1">
      <c r="A124" s="848"/>
      <c r="B124" s="849"/>
      <c r="C124" s="845" t="s">
        <v>466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130</v>
      </c>
      <c r="AB124" s="808"/>
      <c r="AC124" s="808"/>
      <c r="AD124" s="808"/>
      <c r="AE124" s="809"/>
      <c r="AF124" s="810" t="s">
        <v>130</v>
      </c>
      <c r="AG124" s="808"/>
      <c r="AH124" s="808"/>
      <c r="AI124" s="808"/>
      <c r="AJ124" s="809"/>
      <c r="AK124" s="810" t="s">
        <v>446</v>
      </c>
      <c r="AL124" s="808"/>
      <c r="AM124" s="808"/>
      <c r="AN124" s="808"/>
      <c r="AO124" s="809"/>
      <c r="AP124" s="852" t="s">
        <v>446</v>
      </c>
      <c r="AQ124" s="853"/>
      <c r="AR124" s="853"/>
      <c r="AS124" s="853"/>
      <c r="AT124" s="854"/>
      <c r="AU124" s="855" t="s">
        <v>481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25.3</v>
      </c>
      <c r="BR124" s="859"/>
      <c r="BS124" s="859"/>
      <c r="BT124" s="859"/>
      <c r="BU124" s="859"/>
      <c r="BV124" s="859">
        <v>20.9</v>
      </c>
      <c r="BW124" s="859"/>
      <c r="BX124" s="859"/>
      <c r="BY124" s="859"/>
      <c r="BZ124" s="859"/>
      <c r="CA124" s="859">
        <v>0.6</v>
      </c>
      <c r="CB124" s="859"/>
      <c r="CC124" s="859"/>
      <c r="CD124" s="859"/>
      <c r="CE124" s="859"/>
      <c r="CF124" s="754"/>
      <c r="CG124" s="755"/>
      <c r="CH124" s="755"/>
      <c r="CI124" s="755"/>
      <c r="CJ124" s="890"/>
      <c r="CK124" s="898"/>
      <c r="CL124" s="898"/>
      <c r="CM124" s="898"/>
      <c r="CN124" s="898"/>
      <c r="CO124" s="899"/>
      <c r="CP124" s="863" t="s">
        <v>482</v>
      </c>
      <c r="CQ124" s="864"/>
      <c r="CR124" s="864"/>
      <c r="CS124" s="864"/>
      <c r="CT124" s="864"/>
      <c r="CU124" s="864"/>
      <c r="CV124" s="864"/>
      <c r="CW124" s="864"/>
      <c r="CX124" s="864"/>
      <c r="CY124" s="864"/>
      <c r="CZ124" s="864"/>
      <c r="DA124" s="864"/>
      <c r="DB124" s="864"/>
      <c r="DC124" s="864"/>
      <c r="DD124" s="864"/>
      <c r="DE124" s="864"/>
      <c r="DF124" s="865"/>
      <c r="DG124" s="791">
        <v>210852</v>
      </c>
      <c r="DH124" s="792"/>
      <c r="DI124" s="792"/>
      <c r="DJ124" s="792"/>
      <c r="DK124" s="793"/>
      <c r="DL124" s="794">
        <v>196268</v>
      </c>
      <c r="DM124" s="792"/>
      <c r="DN124" s="792"/>
      <c r="DO124" s="792"/>
      <c r="DP124" s="793"/>
      <c r="DQ124" s="794">
        <v>182197</v>
      </c>
      <c r="DR124" s="792"/>
      <c r="DS124" s="792"/>
      <c r="DT124" s="792"/>
      <c r="DU124" s="793"/>
      <c r="DV124" s="876">
        <v>0.7</v>
      </c>
      <c r="DW124" s="877"/>
      <c r="DX124" s="877"/>
      <c r="DY124" s="877"/>
      <c r="DZ124" s="878"/>
    </row>
    <row r="125" spans="1:130" s="233" customFormat="1" ht="26.25" customHeight="1">
      <c r="A125" s="848"/>
      <c r="B125" s="849"/>
      <c r="C125" s="845" t="s">
        <v>468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130</v>
      </c>
      <c r="AB125" s="808"/>
      <c r="AC125" s="808"/>
      <c r="AD125" s="808"/>
      <c r="AE125" s="809"/>
      <c r="AF125" s="810" t="s">
        <v>130</v>
      </c>
      <c r="AG125" s="808"/>
      <c r="AH125" s="808"/>
      <c r="AI125" s="808"/>
      <c r="AJ125" s="809"/>
      <c r="AK125" s="810" t="s">
        <v>130</v>
      </c>
      <c r="AL125" s="808"/>
      <c r="AM125" s="808"/>
      <c r="AN125" s="808"/>
      <c r="AO125" s="809"/>
      <c r="AP125" s="852" t="s">
        <v>446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483</v>
      </c>
      <c r="CL125" s="880"/>
      <c r="CM125" s="880"/>
      <c r="CN125" s="880"/>
      <c r="CO125" s="881"/>
      <c r="CP125" s="888" t="s">
        <v>484</v>
      </c>
      <c r="CQ125" s="838"/>
      <c r="CR125" s="838"/>
      <c r="CS125" s="838"/>
      <c r="CT125" s="838"/>
      <c r="CU125" s="838"/>
      <c r="CV125" s="838"/>
      <c r="CW125" s="838"/>
      <c r="CX125" s="838"/>
      <c r="CY125" s="838"/>
      <c r="CZ125" s="838"/>
      <c r="DA125" s="838"/>
      <c r="DB125" s="838"/>
      <c r="DC125" s="838"/>
      <c r="DD125" s="838"/>
      <c r="DE125" s="838"/>
      <c r="DF125" s="839"/>
      <c r="DG125" s="889" t="s">
        <v>446</v>
      </c>
      <c r="DH125" s="870"/>
      <c r="DI125" s="870"/>
      <c r="DJ125" s="870"/>
      <c r="DK125" s="870"/>
      <c r="DL125" s="870" t="s">
        <v>130</v>
      </c>
      <c r="DM125" s="870"/>
      <c r="DN125" s="870"/>
      <c r="DO125" s="870"/>
      <c r="DP125" s="870"/>
      <c r="DQ125" s="870" t="s">
        <v>130</v>
      </c>
      <c r="DR125" s="870"/>
      <c r="DS125" s="870"/>
      <c r="DT125" s="870"/>
      <c r="DU125" s="870"/>
      <c r="DV125" s="871" t="s">
        <v>130</v>
      </c>
      <c r="DW125" s="871"/>
      <c r="DX125" s="871"/>
      <c r="DY125" s="871"/>
      <c r="DZ125" s="872"/>
    </row>
    <row r="126" spans="1:130" s="233" customFormat="1" ht="26.25" customHeight="1" thickBot="1">
      <c r="A126" s="848"/>
      <c r="B126" s="849"/>
      <c r="C126" s="845" t="s">
        <v>470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131038</v>
      </c>
      <c r="AB126" s="808"/>
      <c r="AC126" s="808"/>
      <c r="AD126" s="808"/>
      <c r="AE126" s="809"/>
      <c r="AF126" s="810">
        <v>132967</v>
      </c>
      <c r="AG126" s="808"/>
      <c r="AH126" s="808"/>
      <c r="AI126" s="808"/>
      <c r="AJ126" s="809"/>
      <c r="AK126" s="810">
        <v>134924</v>
      </c>
      <c r="AL126" s="808"/>
      <c r="AM126" s="808"/>
      <c r="AN126" s="808"/>
      <c r="AO126" s="809"/>
      <c r="AP126" s="852">
        <v>0.5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485</v>
      </c>
      <c r="CQ126" s="780"/>
      <c r="CR126" s="780"/>
      <c r="CS126" s="780"/>
      <c r="CT126" s="780"/>
      <c r="CU126" s="780"/>
      <c r="CV126" s="780"/>
      <c r="CW126" s="780"/>
      <c r="CX126" s="780"/>
      <c r="CY126" s="780"/>
      <c r="CZ126" s="780"/>
      <c r="DA126" s="780"/>
      <c r="DB126" s="780"/>
      <c r="DC126" s="780"/>
      <c r="DD126" s="780"/>
      <c r="DE126" s="780"/>
      <c r="DF126" s="781"/>
      <c r="DG126" s="817" t="s">
        <v>130</v>
      </c>
      <c r="DH126" s="818"/>
      <c r="DI126" s="818"/>
      <c r="DJ126" s="818"/>
      <c r="DK126" s="818"/>
      <c r="DL126" s="818" t="s">
        <v>446</v>
      </c>
      <c r="DM126" s="818"/>
      <c r="DN126" s="818"/>
      <c r="DO126" s="818"/>
      <c r="DP126" s="818"/>
      <c r="DQ126" s="818" t="s">
        <v>446</v>
      </c>
      <c r="DR126" s="818"/>
      <c r="DS126" s="818"/>
      <c r="DT126" s="818"/>
      <c r="DU126" s="818"/>
      <c r="DV126" s="824" t="s">
        <v>130</v>
      </c>
      <c r="DW126" s="824"/>
      <c r="DX126" s="824"/>
      <c r="DY126" s="824"/>
      <c r="DZ126" s="825"/>
    </row>
    <row r="127" spans="1:130" s="233" customFormat="1" ht="26.25" customHeight="1">
      <c r="A127" s="850"/>
      <c r="B127" s="851"/>
      <c r="C127" s="866" t="s">
        <v>486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11169</v>
      </c>
      <c r="AB127" s="808"/>
      <c r="AC127" s="808"/>
      <c r="AD127" s="808"/>
      <c r="AE127" s="809"/>
      <c r="AF127" s="810">
        <v>10899</v>
      </c>
      <c r="AG127" s="808"/>
      <c r="AH127" s="808"/>
      <c r="AI127" s="808"/>
      <c r="AJ127" s="809"/>
      <c r="AK127" s="810">
        <v>8373</v>
      </c>
      <c r="AL127" s="808"/>
      <c r="AM127" s="808"/>
      <c r="AN127" s="808"/>
      <c r="AO127" s="809"/>
      <c r="AP127" s="852">
        <v>0</v>
      </c>
      <c r="AQ127" s="853"/>
      <c r="AR127" s="853"/>
      <c r="AS127" s="853"/>
      <c r="AT127" s="854"/>
      <c r="AU127" s="235"/>
      <c r="AV127" s="235"/>
      <c r="AW127" s="235"/>
      <c r="AX127" s="869" t="s">
        <v>487</v>
      </c>
      <c r="AY127" s="842"/>
      <c r="AZ127" s="842"/>
      <c r="BA127" s="842"/>
      <c r="BB127" s="842"/>
      <c r="BC127" s="842"/>
      <c r="BD127" s="842"/>
      <c r="BE127" s="843"/>
      <c r="BF127" s="841" t="s">
        <v>488</v>
      </c>
      <c r="BG127" s="842"/>
      <c r="BH127" s="842"/>
      <c r="BI127" s="842"/>
      <c r="BJ127" s="842"/>
      <c r="BK127" s="842"/>
      <c r="BL127" s="843"/>
      <c r="BM127" s="841" t="s">
        <v>489</v>
      </c>
      <c r="BN127" s="842"/>
      <c r="BO127" s="842"/>
      <c r="BP127" s="842"/>
      <c r="BQ127" s="842"/>
      <c r="BR127" s="842"/>
      <c r="BS127" s="843"/>
      <c r="BT127" s="841" t="s">
        <v>490</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491</v>
      </c>
      <c r="CQ127" s="780"/>
      <c r="CR127" s="780"/>
      <c r="CS127" s="780"/>
      <c r="CT127" s="780"/>
      <c r="CU127" s="780"/>
      <c r="CV127" s="780"/>
      <c r="CW127" s="780"/>
      <c r="CX127" s="780"/>
      <c r="CY127" s="780"/>
      <c r="CZ127" s="780"/>
      <c r="DA127" s="780"/>
      <c r="DB127" s="780"/>
      <c r="DC127" s="780"/>
      <c r="DD127" s="780"/>
      <c r="DE127" s="780"/>
      <c r="DF127" s="781"/>
      <c r="DG127" s="817" t="s">
        <v>130</v>
      </c>
      <c r="DH127" s="818"/>
      <c r="DI127" s="818"/>
      <c r="DJ127" s="818"/>
      <c r="DK127" s="818"/>
      <c r="DL127" s="818" t="s">
        <v>130</v>
      </c>
      <c r="DM127" s="818"/>
      <c r="DN127" s="818"/>
      <c r="DO127" s="818"/>
      <c r="DP127" s="818"/>
      <c r="DQ127" s="818" t="s">
        <v>130</v>
      </c>
      <c r="DR127" s="818"/>
      <c r="DS127" s="818"/>
      <c r="DT127" s="818"/>
      <c r="DU127" s="818"/>
      <c r="DV127" s="824" t="s">
        <v>130</v>
      </c>
      <c r="DW127" s="824"/>
      <c r="DX127" s="824"/>
      <c r="DY127" s="824"/>
      <c r="DZ127" s="825"/>
    </row>
    <row r="128" spans="1:130" s="233" customFormat="1" ht="26.25" customHeight="1" thickBot="1">
      <c r="A128" s="826" t="s">
        <v>492</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493</v>
      </c>
      <c r="X128" s="828"/>
      <c r="Y128" s="828"/>
      <c r="Z128" s="829"/>
      <c r="AA128" s="830">
        <v>250894</v>
      </c>
      <c r="AB128" s="831"/>
      <c r="AC128" s="831"/>
      <c r="AD128" s="831"/>
      <c r="AE128" s="832"/>
      <c r="AF128" s="833">
        <v>271783</v>
      </c>
      <c r="AG128" s="831"/>
      <c r="AH128" s="831"/>
      <c r="AI128" s="831"/>
      <c r="AJ128" s="832"/>
      <c r="AK128" s="833">
        <v>270628</v>
      </c>
      <c r="AL128" s="831"/>
      <c r="AM128" s="831"/>
      <c r="AN128" s="831"/>
      <c r="AO128" s="832"/>
      <c r="AP128" s="834"/>
      <c r="AQ128" s="835"/>
      <c r="AR128" s="835"/>
      <c r="AS128" s="835"/>
      <c r="AT128" s="836"/>
      <c r="AU128" s="235"/>
      <c r="AV128" s="235"/>
      <c r="AW128" s="235"/>
      <c r="AX128" s="837" t="s">
        <v>494</v>
      </c>
      <c r="AY128" s="838"/>
      <c r="AZ128" s="838"/>
      <c r="BA128" s="838"/>
      <c r="BB128" s="838"/>
      <c r="BC128" s="838"/>
      <c r="BD128" s="838"/>
      <c r="BE128" s="839"/>
      <c r="BF128" s="814" t="s">
        <v>446</v>
      </c>
      <c r="BG128" s="815"/>
      <c r="BH128" s="815"/>
      <c r="BI128" s="815"/>
      <c r="BJ128" s="815"/>
      <c r="BK128" s="815"/>
      <c r="BL128" s="840"/>
      <c r="BM128" s="814">
        <v>11.73</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495</v>
      </c>
      <c r="CQ128" s="758"/>
      <c r="CR128" s="758"/>
      <c r="CS128" s="758"/>
      <c r="CT128" s="758"/>
      <c r="CU128" s="758"/>
      <c r="CV128" s="758"/>
      <c r="CW128" s="758"/>
      <c r="CX128" s="758"/>
      <c r="CY128" s="758"/>
      <c r="CZ128" s="758"/>
      <c r="DA128" s="758"/>
      <c r="DB128" s="758"/>
      <c r="DC128" s="758"/>
      <c r="DD128" s="758"/>
      <c r="DE128" s="758"/>
      <c r="DF128" s="759"/>
      <c r="DG128" s="820" t="s">
        <v>130</v>
      </c>
      <c r="DH128" s="821"/>
      <c r="DI128" s="821"/>
      <c r="DJ128" s="821"/>
      <c r="DK128" s="821"/>
      <c r="DL128" s="821" t="s">
        <v>130</v>
      </c>
      <c r="DM128" s="821"/>
      <c r="DN128" s="821"/>
      <c r="DO128" s="821"/>
      <c r="DP128" s="821"/>
      <c r="DQ128" s="821" t="s">
        <v>130</v>
      </c>
      <c r="DR128" s="821"/>
      <c r="DS128" s="821"/>
      <c r="DT128" s="821"/>
      <c r="DU128" s="821"/>
      <c r="DV128" s="822" t="s">
        <v>130</v>
      </c>
      <c r="DW128" s="822"/>
      <c r="DX128" s="822"/>
      <c r="DY128" s="822"/>
      <c r="DZ128" s="823"/>
    </row>
    <row r="129" spans="1:131" s="233" customFormat="1" ht="26.25" customHeight="1">
      <c r="A129" s="802" t="s">
        <v>109</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496</v>
      </c>
      <c r="X129" s="805"/>
      <c r="Y129" s="805"/>
      <c r="Z129" s="806"/>
      <c r="AA129" s="807">
        <v>31300184</v>
      </c>
      <c r="AB129" s="808"/>
      <c r="AC129" s="808"/>
      <c r="AD129" s="808"/>
      <c r="AE129" s="809"/>
      <c r="AF129" s="810">
        <v>31222012</v>
      </c>
      <c r="AG129" s="808"/>
      <c r="AH129" s="808"/>
      <c r="AI129" s="808"/>
      <c r="AJ129" s="809"/>
      <c r="AK129" s="810">
        <v>31754474</v>
      </c>
      <c r="AL129" s="808"/>
      <c r="AM129" s="808"/>
      <c r="AN129" s="808"/>
      <c r="AO129" s="809"/>
      <c r="AP129" s="811"/>
      <c r="AQ129" s="812"/>
      <c r="AR129" s="812"/>
      <c r="AS129" s="812"/>
      <c r="AT129" s="813"/>
      <c r="AU129" s="236"/>
      <c r="AV129" s="236"/>
      <c r="AW129" s="236"/>
      <c r="AX129" s="779" t="s">
        <v>497</v>
      </c>
      <c r="AY129" s="780"/>
      <c r="AZ129" s="780"/>
      <c r="BA129" s="780"/>
      <c r="BB129" s="780"/>
      <c r="BC129" s="780"/>
      <c r="BD129" s="780"/>
      <c r="BE129" s="781"/>
      <c r="BF129" s="798" t="s">
        <v>130</v>
      </c>
      <c r="BG129" s="799"/>
      <c r="BH129" s="799"/>
      <c r="BI129" s="799"/>
      <c r="BJ129" s="799"/>
      <c r="BK129" s="799"/>
      <c r="BL129" s="800"/>
      <c r="BM129" s="798">
        <v>16.73</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02" t="s">
        <v>498</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499</v>
      </c>
      <c r="X130" s="805"/>
      <c r="Y130" s="805"/>
      <c r="Z130" s="806"/>
      <c r="AA130" s="807">
        <v>6268211</v>
      </c>
      <c r="AB130" s="808"/>
      <c r="AC130" s="808"/>
      <c r="AD130" s="808"/>
      <c r="AE130" s="809"/>
      <c r="AF130" s="810">
        <v>6109045</v>
      </c>
      <c r="AG130" s="808"/>
      <c r="AH130" s="808"/>
      <c r="AI130" s="808"/>
      <c r="AJ130" s="809"/>
      <c r="AK130" s="810">
        <v>5963670</v>
      </c>
      <c r="AL130" s="808"/>
      <c r="AM130" s="808"/>
      <c r="AN130" s="808"/>
      <c r="AO130" s="809"/>
      <c r="AP130" s="811"/>
      <c r="AQ130" s="812"/>
      <c r="AR130" s="812"/>
      <c r="AS130" s="812"/>
      <c r="AT130" s="813"/>
      <c r="AU130" s="236"/>
      <c r="AV130" s="236"/>
      <c r="AW130" s="236"/>
      <c r="AX130" s="779" t="s">
        <v>500</v>
      </c>
      <c r="AY130" s="780"/>
      <c r="AZ130" s="780"/>
      <c r="BA130" s="780"/>
      <c r="BB130" s="780"/>
      <c r="BC130" s="780"/>
      <c r="BD130" s="780"/>
      <c r="BE130" s="781"/>
      <c r="BF130" s="782">
        <v>9.5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501</v>
      </c>
      <c r="X131" s="789"/>
      <c r="Y131" s="789"/>
      <c r="Z131" s="790"/>
      <c r="AA131" s="791">
        <v>25031973</v>
      </c>
      <c r="AB131" s="792"/>
      <c r="AC131" s="792"/>
      <c r="AD131" s="792"/>
      <c r="AE131" s="793"/>
      <c r="AF131" s="794">
        <v>25112967</v>
      </c>
      <c r="AG131" s="792"/>
      <c r="AH131" s="792"/>
      <c r="AI131" s="792"/>
      <c r="AJ131" s="793"/>
      <c r="AK131" s="794">
        <v>25790804</v>
      </c>
      <c r="AL131" s="792"/>
      <c r="AM131" s="792"/>
      <c r="AN131" s="792"/>
      <c r="AO131" s="793"/>
      <c r="AP131" s="795"/>
      <c r="AQ131" s="796"/>
      <c r="AR131" s="796"/>
      <c r="AS131" s="796"/>
      <c r="AT131" s="797"/>
      <c r="AU131" s="236"/>
      <c r="AV131" s="236"/>
      <c r="AW131" s="236"/>
      <c r="AX131" s="757" t="s">
        <v>502</v>
      </c>
      <c r="AY131" s="758"/>
      <c r="AZ131" s="758"/>
      <c r="BA131" s="758"/>
      <c r="BB131" s="758"/>
      <c r="BC131" s="758"/>
      <c r="BD131" s="758"/>
      <c r="BE131" s="759"/>
      <c r="BF131" s="760">
        <v>0.6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6" t="s">
        <v>503</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504</v>
      </c>
      <c r="W132" s="770"/>
      <c r="X132" s="770"/>
      <c r="Y132" s="770"/>
      <c r="Z132" s="771"/>
      <c r="AA132" s="772">
        <v>9.6852213769999995</v>
      </c>
      <c r="AB132" s="773"/>
      <c r="AC132" s="773"/>
      <c r="AD132" s="773"/>
      <c r="AE132" s="774"/>
      <c r="AF132" s="775">
        <v>9.6412821310000005</v>
      </c>
      <c r="AG132" s="773"/>
      <c r="AH132" s="773"/>
      <c r="AI132" s="773"/>
      <c r="AJ132" s="774"/>
      <c r="AK132" s="775">
        <v>9.4732874549999995</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505</v>
      </c>
      <c r="W133" s="749"/>
      <c r="X133" s="749"/>
      <c r="Y133" s="749"/>
      <c r="Z133" s="750"/>
      <c r="AA133" s="751">
        <v>9.1999999999999993</v>
      </c>
      <c r="AB133" s="752"/>
      <c r="AC133" s="752"/>
      <c r="AD133" s="752"/>
      <c r="AE133" s="753"/>
      <c r="AF133" s="751">
        <v>9.4</v>
      </c>
      <c r="AG133" s="752"/>
      <c r="AH133" s="752"/>
      <c r="AI133" s="752"/>
      <c r="AJ133" s="753"/>
      <c r="AK133" s="751">
        <v>9.5</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EHmrDcoNg4+5QQgFuasqapfw/HEnbwhaZQuuKXqmSAqFCE5K51PGqcIf6RRPD9xaBox29Osd0FjQCjpCBY6Ig==" saltValue="HNDsH7qttWLUhG6OiG/bK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55" zoomScaleNormal="85" zoomScaleSheetLayoutView="100" workbookViewId="0">
      <selection activeCell="B23" sqref="B23"/>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506</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73"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6BSXlsCMVT+sE5wPm0d8AcbU2O1JhZe6crTzCZXyn3I/BXo3lv11CywmMBRiO8iz+Y4zhkzvMm1loeSWnt+4XA==" saltValue="YBjz6EbhMhY4UlSnzhZD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4" t="s">
        <v>509</v>
      </c>
      <c r="AP7" s="275"/>
      <c r="AQ7" s="276" t="s">
        <v>510</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5"/>
      <c r="AP8" s="281" t="s">
        <v>511</v>
      </c>
      <c r="AQ8" s="282" t="s">
        <v>512</v>
      </c>
      <c r="AR8" s="283" t="s">
        <v>513</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6" t="s">
        <v>514</v>
      </c>
      <c r="AL9" s="1157"/>
      <c r="AM9" s="1157"/>
      <c r="AN9" s="1158"/>
      <c r="AO9" s="284">
        <v>7052424</v>
      </c>
      <c r="AP9" s="284">
        <v>91969</v>
      </c>
      <c r="AQ9" s="285">
        <v>85700</v>
      </c>
      <c r="AR9" s="286">
        <v>7.3</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6" t="s">
        <v>515</v>
      </c>
      <c r="AL10" s="1157"/>
      <c r="AM10" s="1157"/>
      <c r="AN10" s="1158"/>
      <c r="AO10" s="287">
        <v>1238771</v>
      </c>
      <c r="AP10" s="287">
        <v>16154</v>
      </c>
      <c r="AQ10" s="288">
        <v>7424</v>
      </c>
      <c r="AR10" s="289">
        <v>117.6</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6" t="s">
        <v>516</v>
      </c>
      <c r="AL11" s="1157"/>
      <c r="AM11" s="1157"/>
      <c r="AN11" s="1158"/>
      <c r="AO11" s="287" t="s">
        <v>517</v>
      </c>
      <c r="AP11" s="287" t="s">
        <v>517</v>
      </c>
      <c r="AQ11" s="288">
        <v>1613</v>
      </c>
      <c r="AR11" s="289" t="s">
        <v>517</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6" t="s">
        <v>518</v>
      </c>
      <c r="AL12" s="1157"/>
      <c r="AM12" s="1157"/>
      <c r="AN12" s="1158"/>
      <c r="AO12" s="287" t="s">
        <v>517</v>
      </c>
      <c r="AP12" s="287" t="s">
        <v>517</v>
      </c>
      <c r="AQ12" s="288">
        <v>12</v>
      </c>
      <c r="AR12" s="289" t="s">
        <v>517</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6" t="s">
        <v>519</v>
      </c>
      <c r="AL13" s="1157"/>
      <c r="AM13" s="1157"/>
      <c r="AN13" s="1158"/>
      <c r="AO13" s="287">
        <v>301342</v>
      </c>
      <c r="AP13" s="287">
        <v>3930</v>
      </c>
      <c r="AQ13" s="288">
        <v>3153</v>
      </c>
      <c r="AR13" s="289">
        <v>24.6</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6" t="s">
        <v>520</v>
      </c>
      <c r="AL14" s="1157"/>
      <c r="AM14" s="1157"/>
      <c r="AN14" s="1158"/>
      <c r="AO14" s="287">
        <v>312513</v>
      </c>
      <c r="AP14" s="287">
        <v>4075</v>
      </c>
      <c r="AQ14" s="288">
        <v>1845</v>
      </c>
      <c r="AR14" s="289">
        <v>120.9</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9" t="s">
        <v>521</v>
      </c>
      <c r="AL15" s="1160"/>
      <c r="AM15" s="1160"/>
      <c r="AN15" s="1161"/>
      <c r="AO15" s="287">
        <v>-638321</v>
      </c>
      <c r="AP15" s="287">
        <v>-8324</v>
      </c>
      <c r="AQ15" s="288">
        <v>-6635</v>
      </c>
      <c r="AR15" s="289">
        <v>25.5</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9" t="s">
        <v>189</v>
      </c>
      <c r="AL16" s="1160"/>
      <c r="AM16" s="1160"/>
      <c r="AN16" s="1161"/>
      <c r="AO16" s="287">
        <v>8266729</v>
      </c>
      <c r="AP16" s="287">
        <v>107804</v>
      </c>
      <c r="AQ16" s="288">
        <v>93111</v>
      </c>
      <c r="AR16" s="289">
        <v>15.8</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2" t="s">
        <v>526</v>
      </c>
      <c r="AL21" s="1163"/>
      <c r="AM21" s="1163"/>
      <c r="AN21" s="1164"/>
      <c r="AO21" s="300">
        <v>8.8000000000000007</v>
      </c>
      <c r="AP21" s="301">
        <v>8.58</v>
      </c>
      <c r="AQ21" s="302">
        <v>0.22</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2" t="s">
        <v>527</v>
      </c>
      <c r="AL22" s="1163"/>
      <c r="AM22" s="1163"/>
      <c r="AN22" s="1164"/>
      <c r="AO22" s="305">
        <v>97.6</v>
      </c>
      <c r="AP22" s="306">
        <v>97.7</v>
      </c>
      <c r="AQ22" s="307">
        <v>-0.1</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55" t="s">
        <v>528</v>
      </c>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c r="AR26" s="1155"/>
      <c r="AS26" s="1155"/>
      <c r="AT26" s="270"/>
    </row>
    <row r="27" spans="1:46">
      <c r="A27" s="312"/>
      <c r="AO27" s="265"/>
      <c r="AP27" s="265"/>
      <c r="AQ27" s="265"/>
      <c r="AR27" s="265"/>
      <c r="AS27" s="265"/>
      <c r="AT27" s="265"/>
    </row>
    <row r="28" spans="1:46" ht="17.25">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4" t="s">
        <v>509</v>
      </c>
      <c r="AP30" s="275"/>
      <c r="AQ30" s="276" t="s">
        <v>510</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5"/>
      <c r="AP31" s="281" t="s">
        <v>511</v>
      </c>
      <c r="AQ31" s="282" t="s">
        <v>512</v>
      </c>
      <c r="AR31" s="283" t="s">
        <v>513</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6" t="s">
        <v>531</v>
      </c>
      <c r="AL32" s="1147"/>
      <c r="AM32" s="1147"/>
      <c r="AN32" s="1148"/>
      <c r="AO32" s="315">
        <v>7110305</v>
      </c>
      <c r="AP32" s="315">
        <v>92723</v>
      </c>
      <c r="AQ32" s="316">
        <v>61596</v>
      </c>
      <c r="AR32" s="317">
        <v>50.5</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6" t="s">
        <v>532</v>
      </c>
      <c r="AL33" s="1147"/>
      <c r="AM33" s="1147"/>
      <c r="AN33" s="1148"/>
      <c r="AO33" s="315" t="s">
        <v>517</v>
      </c>
      <c r="AP33" s="315" t="s">
        <v>517</v>
      </c>
      <c r="AQ33" s="316" t="s">
        <v>517</v>
      </c>
      <c r="AR33" s="317" t="s">
        <v>517</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6" t="s">
        <v>533</v>
      </c>
      <c r="AL34" s="1147"/>
      <c r="AM34" s="1147"/>
      <c r="AN34" s="1148"/>
      <c r="AO34" s="315" t="s">
        <v>517</v>
      </c>
      <c r="AP34" s="315" t="s">
        <v>517</v>
      </c>
      <c r="AQ34" s="316">
        <v>3</v>
      </c>
      <c r="AR34" s="317" t="s">
        <v>517</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6" t="s">
        <v>534</v>
      </c>
      <c r="AL35" s="1147"/>
      <c r="AM35" s="1147"/>
      <c r="AN35" s="1148"/>
      <c r="AO35" s="315">
        <v>1423933</v>
      </c>
      <c r="AP35" s="315">
        <v>18569</v>
      </c>
      <c r="AQ35" s="316">
        <v>14651</v>
      </c>
      <c r="AR35" s="317">
        <v>26.7</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6" t="s">
        <v>535</v>
      </c>
      <c r="AL36" s="1147"/>
      <c r="AM36" s="1147"/>
      <c r="AN36" s="1148"/>
      <c r="AO36" s="315" t="s">
        <v>517</v>
      </c>
      <c r="AP36" s="315" t="s">
        <v>517</v>
      </c>
      <c r="AQ36" s="316">
        <v>1794</v>
      </c>
      <c r="AR36" s="317" t="s">
        <v>517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6" t="s">
        <v>536</v>
      </c>
      <c r="AL37" s="1147"/>
      <c r="AM37" s="1147"/>
      <c r="AN37" s="1148"/>
      <c r="AO37" s="315">
        <v>143297</v>
      </c>
      <c r="AP37" s="315">
        <v>1869</v>
      </c>
      <c r="AQ37" s="316">
        <v>505</v>
      </c>
      <c r="AR37" s="317">
        <v>270.10000000000002</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49" t="s">
        <v>537</v>
      </c>
      <c r="AL38" s="1150"/>
      <c r="AM38" s="1150"/>
      <c r="AN38" s="1151"/>
      <c r="AO38" s="318" t="s">
        <v>517</v>
      </c>
      <c r="AP38" s="318" t="s">
        <v>517</v>
      </c>
      <c r="AQ38" s="319">
        <v>1</v>
      </c>
      <c r="AR38" s="307" t="s">
        <v>517</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49" t="s">
        <v>538</v>
      </c>
      <c r="AL39" s="1150"/>
      <c r="AM39" s="1150"/>
      <c r="AN39" s="1151"/>
      <c r="AO39" s="315">
        <v>-270628</v>
      </c>
      <c r="AP39" s="315">
        <v>-3529</v>
      </c>
      <c r="AQ39" s="316">
        <v>-3020</v>
      </c>
      <c r="AR39" s="317">
        <v>16.899999999999999</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6" t="s">
        <v>539</v>
      </c>
      <c r="AL40" s="1147"/>
      <c r="AM40" s="1147"/>
      <c r="AN40" s="1148"/>
      <c r="AO40" s="315">
        <v>-5963670</v>
      </c>
      <c r="AP40" s="315">
        <v>-77770</v>
      </c>
      <c r="AQ40" s="316">
        <v>-54563</v>
      </c>
      <c r="AR40" s="317">
        <v>42.5</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2" t="s">
        <v>299</v>
      </c>
      <c r="AL41" s="1153"/>
      <c r="AM41" s="1153"/>
      <c r="AN41" s="1154"/>
      <c r="AO41" s="315">
        <v>2443237</v>
      </c>
      <c r="AP41" s="315">
        <v>31862</v>
      </c>
      <c r="AQ41" s="316">
        <v>20967</v>
      </c>
      <c r="AR41" s="317">
        <v>52</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39" t="s">
        <v>509</v>
      </c>
      <c r="AN49" s="1141" t="s">
        <v>543</v>
      </c>
      <c r="AO49" s="1142"/>
      <c r="AP49" s="1142"/>
      <c r="AQ49" s="1142"/>
      <c r="AR49" s="1143"/>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0"/>
      <c r="AN50" s="331" t="s">
        <v>544</v>
      </c>
      <c r="AO50" s="332" t="s">
        <v>545</v>
      </c>
      <c r="AP50" s="333" t="s">
        <v>546</v>
      </c>
      <c r="AQ50" s="334" t="s">
        <v>547</v>
      </c>
      <c r="AR50" s="335" t="s">
        <v>548</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9618347</v>
      </c>
      <c r="AN51" s="337">
        <v>116501</v>
      </c>
      <c r="AO51" s="338">
        <v>42.9</v>
      </c>
      <c r="AP51" s="339">
        <v>70615</v>
      </c>
      <c r="AQ51" s="340">
        <v>4.9000000000000004</v>
      </c>
      <c r="AR51" s="341">
        <v>38</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5486510</v>
      </c>
      <c r="AN52" s="345">
        <v>66455</v>
      </c>
      <c r="AO52" s="346">
        <v>65.7</v>
      </c>
      <c r="AP52" s="347">
        <v>37382</v>
      </c>
      <c r="AQ52" s="348">
        <v>-1.9</v>
      </c>
      <c r="AR52" s="349">
        <v>67.599999999999994</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9423965</v>
      </c>
      <c r="AN53" s="337">
        <v>116092</v>
      </c>
      <c r="AO53" s="338">
        <v>-0.4</v>
      </c>
      <c r="AP53" s="339">
        <v>69185</v>
      </c>
      <c r="AQ53" s="340">
        <v>-2</v>
      </c>
      <c r="AR53" s="341">
        <v>1.6</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7178846</v>
      </c>
      <c r="AN54" s="345">
        <v>88434</v>
      </c>
      <c r="AO54" s="346">
        <v>33.1</v>
      </c>
      <c r="AP54" s="347">
        <v>38519</v>
      </c>
      <c r="AQ54" s="348">
        <v>3</v>
      </c>
      <c r="AR54" s="349">
        <v>30.1</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12128265</v>
      </c>
      <c r="AN55" s="337">
        <v>152185</v>
      </c>
      <c r="AO55" s="338">
        <v>31.1</v>
      </c>
      <c r="AP55" s="339">
        <v>70166</v>
      </c>
      <c r="AQ55" s="340">
        <v>1.4</v>
      </c>
      <c r="AR55" s="341">
        <v>29.7</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9059469</v>
      </c>
      <c r="AN56" s="345">
        <v>113678</v>
      </c>
      <c r="AO56" s="346">
        <v>28.5</v>
      </c>
      <c r="AP56" s="347">
        <v>36115</v>
      </c>
      <c r="AQ56" s="348">
        <v>-6.2</v>
      </c>
      <c r="AR56" s="349">
        <v>34.700000000000003</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7249313</v>
      </c>
      <c r="AN57" s="337">
        <v>92641</v>
      </c>
      <c r="AO57" s="338">
        <v>-39.1</v>
      </c>
      <c r="AP57" s="339">
        <v>70329</v>
      </c>
      <c r="AQ57" s="340">
        <v>0.2</v>
      </c>
      <c r="AR57" s="341">
        <v>-39.299999999999997</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3837031</v>
      </c>
      <c r="AN58" s="345">
        <v>49034</v>
      </c>
      <c r="AO58" s="346">
        <v>-56.9</v>
      </c>
      <c r="AP58" s="347">
        <v>39403</v>
      </c>
      <c r="AQ58" s="348">
        <v>9.1</v>
      </c>
      <c r="AR58" s="349">
        <v>-66</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7263676</v>
      </c>
      <c r="AN59" s="337">
        <v>94723</v>
      </c>
      <c r="AO59" s="338">
        <v>2.2000000000000002</v>
      </c>
      <c r="AP59" s="339">
        <v>71871</v>
      </c>
      <c r="AQ59" s="340">
        <v>2.2000000000000002</v>
      </c>
      <c r="AR59" s="341">
        <v>0</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3233386</v>
      </c>
      <c r="AN60" s="345">
        <v>42166</v>
      </c>
      <c r="AO60" s="346">
        <v>-14</v>
      </c>
      <c r="AP60" s="347">
        <v>38232</v>
      </c>
      <c r="AQ60" s="348">
        <v>-3</v>
      </c>
      <c r="AR60" s="349">
        <v>-11</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9136713</v>
      </c>
      <c r="AN61" s="352">
        <v>114428</v>
      </c>
      <c r="AO61" s="353">
        <v>7.3</v>
      </c>
      <c r="AP61" s="354">
        <v>70433</v>
      </c>
      <c r="AQ61" s="355">
        <v>1.3</v>
      </c>
      <c r="AR61" s="341">
        <v>6</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5759048</v>
      </c>
      <c r="AN62" s="345">
        <v>71953</v>
      </c>
      <c r="AO62" s="346">
        <v>11.3</v>
      </c>
      <c r="AP62" s="347">
        <v>37930</v>
      </c>
      <c r="AQ62" s="348">
        <v>0.2</v>
      </c>
      <c r="AR62" s="349">
        <v>11.1</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wkjUZ0n1CA2kBdgUQQD9VJNeJ0hnh6AHh7d7gaYs6yQzrnmPWsmQXTPuds+qgkoQ91asGApnAyHP0MA7RHb2QA==" saltValue="JwSzNe6aCpq72LM073Iy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557</v>
      </c>
    </row>
    <row r="120" spans="125:125" ht="13.5" hidden="1" customHeight="1"/>
    <row r="121" spans="125:125" ht="13.5" hidden="1" customHeight="1">
      <c r="DU121" s="262"/>
    </row>
  </sheetData>
  <sheetProtection algorithmName="SHA-512" hashValue="ZU/lYqc+Z58zA7QmN8j6CDFl5Z5PZ6zWmCHdl8xRhe4AmWHTilQnlWOfH5QRf4QfJHEpHInSp/8jMlMIKzQw7g==" saltValue="QupXeV9R5GOjfYUIrnH6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558</v>
      </c>
    </row>
  </sheetData>
  <sheetProtection algorithmName="SHA-512" hashValue="i3CucwytOZBdYOWx3pMhOyCHOfK7/A3trAz3H/RsN81ewwOc4CiTdoHbfg+fLBUIv8Q06dZssW+tGIvdIYGOkQ==" saltValue="EHgZJCswOe33FPu4fgVG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65" t="s">
        <v>3</v>
      </c>
      <c r="D47" s="1165"/>
      <c r="E47" s="1166"/>
      <c r="F47" s="11">
        <v>37.130000000000003</v>
      </c>
      <c r="G47" s="12">
        <v>30.74</v>
      </c>
      <c r="H47" s="12">
        <v>28.44</v>
      </c>
      <c r="I47" s="12">
        <v>26.27</v>
      </c>
      <c r="J47" s="13">
        <v>31.73</v>
      </c>
    </row>
    <row r="48" spans="2:10" ht="57.75" customHeight="1">
      <c r="B48" s="14"/>
      <c r="C48" s="1167" t="s">
        <v>4</v>
      </c>
      <c r="D48" s="1167"/>
      <c r="E48" s="1168"/>
      <c r="F48" s="15">
        <v>7.88</v>
      </c>
      <c r="G48" s="16">
        <v>7.38</v>
      </c>
      <c r="H48" s="16">
        <v>4.91</v>
      </c>
      <c r="I48" s="16">
        <v>9.49</v>
      </c>
      <c r="J48" s="17">
        <v>10.91</v>
      </c>
    </row>
    <row r="49" spans="2:10" ht="57.75" customHeight="1" thickBot="1">
      <c r="B49" s="18"/>
      <c r="C49" s="1169" t="s">
        <v>5</v>
      </c>
      <c r="D49" s="1169"/>
      <c r="E49" s="1170"/>
      <c r="F49" s="19" t="s">
        <v>564</v>
      </c>
      <c r="G49" s="20" t="s">
        <v>565</v>
      </c>
      <c r="H49" s="20" t="s">
        <v>566</v>
      </c>
      <c r="I49" s="20">
        <v>2.34</v>
      </c>
      <c r="J49" s="21">
        <v>7.48</v>
      </c>
    </row>
    <row r="50" spans="2:10"/>
  </sheetData>
  <sheetProtection algorithmName="SHA-512" hashValue="ycyFLD/QXVZ0KLDi5vmJVx/oQPjYmodedTyuuc/YT/xmQy8w/UNpj3Jl1e5s7Q63iatyfug7htdy+FC4CiREQg==" saltValue="mfMNqADbmBNnY9ee74E0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2023-03-22T02:36:39Z</cp:lastPrinted>
  <dcterms:created xsi:type="dcterms:W3CDTF">2023-02-20T07:30:38Z</dcterms:created>
  <dcterms:modified xsi:type="dcterms:W3CDTF">2023-03-22T02:36:45Z</dcterms:modified>
  <cp:category/>
</cp:coreProperties>
</file>