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440\Desktop\"/>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C36" i="10"/>
  <c r="BE35" i="10"/>
  <c r="CO34" i="10"/>
  <c r="CO35" i="10" s="1"/>
  <c r="CO36" i="10" s="1"/>
  <c r="BW34" i="10"/>
  <c r="BW35" i="10" s="1"/>
  <c r="BW36" i="10" s="1"/>
  <c r="BW37" i="10" s="1"/>
  <c r="BW38"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<sst xmlns="http://schemas.openxmlformats.org/spreadsheetml/2006/main" count="1095" uniqueCount="610">
  <si>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</si>
  <si>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</si>
  <si>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</si>
  <si>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</si>
  <si>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</si>
  <si>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</si>
  <si>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</si>
  <si>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</si>
  <si>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</si>
  <si>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</si>
  <si>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</si>
  <si>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</si>
  <si>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</si>
  <si>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</si>
  <si>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</si>
  <si>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</si>
  <si>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</si>
  <si>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</si>
  <si>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</si>
  <si>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</si>
  <si>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</si>
  <si>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</si>
  <si>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</si>
  <si>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</si>
  <si>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</si>
  <si>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</si>
  <si>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</si>
  <si>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</si>
  <si>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</si>
  <si>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</si>
  <si>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</si>
  <si>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</si>
  <si>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</si>
  <si>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</si>
  <si>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</si>
  <si>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</si>
  <si>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</si>
  <si>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</si>
  <si>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</si>
  <si>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</si>
  <si>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</si>
  <si>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</si>
  <si>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</si>
  <si>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</si>
  <si>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</si>
  <si>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</si>
  <si>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</si>
  <si>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</si>
  <si>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</si>
  <si>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</si>
  <si>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</si>
  <si>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</si>
  <si>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</si>
  <si>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</si>
  <si>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</si>
  <si>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</si>
  <si>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</si>
  <si>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</si>
  <si>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</si>
  <si>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</si>
  <si>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</si>
  <si>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</si>
  <si>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</si>
  <si>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</si>
  <si>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</si>
  <si>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</si>
  <si>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</si>
  <si>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</si>
  <si>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</si>
  <si>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</si>
  <si>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</si>
  <si>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</si>
  <si>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</si>
  <si>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</si>
  <si>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</si>
  <si>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</si>
  <si>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</si>
  <si>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</si>
  <si>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</si>
  <si>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</si>
  <si>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</si>
  <si>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</si>
  <si>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</si>
  <si>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</si>
  <si>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</si>
  <si>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</si>
  <si>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</si>
  <si>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</si>
  <si>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</si>
  <si>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</si>
  <si>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</si>
  <si>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</si>
  <si>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</si>
  <si>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</si>
  <si>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</si>
  <si>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</si>
  <si>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</si>
  <si>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</si>
  <si>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</si>
  <si>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</si>
  <si>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</si>
  <si>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</si>
  <si>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</si>
  <si>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</si>
  <si>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</si>
  <si>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</si>
  <si>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</si>
  <si>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</si>
  <si>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</si>
  <si>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</si>
  <si>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</si>
  <si>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</si>
  <si>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</si>
  <si>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</si>
  <si>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</si>
  <si>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</si>
  <si>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</si>
  <si>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</si>
  <si>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</si>
  <si>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</si>
  <si>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</si>
  <si>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</si>
  <si>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</si>
  <si>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</si>
  <si>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</si>
  <si>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</si>
  <si>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</si>
  <si>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</si>
  <si>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</si>
  <si>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</si>
  <si>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</si>
  <si>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</si>
  <si>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</si>
  <si>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</si>
  <si>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</si>
  <si>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</si>
  <si>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</si>
  <si>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</si>
  <si>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</si>
  <si>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</si>
  <si>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</si>
  <si>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</si>
  <si>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</si>
  <si>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</si>
  <si>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</si>
  <si>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</si>
  <si>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</si>
  <si>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</si>
  <si>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</si>
  <si>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</si>
  <si>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</si>
  <si>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</si>
  <si>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</si>
  <si>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</si>
  <si>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</si>
  <si>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</si>
  <si>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</si>
  <si>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</si>
  <si>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</si>
  <si>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</si>
  <si>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</si>
  <si>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</si>
  <si>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</si>
  <si>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</si>
  <si>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</si>
  <si>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</si>
  <si>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</si>
  <si>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</si>
  <si>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</si>
  <si>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</si>
  <si>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</si>
  <si>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</si>
  <si>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</si>
  <si>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</si>
  <si>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</si>
  <si>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</si>
  <si>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</si>
  <si>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</si>
  <si>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</si>
  <si>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</si>
  <si>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</si>
  <si>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</si>
  <si>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</si>
  <si>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</si>
  <si>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</si>
  <si>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</si>
  <si>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</si>
  <si>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</si>
  <si>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</si>
  <si>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</si>
  <si>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</si>
  <si>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</si>
  <si>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</si>
  <si>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</si>
  <si>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</si>
  <si>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</si>
  <si>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</si>
  <si>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</si>
  <si>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</si>
  <si>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</si>
  <si>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</si>
  <si>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</si>
  <si>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</si>
  <si>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</si>
  <si>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</si>
  <si>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</si>
  <si>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</si>
  <si>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</si>
  <si>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</si>
  <si>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</si>
  <si>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</si>
  <si>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</si>
  <si>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</si>
  <si>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</si>
  <si>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</si>
  <si>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</si>
  <si>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</si>
  <si>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熊本県天草市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</si>
  <si>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</si>
  <si>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</si>
  <si>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</si>
  <si>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</si>
  <si>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</si>
  <si>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</si>
  <si>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</si>
  <si>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</si>
  <si>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</si>
  <si>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</si>
  <si>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</si>
  <si>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</si>
  <si>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</si>
  <si>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</si>
  <si>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</si>
  <si>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</si>
  <si>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</si>
  <si>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</si>
  <si>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</si>
  <si>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</si>
  <si>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</si>
  <si>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</si>
  <si>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</si>
  <si>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</si>
  <si>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</si>
  <si>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</si>
  <si>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</si>
  <si>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</si>
  <si>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</si>
  <si>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</si>
  <si>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</si>
  <si>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</si>
  <si>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</si>
  <si>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</si>
  <si>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</si>
  <si>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</si>
  <si>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</si>
  <si>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</si>
  <si>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</si>
  <si>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</si>
  <si>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</si>
  <si>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</si>
  <si>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</si>
  <si>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</si>
  <si>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</si>
  <si>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</si>
  <si>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</si>
  <si>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</si>
  <si>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</si>
  <si>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</si>
  <si>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</si>
  <si>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</si>
  <si>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</si>
  <si>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</si>
  <si>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</si>
  <si>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</si>
  <si>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</si>
  <si>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</si>
  <si>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</si>
  <si>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</si>
  <si>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</si>
  <si>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</si>
  <si>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</si>
  <si>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</si>
  <si>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</si>
  <si>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</si>
  <si>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</si>
  <si>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</si>
  <si>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</si>
  <si>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</si>
  <si>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</si>
  <si>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</si>
  <si>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</si>
  <si>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</si>
  <si>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</si>
  <si>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</si>
  <si>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</si>
  <si>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</si>
  <si>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</si>
  <si>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</si>
  <si>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</si>
  <si>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</si>
  <si>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</si>
  <si>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</si>
  <si>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</si>
  <si>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</si>
  <si>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</si>
  <si>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</si>
  <si>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</si>
  <si>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</si>
  <si>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</si>
  <si>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</si>
  <si>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</si>
  <si>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</si>
  <si>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</si>
  <si>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</si>
  <si>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</si>
  <si>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</si>
  <si>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</si>
  <si>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</si>
  <si>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</si>
  <si>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</si>
  <si>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</si>
  <si>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</si>
  <si>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</si>
  <si>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</si>
  <si>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</si>
  <si>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</si>
  <si>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</si>
  <si>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</si>
  <si>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</si>
  <si>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</si>
  <si>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</si>
  <si>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</si>
  <si>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</si>
  <si>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</si>
  <si>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</si>
  <si>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</si>
  <si>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</si>
  <si>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</si>
  <si>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</si>
  <si>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</si>
  <si>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</si>
  <si>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</si>
  <si>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</si>
  <si>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</si>
  <si>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</si>
  <si>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</si>
  <si>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</si>
  <si>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</si>
  <si>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</si>
  <si>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</si>
  <si>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</si>
  <si>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</si>
  <si>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</si>
  <si>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</si>
  <si>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</si>
  <si>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</si>
  <si>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</si>
  <si>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</si>
  <si>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</si>
  <si>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</si>
  <si>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</si>
  <si>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</si>
  <si>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</si>
  <si>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</si>
  <si>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</si>
  <si>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</si>
  <si>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</si>
  <si>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</si>
  <si>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</si>
  <si>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熊本県天草市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</si>
  <si>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</si>
  <si>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</si>
  <si>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</si>
  <si>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</si>
  <si>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</si>
  <si>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</si>
  <si>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</si>
  <si>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</si>
  <si>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</si>
  <si>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</si>
  <si>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</si>
  <si>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</si>
  <si>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</si>
  <si>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</si>
  <si>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</si>
  <si>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</si>
  <si>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</si>
  <si>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</si>
  <si>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</si>
  <si>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</si>
  <si>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</si>
  <si>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</si>
  <si>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</si>
  <si>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</si>
  <si>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</si>
  <si>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</si>
  <si>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</si>
  <si>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</si>
  <si>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</si>
  <si>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</si>
  <si>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</si>
  <si>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</si>
  <si>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</si>
  <si>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</si>
  <si>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</si>
  <si>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</si>
  <si>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</si>
  <si>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</si>
  <si>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</si>
  <si>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</si>
  <si>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</si>
  <si>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</si>
  <si>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</si>
  <si>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</si>
  <si>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</si>
  <si>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</si>
  <si>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</si>
  <si>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</si>
  <si>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</si>
  <si>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</si>
  <si>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</si>
  <si>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</si>
  <si>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</si>
  <si>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</si>
  <si>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</si>
  <si>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</si>
  <si>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</si>
  <si>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</si>
  <si>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</si>
  <si>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</si>
  <si>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</si>
  <si>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</si>
  <si>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</si>
  <si>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</si>
  <si>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</si>
  <si>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</si>
  <si>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</si>
  <si>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</si>
  <si>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</si>
  <si>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</si>
  <si>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</si>
  <si>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</si>
  <si>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</si>
  <si>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</si>
  <si>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</si>
  <si>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</si>
  <si>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</si>
  <si>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</si>
  <si>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</si>
  <si>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</si>
  <si>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</si>
  <si>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</si>
  <si>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</si>
  <si>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</si>
  <si>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</si>
  <si>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</si>
  <si>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</si>
  <si>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</si>
  <si>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</si>
  <si>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</si>
  <si>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</si>
  <si>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</si>
  <si>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</si>
  <si>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</si>
  <si>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</si>
  <si>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</si>
  <si>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</si>
  <si>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</si>
  <si>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</si>
  <si>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</si>
  <si>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</si>
  <si>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</si>
  <si>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</si>
  <si>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</si>
  <si>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</si>
  <si>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</si>
  <si>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</si>
  <si>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</si>
  <si>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</si>
  <si>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</si>
  <si>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</si>
  <si>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</si>
  <si>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</si>
  <si>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</si>
  <si>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</si>
  <si>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</si>
  <si>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</si>
  <si>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</si>
  <si>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</si>
  <si>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</si>
  <si>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国民健康保険診療施設特別会計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</si>
  <si>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</si>
  <si>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</si>
  <si>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</si>
  <si>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</si>
  <si>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</si>
  <si>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</si>
  <si>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</si>
  <si>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</si>
  <si>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</si>
  <si>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</si>
  <si>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</si>
  <si>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</si>
  <si>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</si>
  <si>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</si>
  <si>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</si>
  <si>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</si>
  <si>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</si>
  <si>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</si>
  <si>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</si>
  <si>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</si>
  <si>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</si>
  <si>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</si>
  <si>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</si>
  <si>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</si>
  <si>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</si>
  <si>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</si>
  <si>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</si>
  <si>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</si>
  <si>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</si>
  <si>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</si>
  <si>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</si>
  <si>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</si>
  <si>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</si>
  <si>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</si>
  <si>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</si>
  <si>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</si>
  <si>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</si>
  <si>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</si>
  <si>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</si>
  <si>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</si>
  <si>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</si>
  <si>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</si>
  <si>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</si>
  <si>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</si>
  <si>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</si>
  <si>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</si>
  <si>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</si>
  <si>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</si>
  <si>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</si>
  <si>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</si>
  <si>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</si>
  <si>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</si>
  <si>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</si>
  <si>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</si>
  <si>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</si>
  <si>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</si>
  <si>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</si>
  <si>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</si>
  <si>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</si>
  <si>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</si>
  <si>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</si>
  <si>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</si>
  <si>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</si>
  <si>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</si>
  <si>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</si>
  <si>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</si>
  <si>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</si>
  <si>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</si>
  <si>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</si>
  <si>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</si>
  <si>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</si>
  <si>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</si>
  <si>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</si>
  <si>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</si>
  <si>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</si>
  <si>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</si>
  <si>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</si>
  <si>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</si>
  <si>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</si>
  <si>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</si>
  <si>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</si>
  <si>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</si>
  <si>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</si>
  <si>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</si>
  <si>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</si>
  <si>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7.77</t>
  </si>
  <si>
    <t>▲ 5.08</t>
  </si>
  <si>
    <t>病院事業会計</t>
  </si>
  <si>
    <t>一般会計</t>
  </si>
  <si>
    <t>水道事業会計</t>
  </si>
  <si>
    <t>下水道事業会計</t>
  </si>
  <si>
    <t>介護保険特別会計</t>
  </si>
  <si>
    <t>国民健康保険特別会計</t>
  </si>
  <si>
    <t>国民健康保険診療施設特別会計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</si>
  <si>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</si>
  <si>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</si>
  <si>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</si>
  <si>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</si>
  <si>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</si>
  <si>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</si>
  <si>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</si>
  <si>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</si>
  <si>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</si>
  <si>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上天草衛生施設組合</t>
    <rPh sb="0" eb="3">
      <t>カミアマクサ</t>
    </rPh>
    <rPh sb="3" eb="7">
      <t>エイセイシセツ</t>
    </rPh>
    <rPh sb="7" eb="9">
      <t>クミアイ</t>
    </rPh>
    <phoneticPr fontId="2"/>
  </si>
  <si>
    <t>-</t>
    <phoneticPr fontId="2"/>
  </si>
  <si>
    <t>上天草・宇城水道企業団</t>
    <rPh sb="0" eb="3">
      <t>カミアマクサ</t>
    </rPh>
    <rPh sb="4" eb="6">
      <t>ウキ</t>
    </rPh>
    <rPh sb="6" eb="8">
      <t>スイドウ</t>
    </rPh>
    <rPh sb="8" eb="11">
      <t>キギョウダン</t>
    </rPh>
    <phoneticPr fontId="2"/>
  </si>
  <si>
    <t>天草広域連合</t>
    <rPh sb="0" eb="6">
      <t>アマクサコウイキレンゴウ</t>
    </rPh>
    <phoneticPr fontId="2"/>
  </si>
  <si>
    <t>熊本県後期高齢者医療連合（一般会計）</t>
    <rPh sb="0" eb="3">
      <t>クマモトケン</t>
    </rPh>
    <rPh sb="3" eb="8">
      <t>コウキコウレイシャ</t>
    </rPh>
    <rPh sb="8" eb="10">
      <t>イリョウ</t>
    </rPh>
    <rPh sb="10" eb="12">
      <t>レンゴウ</t>
    </rPh>
    <rPh sb="13" eb="17">
      <t>イッパンカイケイ</t>
    </rPh>
    <phoneticPr fontId="2"/>
  </si>
  <si>
    <t>熊本県後期高齢者医療連合（後期高齢者医療特別会計）</t>
    <rPh sb="0" eb="3">
      <t>クマモトケン</t>
    </rPh>
    <rPh sb="3" eb="8">
      <t>コウキコウレイシャ</t>
    </rPh>
    <rPh sb="8" eb="10">
      <t>イリョウ</t>
    </rPh>
    <rPh sb="10" eb="12">
      <t>レンゴウ</t>
    </rPh>
    <rPh sb="13" eb="18">
      <t>コウキコウレイシャ</t>
    </rPh>
    <rPh sb="18" eb="24">
      <t>イリョウトクベツカイケイ</t>
    </rPh>
    <phoneticPr fontId="2"/>
  </si>
  <si>
    <t>（一財）天草下島北部地域観光振興公社</t>
    <rPh sb="1" eb="2">
      <t>イチ</t>
    </rPh>
    <rPh sb="2" eb="3">
      <t>ザイ</t>
    </rPh>
    <rPh sb="4" eb="8">
      <t>アマクサシモシマ</t>
    </rPh>
    <rPh sb="8" eb="10">
      <t>ホクブ</t>
    </rPh>
    <rPh sb="10" eb="14">
      <t>チイキカンコウ</t>
    </rPh>
    <rPh sb="14" eb="18">
      <t>シンコウコウシャ</t>
    </rPh>
    <phoneticPr fontId="2"/>
  </si>
  <si>
    <t>▲3</t>
    <phoneticPr fontId="2"/>
  </si>
  <si>
    <t>㈱うしぶか</t>
    <phoneticPr fontId="2"/>
  </si>
  <si>
    <t>▲24</t>
    <phoneticPr fontId="2"/>
  </si>
  <si>
    <t>㈲愛夢里</t>
    <rPh sb="1" eb="2">
      <t>アイ</t>
    </rPh>
    <rPh sb="2" eb="3">
      <t>ユメ</t>
    </rPh>
    <rPh sb="3" eb="4">
      <t>サト</t>
    </rPh>
    <phoneticPr fontId="2"/>
  </si>
  <si>
    <t>地域振興基金</t>
    <rPh sb="0" eb="6">
      <t>チイキシンコウキキン</t>
    </rPh>
    <phoneticPr fontId="5"/>
  </si>
  <si>
    <t>ふるさと応援寄附基金</t>
    <rPh sb="4" eb="6">
      <t>オウエン</t>
    </rPh>
    <rPh sb="6" eb="8">
      <t>キフ</t>
    </rPh>
    <rPh sb="8" eb="10">
      <t>キキン</t>
    </rPh>
    <phoneticPr fontId="2"/>
  </si>
  <si>
    <t>福祉基金</t>
    <rPh sb="0" eb="4">
      <t>フクシキキン</t>
    </rPh>
    <phoneticPr fontId="2"/>
  </si>
  <si>
    <t>森林環境譲与税基金</t>
    <rPh sb="0" eb="7">
      <t>シンリンカンキョウジョウヨゼイ</t>
    </rPh>
    <rPh sb="7" eb="9">
      <t>キキン</t>
    </rPh>
    <phoneticPr fontId="2"/>
  </si>
  <si>
    <t>新型コロナウイルス感染症対策基金</t>
    <rPh sb="0" eb="2">
      <t>シンガタ</t>
    </rPh>
    <rPh sb="9" eb="14">
      <t>カンセンショウタイサク</t>
    </rPh>
    <rPh sb="14" eb="1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</si>
</sst>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2"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0" xfId="14" applyNumberFormat="1" applyFont="1" applyFill="1" applyBorder="1" applyAlignment="1">
      <alignment horizontal="right" vertical="center" shrinkToFit="1"/>
    </xf>
    <xf numFmtId="177" fontId="34" fillId="6" borderId="171"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0"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9"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5DED-4FAF-9749-362A8375DC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116092</c:v>
                </c:pt>
                <c:pt idx="1">
                  <c:v>152185</c:v>
                </c:pt>
                <c:pt idx="2">
                  <c:v>92641</c:v>
                </c:pt>
                <c:pt idx="3">
                  <c:v>94723</c:v>
                </c:pt>
                <c:pt idx="4">
                  <c:v>117687</c:v>
                </c:pt>
              </c:numCache>
            </c:numRef>
          </c:val>
          <c:smooth val="0"/>
          <c:extLst>
            <c:ext xmlns:c16="http://schemas.microsoft.com/office/drawing/2014/chart" uri="{C3380CC4-5D6E-409C-BE32-E72D297353CC}">
              <c16:uniqueId val="{00000001-5DED-4FAF-9749-362A8375DC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7.38</c:v>
                </c:pt>
                <c:pt idx="1">
                  <c:v>4.91</c:v>
                </c:pt>
                <c:pt idx="2">
                  <c:v>9.49</c:v>
                </c:pt>
                <c:pt idx="3">
                  <c:v>10.91</c:v>
                </c:pt>
                <c:pt idx="4">
                  <c:v>12.45</c:v>
                </c:pt>
              </c:numCache>
            </c:numRef>
          </c:val>
          <c:extLst>
            <c:ext xmlns:c16="http://schemas.microsoft.com/office/drawing/2014/chart" uri="{C3380CC4-5D6E-409C-BE32-E72D297353CC}">
              <c16:uniqueId val="{00000000-BC02-4668-90FA-CC42D9FB4B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30.74</c:v>
                </c:pt>
                <c:pt idx="1">
                  <c:v>28.44</c:v>
                </c:pt>
                <c:pt idx="2">
                  <c:v>26.27</c:v>
                </c:pt>
                <c:pt idx="3">
                  <c:v>31.73</c:v>
                </c:pt>
                <c:pt idx="4">
                  <c:v>37.82</c:v>
                </c:pt>
              </c:numCache>
            </c:numRef>
          </c:val>
          <c:extLst>
            <c:ext xmlns:c16="http://schemas.microsoft.com/office/drawing/2014/chart" uri="{C3380CC4-5D6E-409C-BE32-E72D297353CC}">
              <c16:uniqueId val="{00000001-BC02-4668-90FA-CC42D9FB4B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-7.77</c:v>
                </c:pt>
                <c:pt idx="1">
                  <c:v>-5.08</c:v>
                </c:pt>
                <c:pt idx="2">
                  <c:v>2.34</c:v>
                </c:pt>
                <c:pt idx="3">
                  <c:v>7.48</c:v>
                </c:pt>
                <c:pt idx="4">
                  <c:v>5.79</c:v>
                </c:pt>
              </c:numCache>
            </c:numRef>
          </c:val>
          <c:smooth val="0"/>
          <c:extLst>
            <c:ext xmlns:c16="http://schemas.microsoft.com/office/drawing/2014/chart" uri="{C3380CC4-5D6E-409C-BE32-E72D297353CC}">
              <c16:uniqueId val="{00000002-BC02-4668-90FA-CC42D9FB4B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0.05</c:v>
                </c:pt>
                <c:pt idx="4">
                  <c:v>#N/A</c:v>
                </c:pt>
                <c:pt idx="5">
                  <c:v>0.04</c:v>
                </c:pt>
                <c:pt idx="6">
                  <c:v>#N/A</c:v>
                </c:pt>
                <c:pt idx="7">
                  <c:v>0.03</c:v>
                </c:pt>
                <c:pt idx="8">
                  <c:v>#N/A</c:v>
                </c:pt>
                <c:pt idx="9">
                  <c:v>0.01</c:v>
                </c:pt>
              </c:numCache>
            </c:numRef>
          </c:val>
          <c:extLst>
            <c:ext xmlns:c16="http://schemas.microsoft.com/office/drawing/2014/chart" uri="{C3380CC4-5D6E-409C-BE32-E72D297353CC}">
              <c16:uniqueId val="{00000000-7D22-469F-8235-30CB6741E0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22-469F-8235-30CB6741E09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2-7D22-469F-8235-30CB6741E09E}"/>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0.05</c:v>
                </c:pt>
                <c:pt idx="4">
                  <c:v>#N/A</c:v>
                </c:pt>
                <c:pt idx="5">
                  <c:v>0.08</c:v>
                </c:pt>
                <c:pt idx="6">
                  <c:v>#N/A</c:v>
                </c:pt>
                <c:pt idx="7">
                  <c:v>0.11</c:v>
                </c:pt>
                <c:pt idx="8">
                  <c:v>#N/A</c:v>
                </c:pt>
                <c:pt idx="9">
                  <c:v>0.05</c:v>
                </c:pt>
              </c:numCache>
            </c:numRef>
          </c:val>
          <c:extLst>
            <c:ext xmlns:c16="http://schemas.microsoft.com/office/drawing/2014/chart" uri="{C3380CC4-5D6E-409C-BE32-E72D297353CC}">
              <c16:uniqueId val="{00000003-7D22-469F-8235-30CB6741E09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0.89</c:v>
                </c:pt>
                <c:pt idx="2">
                  <c:v>#N/A</c:v>
                </c:pt>
                <c:pt idx="3">
                  <c:v>0.93</c:v>
                </c:pt>
                <c:pt idx="4">
                  <c:v>#N/A</c:v>
                </c:pt>
                <c:pt idx="5">
                  <c:v>1.05</c:v>
                </c:pt>
                <c:pt idx="6">
                  <c:v>#N/A</c:v>
                </c:pt>
                <c:pt idx="7">
                  <c:v>0.66</c:v>
                </c:pt>
                <c:pt idx="8">
                  <c:v>#N/A</c:v>
                </c:pt>
                <c:pt idx="9">
                  <c:v>0.42</c:v>
                </c:pt>
              </c:numCache>
            </c:numRef>
          </c:val>
          <c:extLst>
            <c:ext xmlns:c16="http://schemas.microsoft.com/office/drawing/2014/chart" uri="{C3380CC4-5D6E-409C-BE32-E72D297353CC}">
              <c16:uniqueId val="{00000004-7D22-469F-8235-30CB6741E09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0.99</c:v>
                </c:pt>
                <c:pt idx="2">
                  <c:v>#N/A</c:v>
                </c:pt>
                <c:pt idx="3">
                  <c:v>1.2</c:v>
                </c:pt>
                <c:pt idx="4">
                  <c:v>#N/A</c:v>
                </c:pt>
                <c:pt idx="5">
                  <c:v>1.37</c:v>
                </c:pt>
                <c:pt idx="6">
                  <c:v>#N/A</c:v>
                </c:pt>
                <c:pt idx="7">
                  <c:v>1.1000000000000001</c:v>
                </c:pt>
                <c:pt idx="8">
                  <c:v>#N/A</c:v>
                </c:pt>
                <c:pt idx="9">
                  <c:v>1.75</c:v>
                </c:pt>
              </c:numCache>
            </c:numRef>
          </c:val>
          <c:extLst>
            <c:ext xmlns:c16="http://schemas.microsoft.com/office/drawing/2014/chart" uri="{C3380CC4-5D6E-409C-BE32-E72D297353CC}">
              <c16:uniqueId val="{00000005-7D22-469F-8235-30CB6741E09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1.22</c:v>
                </c:pt>
                <c:pt idx="2">
                  <c:v>#N/A</c:v>
                </c:pt>
                <c:pt idx="3">
                  <c:v>1.53</c:v>
                </c:pt>
                <c:pt idx="4">
                  <c:v>#N/A</c:v>
                </c:pt>
                <c:pt idx="5">
                  <c:v>1.69</c:v>
                </c:pt>
                <c:pt idx="6">
                  <c:v>#N/A</c:v>
                </c:pt>
                <c:pt idx="7">
                  <c:v>1.85</c:v>
                </c:pt>
                <c:pt idx="8">
                  <c:v>#N/A</c:v>
                </c:pt>
                <c:pt idx="9">
                  <c:v>2.15</c:v>
                </c:pt>
              </c:numCache>
            </c:numRef>
          </c:val>
          <c:extLst>
            <c:ext xmlns:c16="http://schemas.microsoft.com/office/drawing/2014/chart" uri="{C3380CC4-5D6E-409C-BE32-E72D297353CC}">
              <c16:uniqueId val="{00000006-7D22-469F-8235-30CB6741E09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7.18</c:v>
                </c:pt>
                <c:pt idx="2">
                  <c:v>#N/A</c:v>
                </c:pt>
                <c:pt idx="3">
                  <c:v>8.19</c:v>
                </c:pt>
                <c:pt idx="4">
                  <c:v>#N/A</c:v>
                </c:pt>
                <c:pt idx="5">
                  <c:v>8.7799999999999994</c:v>
                </c:pt>
                <c:pt idx="6">
                  <c:v>#N/A</c:v>
                </c:pt>
                <c:pt idx="7">
                  <c:v>8.2899999999999991</c:v>
                </c:pt>
                <c:pt idx="8">
                  <c:v>#N/A</c:v>
                </c:pt>
                <c:pt idx="9">
                  <c:v>8.65</c:v>
                </c:pt>
              </c:numCache>
            </c:numRef>
          </c:val>
          <c:extLst>
            <c:ext xmlns:c16="http://schemas.microsoft.com/office/drawing/2014/chart" uri="{C3380CC4-5D6E-409C-BE32-E72D297353CC}">
              <c16:uniqueId val="{00000007-7D22-469F-8235-30CB6741E0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7.31</c:v>
                </c:pt>
                <c:pt idx="2">
                  <c:v>#N/A</c:v>
                </c:pt>
                <c:pt idx="3">
                  <c:v>4.8499999999999996</c:v>
                </c:pt>
                <c:pt idx="4">
                  <c:v>#N/A</c:v>
                </c:pt>
                <c:pt idx="5">
                  <c:v>9.44</c:v>
                </c:pt>
                <c:pt idx="6">
                  <c:v>#N/A</c:v>
                </c:pt>
                <c:pt idx="7">
                  <c:v>10.88</c:v>
                </c:pt>
                <c:pt idx="8">
                  <c:v>#N/A</c:v>
                </c:pt>
                <c:pt idx="9">
                  <c:v>12.43</c:v>
                </c:pt>
              </c:numCache>
            </c:numRef>
          </c:val>
          <c:extLst>
            <c:ext xmlns:c16="http://schemas.microsoft.com/office/drawing/2014/chart" uri="{C3380CC4-5D6E-409C-BE32-E72D297353CC}">
              <c16:uniqueId val="{00000008-7D22-469F-8235-30CB6741E09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7.91</c:v>
                </c:pt>
                <c:pt idx="2">
                  <c:v>#N/A</c:v>
                </c:pt>
                <c:pt idx="3">
                  <c:v>7.39</c:v>
                </c:pt>
                <c:pt idx="4">
                  <c:v>#N/A</c:v>
                </c:pt>
                <c:pt idx="5">
                  <c:v>10.71</c:v>
                </c:pt>
                <c:pt idx="6">
                  <c:v>#N/A</c:v>
                </c:pt>
                <c:pt idx="7">
                  <c:v>12.67</c:v>
                </c:pt>
                <c:pt idx="8">
                  <c:v>#N/A</c:v>
                </c:pt>
                <c:pt idx="9">
                  <c:v>15.47</c:v>
                </c:pt>
              </c:numCache>
            </c:numRef>
          </c:val>
          <c:extLst>
            <c:ext xmlns:c16="http://schemas.microsoft.com/office/drawing/2014/chart" uri="{C3380CC4-5D6E-409C-BE32-E72D297353CC}">
              <c16:uniqueId val="{00000009-7D22-469F-8235-30CB6741E0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6300</c:v>
                </c:pt>
                <c:pt idx="5">
                  <c:v>6520</c:v>
                </c:pt>
                <c:pt idx="8">
                  <c:v>6381</c:v>
                </c:pt>
                <c:pt idx="11">
                  <c:v>6235</c:v>
                </c:pt>
                <c:pt idx="14">
                  <c:v>6081</c:v>
                </c:pt>
              </c:numCache>
            </c:numRef>
          </c:val>
          <c:extLst>
            <c:ext xmlns:c16="http://schemas.microsoft.com/office/drawing/2014/chart" uri="{C3380CC4-5D6E-409C-BE32-E72D297353CC}">
              <c16:uniqueId val="{00000000-18B9-4A5E-8E02-8959226BA4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B9-4A5E-8E02-8959226BA4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143</c:v>
                </c:pt>
                <c:pt idx="3">
                  <c:v>142</c:v>
                </c:pt>
                <c:pt idx="6">
                  <c:v>144</c:v>
                </c:pt>
                <c:pt idx="9">
                  <c:v>143</c:v>
                </c:pt>
                <c:pt idx="12">
                  <c:v>144</c:v>
                </c:pt>
              </c:numCache>
            </c:numRef>
          </c:val>
          <c:extLst>
            <c:ext xmlns:c16="http://schemas.microsoft.com/office/drawing/2014/chart" uri="{C3380CC4-5D6E-409C-BE32-E72D297353CC}">
              <c16:uniqueId val="{00000002-18B9-4A5E-8E02-8959226BA4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29</c:v>
                </c:pt>
                <c:pt idx="6">
                  <c:v>0</c:v>
                </c:pt>
                <c:pt idx="9">
                  <c:v>0</c:v>
                </c:pt>
                <c:pt idx="12">
                  <c:v>0</c:v>
                </c:pt>
              </c:numCache>
            </c:numRef>
          </c:val>
          <c:extLst>
            <c:ext xmlns:c16="http://schemas.microsoft.com/office/drawing/2014/chart" uri="{C3380CC4-5D6E-409C-BE32-E72D297353CC}">
              <c16:uniqueId val="{00000003-18B9-4A5E-8E02-8959226BA4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1614</c:v>
                </c:pt>
                <c:pt idx="3">
                  <c:v>1555</c:v>
                </c:pt>
                <c:pt idx="6">
                  <c:v>1533</c:v>
                </c:pt>
                <c:pt idx="9">
                  <c:v>1424</c:v>
                </c:pt>
                <c:pt idx="12">
                  <c:v>1341</c:v>
                </c:pt>
              </c:numCache>
            </c:numRef>
          </c:val>
          <c:extLst>
            <c:ext xmlns:c16="http://schemas.microsoft.com/office/drawing/2014/chart" uri="{C3380CC4-5D6E-409C-BE32-E72D297353CC}">
              <c16:uniqueId val="{00000004-18B9-4A5E-8E02-8959226BA4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9-4A5E-8E02-8959226BA4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B9-4A5E-8E02-8959226BA4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6763</c:v>
                </c:pt>
                <c:pt idx="3">
                  <c:v>7217</c:v>
                </c:pt>
                <c:pt idx="6">
                  <c:v>7124</c:v>
                </c:pt>
                <c:pt idx="9">
                  <c:v>7110</c:v>
                </c:pt>
                <c:pt idx="12">
                  <c:v>7058</c:v>
                </c:pt>
              </c:numCache>
            </c:numRef>
          </c:val>
          <c:extLst>
            <c:ext xmlns:c16="http://schemas.microsoft.com/office/drawing/2014/chart" uri="{C3380CC4-5D6E-409C-BE32-E72D297353CC}">
              <c16:uniqueId val="{00000007-18B9-4A5E-8E02-8959226BA4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2281</c:v>
                </c:pt>
                <c:pt idx="2">
                  <c:v>#N/A</c:v>
                </c:pt>
                <c:pt idx="3">
                  <c:v>#N/A</c:v>
                </c:pt>
                <c:pt idx="4">
                  <c:v>2423</c:v>
                </c:pt>
                <c:pt idx="5">
                  <c:v>#N/A</c:v>
                </c:pt>
                <c:pt idx="6">
                  <c:v>#N/A</c:v>
                </c:pt>
                <c:pt idx="7">
                  <c:v>2420</c:v>
                </c:pt>
                <c:pt idx="8">
                  <c:v>#N/A</c:v>
                </c:pt>
                <c:pt idx="9">
                  <c:v>#N/A</c:v>
                </c:pt>
                <c:pt idx="10">
                  <c:v>2442</c:v>
                </c:pt>
                <c:pt idx="11">
                  <c:v>#N/A</c:v>
                </c:pt>
                <c:pt idx="12">
                  <c:v>#N/A</c:v>
                </c:pt>
                <c:pt idx="13">
                  <c:v>2462</c:v>
                </c:pt>
                <c:pt idx="14">
                  <c:v>#N/A</c:v>
                </c:pt>
              </c:numCache>
            </c:numRef>
          </c:val>
          <c:smooth val="0"/>
          <c:extLst>
            <c:ext xmlns:c16="http://schemas.microsoft.com/office/drawing/2014/chart" uri="{C3380CC4-5D6E-409C-BE32-E72D297353CC}">
              <c16:uniqueId val="{00000008-18B9-4A5E-8E02-8959226BA4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49538</c:v>
                </c:pt>
                <c:pt idx="5">
                  <c:v>50586</c:v>
                </c:pt>
                <c:pt idx="8">
                  <c:v>48969</c:v>
                </c:pt>
                <c:pt idx="11">
                  <c:v>47901</c:v>
                </c:pt>
                <c:pt idx="14">
                  <c:v>47138</c:v>
                </c:pt>
              </c:numCache>
            </c:numRef>
          </c:val>
          <c:extLst>
            <c:ext xmlns:c16="http://schemas.microsoft.com/office/drawing/2014/chart" uri="{C3380CC4-5D6E-409C-BE32-E72D297353CC}">
              <c16:uniqueId val="{00000000-3BD9-4F0F-9C1C-C7B02696EA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1996</c:v>
                </c:pt>
                <c:pt idx="5">
                  <c:v>2072</c:v>
                </c:pt>
                <c:pt idx="8">
                  <c:v>2200</c:v>
                </c:pt>
                <c:pt idx="11">
                  <c:v>2461</c:v>
                </c:pt>
                <c:pt idx="14">
                  <c:v>2150</c:v>
                </c:pt>
              </c:numCache>
            </c:numRef>
          </c:val>
          <c:extLst>
            <c:ext xmlns:c16="http://schemas.microsoft.com/office/drawing/2014/chart" uri="{C3380CC4-5D6E-409C-BE32-E72D297353CC}">
              <c16:uniqueId val="{00000001-3BD9-4F0F-9C1C-C7B02696EA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15254</c:v>
                </c:pt>
                <c:pt idx="5">
                  <c:v>14693</c:v>
                </c:pt>
                <c:pt idx="8">
                  <c:v>13981</c:v>
                </c:pt>
                <c:pt idx="11">
                  <c:v>17024</c:v>
                </c:pt>
                <c:pt idx="14">
                  <c:v>19236</c:v>
                </c:pt>
              </c:numCache>
            </c:numRef>
          </c:val>
          <c:extLst>
            <c:ext xmlns:c16="http://schemas.microsoft.com/office/drawing/2014/chart" uri="{C3380CC4-5D6E-409C-BE32-E72D297353CC}">
              <c16:uniqueId val="{00000002-3BD9-4F0F-9C1C-C7B02696EA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D9-4F0F-9C1C-C7B02696EA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D9-4F0F-9C1C-C7B02696EA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D9-4F0F-9C1C-C7B02696EA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7948</c:v>
                </c:pt>
                <c:pt idx="3">
                  <c:v>7583</c:v>
                </c:pt>
                <c:pt idx="6">
                  <c:v>7034</c:v>
                </c:pt>
                <c:pt idx="9">
                  <c:v>6875</c:v>
                </c:pt>
                <c:pt idx="12">
                  <c:v>6925</c:v>
                </c:pt>
              </c:numCache>
            </c:numRef>
          </c:val>
          <c:extLst>
            <c:ext xmlns:c16="http://schemas.microsoft.com/office/drawing/2014/chart" uri="{C3380CC4-5D6E-409C-BE32-E72D297353CC}">
              <c16:uniqueId val="{00000006-3BD9-4F0F-9C1C-C7B02696EA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7-3BD9-4F0F-9C1C-C7B02696EA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13331</c:v>
                </c:pt>
                <c:pt idx="3">
                  <c:v>12169</c:v>
                </c:pt>
                <c:pt idx="6">
                  <c:v>11127</c:v>
                </c:pt>
                <c:pt idx="9">
                  <c:v>9982</c:v>
                </c:pt>
                <c:pt idx="12">
                  <c:v>9216</c:v>
                </c:pt>
              </c:numCache>
            </c:numRef>
          </c:val>
          <c:extLst>
            <c:ext xmlns:c16="http://schemas.microsoft.com/office/drawing/2014/chart" uri="{C3380CC4-5D6E-409C-BE32-E72D297353CC}">
              <c16:uniqueId val="{00000008-3BD9-4F0F-9C1C-C7B02696EA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708</c:v>
                </c:pt>
                <c:pt idx="3">
                  <c:v>577</c:v>
                </c:pt>
                <c:pt idx="6">
                  <c:v>444</c:v>
                </c:pt>
                <c:pt idx="9">
                  <c:v>309</c:v>
                </c:pt>
                <c:pt idx="12">
                  <c:v>172</c:v>
                </c:pt>
              </c:numCache>
            </c:numRef>
          </c:val>
          <c:extLst>
            <c:ext xmlns:c16="http://schemas.microsoft.com/office/drawing/2014/chart" uri="{C3380CC4-5D6E-409C-BE32-E72D297353CC}">
              <c16:uniqueId val="{00000009-3BD9-4F0F-9C1C-C7B02696EA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51103</c:v>
                </c:pt>
                <c:pt idx="3">
                  <c:v>53365</c:v>
                </c:pt>
                <c:pt idx="6">
                  <c:v>51803</c:v>
                </c:pt>
                <c:pt idx="9">
                  <c:v>50380</c:v>
                </c:pt>
                <c:pt idx="12">
                  <c:v>49697</c:v>
                </c:pt>
              </c:numCache>
            </c:numRef>
          </c:val>
          <c:extLst>
            <c:ext xmlns:c16="http://schemas.microsoft.com/office/drawing/2014/chart" uri="{C3380CC4-5D6E-409C-BE32-E72D297353CC}">
              <c16:uniqueId val="{0000000A-3BD9-4F0F-9C1C-C7B02696EA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6335</c:v>
                </c:pt>
                <c:pt idx="2">
                  <c:v>#N/A</c:v>
                </c:pt>
                <c:pt idx="3">
                  <c:v>#N/A</c:v>
                </c:pt>
                <c:pt idx="4">
                  <c:v>6342</c:v>
                </c:pt>
                <c:pt idx="5">
                  <c:v>#N/A</c:v>
                </c:pt>
                <c:pt idx="6">
                  <c:v>#N/A</c:v>
                </c:pt>
                <c:pt idx="7">
                  <c:v>5259</c:v>
                </c:pt>
                <c:pt idx="8">
                  <c:v>#N/A</c:v>
                </c:pt>
                <c:pt idx="9">
                  <c:v>#N/A</c:v>
                </c:pt>
                <c:pt idx="10">
                  <c:v>160</c:v>
                </c:pt>
                <c:pt idx="11">
                  <c:v>#N/A</c:v>
                </c:pt>
                <c:pt idx="12">
                  <c:v>#N/A</c:v>
                </c:pt>
                <c:pt idx="13">
                  <c:v>0</c:v>
                </c:pt>
                <c:pt idx="14">
                  <c:v>#N/A</c:v>
                </c:pt>
              </c:numCache>
            </c:numRef>
          </c:val>
          <c:smooth val="0"/>
          <c:extLst>
            <c:ext xmlns:c16="http://schemas.microsoft.com/office/drawing/2014/chart" uri="{C3380CC4-5D6E-409C-BE32-E72D297353CC}">
              <c16:uniqueId val="{0000000B-3BD9-4F0F-9C1C-C7B02696EA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8202</c:v>
                </c:pt>
                <c:pt idx="1">
                  <c:v>10077</c:v>
                </c:pt>
                <c:pt idx="2">
                  <c:v>11515</c:v>
                </c:pt>
              </c:numCache>
            </c:numRef>
          </c:val>
          <c:extLst>
            <c:ext xmlns:c16="http://schemas.microsoft.com/office/drawing/2014/chart" uri="{C3380CC4-5D6E-409C-BE32-E72D297353CC}">
              <c16:uniqueId val="{00000000-3DEE-47F0-B93A-D6631A0BEE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1795</c:v>
                </c:pt>
                <c:pt idx="1">
                  <c:v>2816</c:v>
                </c:pt>
                <c:pt idx="2">
                  <c:v>3677</c:v>
                </c:pt>
              </c:numCache>
            </c:numRef>
          </c:val>
          <c:extLst>
            <c:ext xmlns:c16="http://schemas.microsoft.com/office/drawing/2014/chart" uri="{C3380CC4-5D6E-409C-BE32-E72D297353CC}">
              <c16:uniqueId val="{00000001-3DEE-47F0-B93A-D6631A0BEE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4380</c:v>
                </c:pt>
                <c:pt idx="1">
                  <c:v>4026</c:v>
                </c:pt>
                <c:pt idx="2">
                  <c:v>3629</c:v>
                </c:pt>
              </c:numCache>
            </c:numRef>
          </c:val>
          <c:extLst>
            <c:ext xmlns:c16="http://schemas.microsoft.com/office/drawing/2014/chart" uri="{C3380CC4-5D6E-409C-BE32-E72D297353CC}">
              <c16:uniqueId val="{00000002-3DEE-47F0-B93A-D6631A0BEE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元利償還金について、行政経営改革大綱に基づき新発債をその年度の元利償還額以内に抑制しているため、前年度より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なお、令和元年度に元利償還金が増加しているのは、庁舎建設に伴う市債の償還が始まったことが影響している。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一般会計及び公営企業においても施設の更新時期を迎えており、公債費が増加することが想定されるため、施設の統廃合など計画的かつ効率的な財政運営に努める。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将来負担額については、行政経営改革大綱に基づき新発債の額をその年度の元金償還額以内に抑制していることや公営企業の過去の建設事業に要した地方債の償還が進んだことが要因で、前年度より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1,536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充当可能財源等については、財政調整基金等の積み増しなどによる充当可能基金の増加が要因で、前年度より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1,138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人口減少等による普通交付税の減少が見込まれる一方、老朽化した公共施設の改修・更新による費用の増加に伴う地方債の増発や基金の取崩しにより、より一層厳しい財政運営が求められることが予測されるため、引き続き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決算剰余金等として財政調整基金を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1,769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百万円、新ごみ処理建設等に伴う起債償還の財源として減債基金を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百万円、ふるさと応援寄附金の増加によりふるさと応援寄附基金を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942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百万円を積み立てた。一方で、ふるさと応援寄附金を活用した事業の財源としてふるさと応援寄附基金を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百万円、財政調整基金を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百万円、コミュニティセンターの指定管理料の財源として地域振興基金を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百万円など取り崩したが、財政調整基金及び減債基金等において取り崩し以上に積み立てたことにより、基金全体で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1,901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少子高齢化や人口減少に伴う税収及び普通交付税の減収や施設の老朽化に伴う更新費用の増加等に対応するため、決算状況等を踏まえて可能な限り財政調整基金に積み立てる。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・地域振興基金：地域住民が自主的、主体的に取り組む創造的な地域づくりを支援する事業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・ふるさと応援寄附基金：ふるさと応援寄附金を活用した魅力的な天草の実現に資することを目的とする事業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・福祉基金：社会福祉の充実発展を図り、住民の福祉増進に資する事業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・森林環境贈与税基金：森林の整備の促進に関する事業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・新型コロナウイルス感染症対策基金：新型コロナウイルス感染症に関する対策に係る事業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・地域振興基金：市内</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個所のコミュニティセンターの指定管理委託料の財源として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・ふるさと応援寄附基金：寄付金の増加により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942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百万円を積み立てた一方で、ふるさと応援寄附金を活用した事業に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崩したことによる減少。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・森林環境譲与税基金：森林環境譲与税を活用した事業に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百万円を取り崩した一方、譲与税が増加により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百万円を積み立てたことに</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・新型コロナウイルス感染症対策基金：新型コロナウイルス感染症の影響を受けた中小企業・小規模事業者及び農漁業者に対する利子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補給等の支援の財源として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・地域振興基金については、コミュニティセンターの指定管理委託料の財源として毎年度同規模の額を取り崩す予定。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・ふるさと応援寄附基金については、ふるさと納税の推進による寄附金の増加に伴い積立額が増加しているが、寄付金を有効に活用する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ため、基金に必要以上に残らないよう取り崩す予定。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・森林環境譲与税基金については、基金残高が増加傾向にあるが、譲与税を有効に活用するため基金に必要以上に残らないよう取り崩す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・新型コロナウイルス感染症対策基金については、各利子補給等の補助対象期間にあわせて取り崩す予定。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地方債残高が増加しないよう新発債の額をその年度の元金償還額以内に抑制していることに伴い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百万円を取り崩した一方、決算剰余金及び運用利息として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1,769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少子高齢化や人口減少に伴う税収及び普通交付税の減収や施設の老朽化に伴う更新費用の増加等に対応するため、決算状況等を踏まえて可能な限り積み立てを行い、標準財政規模の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％程度を確保するよう努める。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庁舎及び複合施設建設等に伴う起債償還の財源として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百万円を取り崩した一方、新ごみ処理施設建設費の元利償還金に係る普通交付税未算入相当額の一部、御所浦診療所建設事業の起債償還の財源とするために受けた県補助金及び運用利息として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庁舎、複合施設及び御所浦診療所建設等の起債償還の財源として取り崩す予定。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75,101
74,704
683.82
64,702,661
60,566,638
3,791,504
30,442,460
49,696,981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年国勢調査における高齢化率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）に加え、基幹産業である第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次産業の衰退等により自主財源が乏しく、地方交付税に依存した財政状況となっており、類似団体平均を大きく下回っている。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国の動向や社会情勢を踏まえ、主要計画である行政経営改革大綱等に基づき、行政運営のスリム化を進め、行政課題への対応や質の高い行政サービスを効率的に提供していくた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行政経営改革大綱に基づいた人員管理の適正化等による人件費の減少、天草広域連合負担金や上・下水道事業補助金等の減少により経常経費充当一般財源（分子）が減少したが、普通交付税算出方法の見直しによる地方交付税の減少等により経常一般財源等（分母）も減少したことにより、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などにより市税収入の増加も将来的に期待できない中、今後の財政運営はより一層厳しくなると見込まれるため、事務事業の見直しを更に進めることで義務的経費の削減に努め、持続可能な財政運営基盤の確立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49954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4674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111760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4674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52917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845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52917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604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物件費において、市有財産の解体工事の増加やふるさと応援寄附金の増加に伴う返礼品等の費用の増加が要因で、前年度より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広大な市域に集落が点在する本市では、類似団体平均より職員数が多い状況にあることや合併により公共施設の保有量が多いことが要因で、類似団体平均を上回っている。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今後も職員の定員管理を行うとともに、事務事業等の見直しによる物件費の抑制、公共施設等総合管理計画に基づく施設の統廃合や計画的な維持管理に努める。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102586</xdr:rowOff>
    </xdr:from>
    <xdr:to>
      <xdr:col>23</xdr:col>
      <xdr:colOff>133350</xdr:colOff>
      <xdr:row>84</xdr:row>
      <xdr:rowOff>124857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04386"/>
          <a:ext cx="8382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73791</xdr:rowOff>
    </xdr:from>
    <xdr:to>
      <xdr:col>19</xdr:col>
      <xdr:colOff>133350</xdr:colOff>
      <xdr:row>84</xdr:row>
      <xdr:rowOff>102586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75591"/>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97486</xdr:rowOff>
    </xdr:from>
    <xdr:to>
      <xdr:col>15</xdr:col>
      <xdr:colOff>82550</xdr:colOff>
      <xdr:row>84</xdr:row>
      <xdr:rowOff>73791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27836"/>
          <a:ext cx="889000" cy="1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37883</xdr:rowOff>
    </xdr:from>
    <xdr:to>
      <xdr:col>11</xdr:col>
      <xdr:colOff>31750</xdr:colOff>
      <xdr:row>83</xdr:row>
      <xdr:rowOff>97486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68233"/>
          <a:ext cx="8890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74057</xdr:rowOff>
    </xdr:from>
    <xdr:to>
      <xdr:col>23</xdr:col>
      <xdr:colOff>184150</xdr:colOff>
      <xdr:row>85</xdr:row>
      <xdr:rowOff>4207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46134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51786</xdr:rowOff>
    </xdr:from>
    <xdr:to>
      <xdr:col>19</xdr:col>
      <xdr:colOff>184150</xdr:colOff>
      <xdr:row>84</xdr:row>
      <xdr:rowOff>153386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138163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3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22991</xdr:rowOff>
    </xdr:from>
    <xdr:to>
      <xdr:col>15</xdr:col>
      <xdr:colOff>133350</xdr:colOff>
      <xdr:row>84</xdr:row>
      <xdr:rowOff>124591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109368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1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46686</xdr:rowOff>
    </xdr:from>
    <xdr:to>
      <xdr:col>11</xdr:col>
      <xdr:colOff>82550</xdr:colOff>
      <xdr:row>83</xdr:row>
      <xdr:rowOff>148286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133063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6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158533</xdr:rowOff>
    </xdr:from>
    <xdr:to>
      <xdr:col>7</xdr:col>
      <xdr:colOff>31750</xdr:colOff>
      <xdr:row>83</xdr:row>
      <xdr:rowOff>88683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73460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0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熊本県の人事委員会勧告等を参考に給与改定を行っており、ラスパイレス指数は類似団体平均とほぼ同程度となっている。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人事院勧告や熊本県及び県内他市の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職員給与の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状況等を参考にしながら、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適性な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これまで、定員管理に関する計画に基づき、職員総数は減少してきた。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広大な市域の中に集落が点在する本市においては、市民サービスの円滑な提供や地域振興の支援のために、各支所や出先機関に職員を配置していることから、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人口当たり職員数は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より多くなっている。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今後も、効率的な行政運営を推進するとともに、効果的な人員配置を行いながら、適性な職員数の管理に努める。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141212</xdr:rowOff>
    </xdr:from>
    <xdr:to>
      <xdr:col>81</xdr:col>
      <xdr:colOff>44450</xdr:colOff>
      <xdr:row>61</xdr:row>
      <xdr:rowOff>145808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9966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121678</xdr:rowOff>
    </xdr:from>
    <xdr:to>
      <xdr:col>77</xdr:col>
      <xdr:colOff>44450</xdr:colOff>
      <xdr:row>61</xdr:row>
      <xdr:rowOff>141212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8012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121678</xdr:rowOff>
    </xdr:from>
    <xdr:to>
      <xdr:col>72</xdr:col>
      <xdr:colOff>203200</xdr:colOff>
      <xdr:row>61</xdr:row>
      <xdr:rowOff>156149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8012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156149</xdr:rowOff>
    </xdr:from>
    <xdr:to>
      <xdr:col>68</xdr:col>
      <xdr:colOff>152400</xdr:colOff>
      <xdr:row>62</xdr:row>
      <xdr:rowOff>19171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61459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95008</xdr:rowOff>
    </xdr:from>
    <xdr:to>
      <xdr:col>81</xdr:col>
      <xdr:colOff>95250</xdr:colOff>
      <xdr:row>62</xdr:row>
      <xdr:rowOff>25158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67085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2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90412</xdr:rowOff>
    </xdr:from>
    <xdr:to>
      <xdr:col>77</xdr:col>
      <xdr:colOff>95250</xdr:colOff>
      <xdr:row>62</xdr:row>
      <xdr:rowOff>20562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5339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70878</xdr:rowOff>
    </xdr:from>
    <xdr:to>
      <xdr:col>73</xdr:col>
      <xdr:colOff>44450</xdr:colOff>
      <xdr:row>62</xdr:row>
      <xdr:rowOff>1028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157255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1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105349</xdr:rowOff>
    </xdr:from>
    <xdr:to>
      <xdr:col>68</xdr:col>
      <xdr:colOff>203200</xdr:colOff>
      <xdr:row>62</xdr:row>
      <xdr:rowOff>35499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20276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139821</xdr:rowOff>
    </xdr:from>
    <xdr:to>
      <xdr:col>64</xdr:col>
      <xdr:colOff>152400</xdr:colOff>
      <xdr:row>62</xdr:row>
      <xdr:rowOff>69971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54748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元利償還金は減少しているものの、普通交付税の減少等により分母となる標準財政規模が縮小したことにより、前年度より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今後も人口減少等による地方交付税の減少に加え、老朽化した公共施設の改修・更新等による費用の増加が見込まれるため、地方債に大きく頼ることのない財政運営に努める。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36891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2148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2419</xdr:rowOff>
    </xdr:from>
    <xdr:to>
      <xdr:col>77</xdr:col>
      <xdr:colOff>44450</xdr:colOff>
      <xdr:row>42</xdr:row>
      <xdr:rowOff>13909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2419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150888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地方債残高の減少や財政調整基金等の積み増しによる充当可能財源等の増加により分子である将来負担額が減少するとともに、分母となる標準財政規模から控除する算入公債費等の減少が要因で、前年度より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口減少による地方交付税の減少に加え、老朽化した公共施設の改修・更新等に伴う費用の増加や恐竜の島博物館整備事業など大型建設事業が予定されていることから地方債の増発や基金の取り崩しが予測されるため、より一層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149860</xdr:rowOff>
    </xdr:from>
    <xdr:to>
      <xdr:col>77</xdr:col>
      <xdr:colOff>44450</xdr:colOff>
      <xdr:row>15</xdr:row>
      <xdr:rowOff>79093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378710"/>
          <a:ext cx="889000" cy="27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79093</xdr:rowOff>
    </xdr:from>
    <xdr:to>
      <xdr:col>72</xdr:col>
      <xdr:colOff>203200</xdr:colOff>
      <xdr:row>15</xdr:row>
      <xdr:rowOff>138077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50843"/>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91880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131375</xdr:rowOff>
    </xdr:from>
    <xdr:to>
      <xdr:col>68</xdr:col>
      <xdr:colOff>152400</xdr:colOff>
      <xdr:row>15</xdr:row>
      <xdr:rowOff>138077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703125"/>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99060</xdr:rowOff>
    </xdr:from>
    <xdr:to>
      <xdr:col>77</xdr:col>
      <xdr:colOff>95250</xdr:colOff>
      <xdr:row>14</xdr:row>
      <xdr:rowOff>29210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39387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28293</xdr:rowOff>
    </xdr:from>
    <xdr:to>
      <xdr:col>73</xdr:col>
      <xdr:colOff>44450</xdr:colOff>
      <xdr:row>15</xdr:row>
      <xdr:rowOff>129893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140070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36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2204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80575</xdr:rowOff>
    </xdr:from>
    <xdr:to>
      <xdr:col>64</xdr:col>
      <xdr:colOff>152400</xdr:colOff>
      <xdr:row>16</xdr:row>
      <xdr:rowOff>10725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20902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42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75,101
74,704
683.82
64,702,661
60,566,638
3,791,504
30,442,460
49,696,981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行政経営改革大綱に基づいた人員管理の適正化による職員数の減や退職金の減等により、前年度より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今後は定年延長の影響により、人件費は横ばいとなる見込みであるが、引き続き事務事業の改善等による行政の効率化を進め、職員数や給与水準の管理を徹底して行い、人件費全体の抑制に努める。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6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労務単価の値上がり等によりごみ収集運搬委託料が増加したことや、令和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月に新たな本渡学校給食センターで業務を開始したことが要因で、分子である経常一般物件費が増加したことにより、前年度より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類似団体平均を下回っているものの同水準で推移しており、今後も事務事業の見直しを行いながら、経常物件費の抑制に努める。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139700</xdr:rowOff>
    </xdr:from>
    <xdr:to>
      <xdr:col>82</xdr:col>
      <xdr:colOff>107950</xdr:colOff>
      <xdr:row>15</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40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14</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14</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保育園２園の休園及び児童数の減少による保育所等給付費の減少などの要因で、分子である経常扶助費は減少したが、分母である経常一般財源等も減少したことで、前年度と比較して横ばいとなった。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今後も高齢化の進行や福祉ニーズの多様化により社会保障関係経費は同水準で推移していく見込みであり、社会保障制度に関する国の動向等を注視しながら、より効果的な事業の実施に努める。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30988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32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30988</xdr:rowOff>
    </xdr:from>
    <xdr:to>
      <xdr:col>19</xdr:col>
      <xdr:colOff>187325</xdr:colOff>
      <xdr:row>56</xdr:row>
      <xdr:rowOff>40132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40132</xdr:rowOff>
    </xdr:from>
    <xdr:to>
      <xdr:col>15</xdr:col>
      <xdr:colOff>98425</xdr:colOff>
      <xdr:row>57</xdr:row>
      <xdr:rowOff>14986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413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113284</xdr:rowOff>
    </xdr:from>
    <xdr:to>
      <xdr:col>11</xdr:col>
      <xdr:colOff>9525</xdr:colOff>
      <xdr:row>57</xdr:row>
      <xdr:rowOff>14986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14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123715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160782</xdr:rowOff>
    </xdr:from>
    <xdr:to>
      <xdr:col>15</xdr:col>
      <xdr:colOff>149225</xdr:colOff>
      <xdr:row>56</xdr:row>
      <xdr:rowOff>90932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国民健康保険の保険料軽減分は減少しているものの、後期高齢者医療の療養給付費負担金が増加しており、特別会計への繰出金が増加したことが要因で、前年度より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類似団体平均より下回っている状況にあるが、特別会計の運営においても普通会計と同様に、更なる経費の削減と合理化を図り、普通会計の負担軽減に努める。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94343</xdr:rowOff>
    </xdr:from>
    <xdr:to>
      <xdr:col>69</xdr:col>
      <xdr:colOff>92075</xdr:colOff>
      <xdr:row>56</xdr:row>
      <xdr:rowOff>143328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60070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43543</xdr:rowOff>
    </xdr:from>
    <xdr:to>
      <xdr:col>65</xdr:col>
      <xdr:colOff>53975</xdr:colOff>
      <xdr:row>56</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天草広域連合負担金や上水道事業補助金等が減少ししているものの、分母である経常一般財源等も減少したことで、前年度と比較して横ばいとなった。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類似団体平均を上回っている状況にあり、補助金等が果たしている役割や効果等を改めて検証し、交付基準等の見直しを進める必要がある。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38</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6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144145</xdr:rowOff>
    </xdr:from>
    <xdr:to>
      <xdr:col>69</xdr:col>
      <xdr:colOff>92075</xdr:colOff>
      <xdr:row>38</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59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93345</xdr:rowOff>
    </xdr:from>
    <xdr:to>
      <xdr:col>65</xdr:col>
      <xdr:colOff>53975</xdr:colOff>
      <xdr:row>39</xdr:row>
      <xdr:rowOff>23495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8272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新発債はその年度の元金償還額以内に抑制しているものの、地方交付税の減少等に伴う経常一般財源の減少により、前年度より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類似団体平均を上回っている状況であり、今後も公共施設の改修・更新等による費用の増加が見込まれるため、計画的な地方債の発行に努める。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97064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76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86179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76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97064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30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79</xdr:row>
      <xdr:rowOff>97064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67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46264</xdr:rowOff>
    </xdr:from>
    <xdr:to>
      <xdr:col>24</xdr:col>
      <xdr:colOff>76200</xdr:colOff>
      <xdr:row>79</xdr:row>
      <xdr:rowOff>147864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18341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46264</xdr:rowOff>
    </xdr:from>
    <xdr:to>
      <xdr:col>11</xdr:col>
      <xdr:colOff>60325</xdr:colOff>
      <xdr:row>79</xdr:row>
      <xdr:rowOff>147864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132641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人件費や補助費など減少しているものの、地方交付税の減少等に伴う経常一般財源の減少等により、前年度と比較して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今後も徹底した事務事業の見直しにより、業務の効率化を図り、行政コストの削減に努める。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153670</xdr:rowOff>
    </xdr:from>
    <xdr:to>
      <xdr:col>82</xdr:col>
      <xdr:colOff>107950</xdr:colOff>
      <xdr:row>74</xdr:row>
      <xdr:rowOff>35560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669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75</xdr:row>
      <xdr:rowOff>92710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6695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20320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951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20320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102870</xdr:rowOff>
    </xdr:from>
    <xdr:to>
      <xdr:col>78</xdr:col>
      <xdr:colOff>120650</xdr:colOff>
      <xdr:row>74</xdr:row>
      <xdr:rowOff>33020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43197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131892</xdr:rowOff>
    </xdr:from>
    <xdr:to>
      <xdr:col>29</xdr:col>
      <xdr:colOff>127000</xdr:colOff>
      <xdr:row>15</xdr:row>
      <xdr:rowOff>168011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751267"/>
          <a:ext cx="6477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121514</xdr:rowOff>
    </xdr:from>
    <xdr:to>
      <xdr:col>26</xdr:col>
      <xdr:colOff>50800</xdr:colOff>
      <xdr:row>15</xdr:row>
      <xdr:rowOff>131892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40889"/>
          <a:ext cx="6985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98638</xdr:rowOff>
    </xdr:from>
    <xdr:to>
      <xdr:col>22</xdr:col>
      <xdr:colOff>114300</xdr:colOff>
      <xdr:row>15</xdr:row>
      <xdr:rowOff>121514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18013"/>
          <a:ext cx="698500" cy="2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98638</xdr:rowOff>
    </xdr:from>
    <xdr:to>
      <xdr:col>18</xdr:col>
      <xdr:colOff>177800</xdr:colOff>
      <xdr:row>15</xdr:row>
      <xdr:rowOff>103607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18013"/>
          <a:ext cx="698500" cy="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117211</xdr:rowOff>
    </xdr:from>
    <xdr:to>
      <xdr:col>29</xdr:col>
      <xdr:colOff>177800</xdr:colOff>
      <xdr:row>16</xdr:row>
      <xdr:rowOff>47361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36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133738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8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81092</xdr:rowOff>
    </xdr:from>
    <xdr:to>
      <xdr:col>26</xdr:col>
      <xdr:colOff>101600</xdr:colOff>
      <xdr:row>16</xdr:row>
      <xdr:rowOff>11242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0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21419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9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70714</xdr:rowOff>
    </xdr:from>
    <xdr:to>
      <xdr:col>22</xdr:col>
      <xdr:colOff>165100</xdr:colOff>
      <xdr:row>16</xdr:row>
      <xdr:rowOff>864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5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47838</xdr:rowOff>
    </xdr:from>
    <xdr:to>
      <xdr:col>19</xdr:col>
      <xdr:colOff>38100</xdr:colOff>
      <xdr:row>15</xdr:row>
      <xdr:rowOff>149438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6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159615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3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52807</xdr:rowOff>
    </xdr:from>
    <xdr:to>
      <xdr:col>15</xdr:col>
      <xdr:colOff>101600</xdr:colOff>
      <xdr:row>15</xdr:row>
      <xdr:rowOff>154407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7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164584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4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273565</xdr:rowOff>
    </xdr:from>
    <xdr:to>
      <xdr:col>29</xdr:col>
      <xdr:colOff>127000</xdr:colOff>
      <xdr:row>34</xdr:row>
      <xdr:rowOff>302957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41015"/>
          <a:ext cx="647700" cy="2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302957</xdr:rowOff>
    </xdr:from>
    <xdr:to>
      <xdr:col>26</xdr:col>
      <xdr:colOff>50800</xdr:colOff>
      <xdr:row>34</xdr:row>
      <xdr:rowOff>333426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70407"/>
          <a:ext cx="6985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333426</xdr:rowOff>
    </xdr:from>
    <xdr:to>
      <xdr:col>22</xdr:col>
      <xdr:colOff>114300</xdr:colOff>
      <xdr:row>35</xdr:row>
      <xdr:rowOff>7116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00876"/>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7116</xdr:rowOff>
    </xdr:from>
    <xdr:to>
      <xdr:col>18</xdr:col>
      <xdr:colOff>177800</xdr:colOff>
      <xdr:row>35</xdr:row>
      <xdr:rowOff>83500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17466"/>
          <a:ext cx="698500" cy="76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222765</xdr:rowOff>
    </xdr:from>
    <xdr:to>
      <xdr:col>29</xdr:col>
      <xdr:colOff>177800</xdr:colOff>
      <xdr:row>34</xdr:row>
      <xdr:rowOff>324365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9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67842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252157</xdr:rowOff>
    </xdr:from>
    <xdr:to>
      <xdr:col>26</xdr:col>
      <xdr:colOff>101600</xdr:colOff>
      <xdr:row>35</xdr:row>
      <xdr:rowOff>10857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1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21034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8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282626</xdr:rowOff>
    </xdr:from>
    <xdr:to>
      <xdr:col>22</xdr:col>
      <xdr:colOff>165100</xdr:colOff>
      <xdr:row>35</xdr:row>
      <xdr:rowOff>41326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5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51503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299216</xdr:rowOff>
    </xdr:from>
    <xdr:to>
      <xdr:col>19</xdr:col>
      <xdr:colOff>38100</xdr:colOff>
      <xdr:row>35</xdr:row>
      <xdr:rowOff>57916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6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68092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3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32700</xdr:rowOff>
    </xdr:from>
    <xdr:to>
      <xdr:col>15</xdr:col>
      <xdr:colOff>101600</xdr:colOff>
      <xdr:row>35</xdr:row>
      <xdr:rowOff>134300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144478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75,101
74,704
683.82
64,702,661
60,566,638
3,791,504
30,442,460
49,696,981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114694</xdr:rowOff>
    </xdr:from>
    <xdr:to>
      <xdr:col>24</xdr:col>
      <xdr:colOff>63500</xdr:colOff>
      <xdr:row>34</xdr:row>
      <xdr:rowOff>169037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43994"/>
          <a:ext cx="8382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19634</xdr:rowOff>
    </xdr:from>
    <xdr:to>
      <xdr:col>19</xdr:col>
      <xdr:colOff>177800</xdr:colOff>
      <xdr:row>34</xdr:row>
      <xdr:rowOff>114694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48934"/>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19634</xdr:rowOff>
    </xdr:from>
    <xdr:to>
      <xdr:col>15</xdr:col>
      <xdr:colOff>50800</xdr:colOff>
      <xdr:row>34</xdr:row>
      <xdr:rowOff>30213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48934"/>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170752</xdr:rowOff>
    </xdr:from>
    <xdr:to>
      <xdr:col>10</xdr:col>
      <xdr:colOff>114300</xdr:colOff>
      <xdr:row>34</xdr:row>
      <xdr:rowOff>30213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28602"/>
          <a:ext cx="8890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118237</xdr:rowOff>
    </xdr:from>
    <xdr:to>
      <xdr:col>24</xdr:col>
      <xdr:colOff>114300</xdr:colOff>
      <xdr:row>35</xdr:row>
      <xdr:rowOff>48387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141114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63894</xdr:rowOff>
    </xdr:from>
    <xdr:to>
      <xdr:col>20</xdr:col>
      <xdr:colOff>38100</xdr:colOff>
      <xdr:row>34</xdr:row>
      <xdr:rowOff>165494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10571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140284</xdr:rowOff>
    </xdr:from>
    <xdr:to>
      <xdr:col>15</xdr:col>
      <xdr:colOff>101600</xdr:colOff>
      <xdr:row>34</xdr:row>
      <xdr:rowOff>70434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86961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150863</xdr:rowOff>
    </xdr:from>
    <xdr:to>
      <xdr:col>10</xdr:col>
      <xdr:colOff>165100</xdr:colOff>
      <xdr:row>34</xdr:row>
      <xdr:rowOff>81013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97540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8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119952</xdr:rowOff>
    </xdr:from>
    <xdr:to>
      <xdr:col>6</xdr:col>
      <xdr:colOff>38100</xdr:colOff>
      <xdr:row>34</xdr:row>
      <xdr:rowOff>50102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66629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18395</xdr:rowOff>
    </xdr:from>
    <xdr:to>
      <xdr:col>24</xdr:col>
      <xdr:colOff>63500</xdr:colOff>
      <xdr:row>54</xdr:row>
      <xdr:rowOff>81456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76695"/>
          <a:ext cx="838200" cy="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81456</xdr:rowOff>
    </xdr:from>
    <xdr:to>
      <xdr:col>19</xdr:col>
      <xdr:colOff>177800</xdr:colOff>
      <xdr:row>54</xdr:row>
      <xdr:rowOff>158331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39756"/>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158331</xdr:rowOff>
    </xdr:from>
    <xdr:to>
      <xdr:col>15</xdr:col>
      <xdr:colOff>50800</xdr:colOff>
      <xdr:row>56</xdr:row>
      <xdr:rowOff>123943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16631"/>
          <a:ext cx="889000" cy="30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123943</xdr:rowOff>
    </xdr:from>
    <xdr:to>
      <xdr:col>10</xdr:col>
      <xdr:colOff>114300</xdr:colOff>
      <xdr:row>57</xdr:row>
      <xdr:rowOff>70238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5143"/>
          <a:ext cx="889000" cy="1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139045</xdr:rowOff>
    </xdr:from>
    <xdr:to>
      <xdr:col>24</xdr:col>
      <xdr:colOff>114300</xdr:colOff>
      <xdr:row>54</xdr:row>
      <xdr:rowOff>69195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161922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30656</xdr:rowOff>
    </xdr:from>
    <xdr:to>
      <xdr:col>20</xdr:col>
      <xdr:colOff>38100</xdr:colOff>
      <xdr:row>54</xdr:row>
      <xdr:rowOff>132256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148783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107531</xdr:rowOff>
    </xdr:from>
    <xdr:to>
      <xdr:col>15</xdr:col>
      <xdr:colOff>101600</xdr:colOff>
      <xdr:row>55</xdr:row>
      <xdr:rowOff>37681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54208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73143</xdr:rowOff>
    </xdr:from>
    <xdr:to>
      <xdr:col>10</xdr:col>
      <xdr:colOff>165100</xdr:colOff>
      <xdr:row>57</xdr:row>
      <xdr:rowOff>3293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19820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19438</xdr:rowOff>
    </xdr:from>
    <xdr:to>
      <xdr:col>6</xdr:col>
      <xdr:colOff>38100</xdr:colOff>
      <xdr:row>57</xdr:row>
      <xdr:rowOff>121038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112165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170836</xdr:rowOff>
    </xdr:from>
    <xdr:to>
      <xdr:col>24</xdr:col>
      <xdr:colOff>63500</xdr:colOff>
      <xdr:row>77</xdr:row>
      <xdr:rowOff>27504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01036"/>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27504</xdr:rowOff>
    </xdr:from>
    <xdr:to>
      <xdr:col>19</xdr:col>
      <xdr:colOff>177800</xdr:colOff>
      <xdr:row>77</xdr:row>
      <xdr:rowOff>33537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91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33537</xdr:rowOff>
    </xdr:from>
    <xdr:to>
      <xdr:col>15</xdr:col>
      <xdr:colOff>50800</xdr:colOff>
      <xdr:row>77</xdr:row>
      <xdr:rowOff>85339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35187"/>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85339</xdr:rowOff>
    </xdr:from>
    <xdr:to>
      <xdr:col>10</xdr:col>
      <xdr:colOff>114300</xdr:colOff>
      <xdr:row>77</xdr:row>
      <xdr:rowOff>101067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86989"/>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120036</xdr:rowOff>
    </xdr:from>
    <xdr:to>
      <xdr:col>24</xdr:col>
      <xdr:colOff>114300</xdr:colOff>
      <xdr:row>77</xdr:row>
      <xdr:rowOff>50186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98463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148154</xdr:rowOff>
    </xdr:from>
    <xdr:to>
      <xdr:col>20</xdr:col>
      <xdr:colOff>38100</xdr:colOff>
      <xdr:row>77</xdr:row>
      <xdr:rowOff>78304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69431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154187</xdr:rowOff>
    </xdr:from>
    <xdr:to>
      <xdr:col>15</xdr:col>
      <xdr:colOff>101600</xdr:colOff>
      <xdr:row>77</xdr:row>
      <xdr:rowOff>84337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75464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7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34539</xdr:rowOff>
    </xdr:from>
    <xdr:to>
      <xdr:col>10</xdr:col>
      <xdr:colOff>165100</xdr:colOff>
      <xdr:row>77</xdr:row>
      <xdr:rowOff>136139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127266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50267</xdr:rowOff>
    </xdr:from>
    <xdr:to>
      <xdr:col>6</xdr:col>
      <xdr:colOff>38100</xdr:colOff>
      <xdr:row>77</xdr:row>
      <xdr:rowOff>151867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142994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162440</xdr:rowOff>
    </xdr:from>
    <xdr:to>
      <xdr:col>24</xdr:col>
      <xdr:colOff>63500</xdr:colOff>
      <xdr:row>93</xdr:row>
      <xdr:rowOff>48053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35840"/>
          <a:ext cx="8382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162440</xdr:rowOff>
    </xdr:from>
    <xdr:to>
      <xdr:col>19</xdr:col>
      <xdr:colOff>177800</xdr:colOff>
      <xdr:row>94</xdr:row>
      <xdr:rowOff>68345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35840"/>
          <a:ext cx="889000" cy="2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68345</xdr:rowOff>
    </xdr:from>
    <xdr:to>
      <xdr:col>15</xdr:col>
      <xdr:colOff>50800</xdr:colOff>
      <xdr:row>94</xdr:row>
      <xdr:rowOff>108676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84645"/>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108676</xdr:rowOff>
    </xdr:from>
    <xdr:to>
      <xdr:col>10</xdr:col>
      <xdr:colOff>114300</xdr:colOff>
      <xdr:row>94</xdr:row>
      <xdr:rowOff>162539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24976"/>
          <a:ext cx="889000" cy="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168703</xdr:rowOff>
    </xdr:from>
    <xdr:to>
      <xdr:col>24</xdr:col>
      <xdr:colOff>114300</xdr:colOff>
      <xdr:row>93</xdr:row>
      <xdr:rowOff>98853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20130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111640</xdr:rowOff>
    </xdr:from>
    <xdr:to>
      <xdr:col>20</xdr:col>
      <xdr:colOff>38100</xdr:colOff>
      <xdr:row>93</xdr:row>
      <xdr:rowOff>41790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58317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17545</xdr:rowOff>
    </xdr:from>
    <xdr:to>
      <xdr:col>15</xdr:col>
      <xdr:colOff>101600</xdr:colOff>
      <xdr:row>94</xdr:row>
      <xdr:rowOff>119145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135672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0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57876</xdr:rowOff>
    </xdr:from>
    <xdr:to>
      <xdr:col>10</xdr:col>
      <xdr:colOff>165100</xdr:colOff>
      <xdr:row>94</xdr:row>
      <xdr:rowOff>159476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4553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4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111739</xdr:rowOff>
    </xdr:from>
    <xdr:to>
      <xdr:col>6</xdr:col>
      <xdr:colOff>38100</xdr:colOff>
      <xdr:row>95</xdr:row>
      <xdr:rowOff>41889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58416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0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32601</xdr:rowOff>
    </xdr:from>
    <xdr:to>
      <xdr:col>55</xdr:col>
      <xdr:colOff>0</xdr:colOff>
      <xdr:row>34</xdr:row>
      <xdr:rowOff>110950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61901"/>
          <a:ext cx="838200" cy="7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156494</xdr:rowOff>
    </xdr:from>
    <xdr:to>
      <xdr:col>50</xdr:col>
      <xdr:colOff>114300</xdr:colOff>
      <xdr:row>34</xdr:row>
      <xdr:rowOff>110950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28544"/>
          <a:ext cx="889000" cy="8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156494</xdr:rowOff>
    </xdr:from>
    <xdr:to>
      <xdr:col>45</xdr:col>
      <xdr:colOff>177800</xdr:colOff>
      <xdr:row>35</xdr:row>
      <xdr:rowOff>8956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28544"/>
          <a:ext cx="889000" cy="8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6167</xdr:rowOff>
    </xdr:from>
    <xdr:to>
      <xdr:col>41</xdr:col>
      <xdr:colOff>50800</xdr:colOff>
      <xdr:row>35</xdr:row>
      <xdr:rowOff>8956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00691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153251</xdr:rowOff>
    </xdr:from>
    <xdr:to>
      <xdr:col>55</xdr:col>
      <xdr:colOff>50800</xdr:colOff>
      <xdr:row>34</xdr:row>
      <xdr:rowOff>83401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4678</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6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60150</xdr:rowOff>
    </xdr:from>
    <xdr:to>
      <xdr:col>50</xdr:col>
      <xdr:colOff>165100</xdr:colOff>
      <xdr:row>34</xdr:row>
      <xdr:rowOff>161750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6827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6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105694</xdr:rowOff>
    </xdr:from>
    <xdr:to>
      <xdr:col>46</xdr:col>
      <xdr:colOff>38100</xdr:colOff>
      <xdr:row>30</xdr:row>
      <xdr:rowOff>35844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0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52371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129606</xdr:rowOff>
    </xdr:from>
    <xdr:to>
      <xdr:col>41</xdr:col>
      <xdr:colOff>101600</xdr:colOff>
      <xdr:row>35</xdr:row>
      <xdr:rowOff>59756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76283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126817</xdr:rowOff>
    </xdr:from>
    <xdr:to>
      <xdr:col>36</xdr:col>
      <xdr:colOff>165100</xdr:colOff>
      <xdr:row>35</xdr:row>
      <xdr:rowOff>56967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9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73494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7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130975</xdr:rowOff>
    </xdr:from>
    <xdr:to>
      <xdr:col>55</xdr:col>
      <xdr:colOff>0</xdr:colOff>
      <xdr:row>54</xdr:row>
      <xdr:rowOff>79718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46375"/>
          <a:ext cx="838200" cy="2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79718</xdr:rowOff>
    </xdr:from>
    <xdr:to>
      <xdr:col>50</xdr:col>
      <xdr:colOff>114300</xdr:colOff>
      <xdr:row>54</xdr:row>
      <xdr:rowOff>106159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38018"/>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35751</xdr:rowOff>
    </xdr:from>
    <xdr:to>
      <xdr:col>45</xdr:col>
      <xdr:colOff>177800</xdr:colOff>
      <xdr:row>54</xdr:row>
      <xdr:rowOff>106159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8608251"/>
          <a:ext cx="889000" cy="75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35751</xdr:rowOff>
    </xdr:from>
    <xdr:to>
      <xdr:col>41</xdr:col>
      <xdr:colOff>50800</xdr:colOff>
      <xdr:row>52</xdr:row>
      <xdr:rowOff>151232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8608251"/>
          <a:ext cx="889000" cy="4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80175</xdr:rowOff>
    </xdr:from>
    <xdr:to>
      <xdr:col>55</xdr:col>
      <xdr:colOff>50800</xdr:colOff>
      <xdr:row>53</xdr:row>
      <xdr:rowOff>10325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103052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4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28918</xdr:rowOff>
    </xdr:from>
    <xdr:to>
      <xdr:col>50</xdr:col>
      <xdr:colOff>165100</xdr:colOff>
      <xdr:row>54</xdr:row>
      <xdr:rowOff>130518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147045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0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55359</xdr:rowOff>
    </xdr:from>
    <xdr:to>
      <xdr:col>46</xdr:col>
      <xdr:colOff>38100</xdr:colOff>
      <xdr:row>54</xdr:row>
      <xdr:rowOff>156959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2036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156401</xdr:rowOff>
    </xdr:from>
    <xdr:to>
      <xdr:col>41</xdr:col>
      <xdr:colOff>101600</xdr:colOff>
      <xdr:row>50</xdr:row>
      <xdr:rowOff>86551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5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103078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33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100432</xdr:rowOff>
    </xdr:from>
    <xdr:to>
      <xdr:col>36</xdr:col>
      <xdr:colOff>165100</xdr:colOff>
      <xdr:row>53</xdr:row>
      <xdr:rowOff>30582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47109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79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119786</xdr:rowOff>
    </xdr:from>
    <xdr:to>
      <xdr:col>55</xdr:col>
      <xdr:colOff>0</xdr:colOff>
      <xdr:row>77</xdr:row>
      <xdr:rowOff>167106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978536"/>
          <a:ext cx="838200" cy="3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167106</xdr:rowOff>
    </xdr:from>
    <xdr:to>
      <xdr:col>50</xdr:col>
      <xdr:colOff>114300</xdr:colOff>
      <xdr:row>78</xdr:row>
      <xdr:rowOff>72707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68756"/>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103378</xdr:rowOff>
    </xdr:from>
    <xdr:to>
      <xdr:col>45</xdr:col>
      <xdr:colOff>177800</xdr:colOff>
      <xdr:row>78</xdr:row>
      <xdr:rowOff>72707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05028"/>
          <a:ext cx="889000" cy="1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115736</xdr:rowOff>
    </xdr:from>
    <xdr:to>
      <xdr:col>41</xdr:col>
      <xdr:colOff>50800</xdr:colOff>
      <xdr:row>77</xdr:row>
      <xdr:rowOff>103378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45936"/>
          <a:ext cx="889000" cy="1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68986</xdr:rowOff>
    </xdr:from>
    <xdr:to>
      <xdr:col>55</xdr:col>
      <xdr:colOff>50800</xdr:colOff>
      <xdr:row>75</xdr:row>
      <xdr:rowOff>170586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9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91863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7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116306</xdr:rowOff>
    </xdr:from>
    <xdr:to>
      <xdr:col>50</xdr:col>
      <xdr:colOff>165100</xdr:colOff>
      <xdr:row>78</xdr:row>
      <xdr:rowOff>46456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21907</xdr:rowOff>
    </xdr:from>
    <xdr:to>
      <xdr:col>46</xdr:col>
      <xdr:colOff>38100</xdr:colOff>
      <xdr:row>78</xdr:row>
      <xdr:rowOff>123507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114634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52578</xdr:rowOff>
    </xdr:from>
    <xdr:to>
      <xdr:col>41</xdr:col>
      <xdr:colOff>101600</xdr:colOff>
      <xdr:row>77</xdr:row>
      <xdr:rowOff>154178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170705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64936</xdr:rowOff>
    </xdr:from>
    <xdr:to>
      <xdr:col>36</xdr:col>
      <xdr:colOff>165100</xdr:colOff>
      <xdr:row>76</xdr:row>
      <xdr:rowOff>166536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11612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71848</xdr:rowOff>
    </xdr:from>
    <xdr:to>
      <xdr:col>54</xdr:col>
      <xdr:colOff>189865</xdr:colOff>
      <xdr:row>98</xdr:row>
      <xdr:rowOff>118354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845248"/>
          <a:ext cx="1270" cy="107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122181</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118354</xdr:rowOff>
    </xdr:from>
    <xdr:to>
      <xdr:col>55</xdr:col>
      <xdr:colOff>88900</xdr:colOff>
      <xdr:row>98</xdr:row>
      <xdr:rowOff>118354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2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18525</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71848</xdr:rowOff>
    </xdr:from>
    <xdr:to>
      <xdr:col>55</xdr:col>
      <xdr:colOff>88900</xdr:colOff>
      <xdr:row>92</xdr:row>
      <xdr:rowOff>71848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845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65433</xdr:rowOff>
    </xdr:from>
    <xdr:to>
      <xdr:col>55</xdr:col>
      <xdr:colOff>0</xdr:colOff>
      <xdr:row>95</xdr:row>
      <xdr:rowOff>131727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353183"/>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159281</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9404</xdr:rowOff>
    </xdr:from>
    <xdr:to>
      <xdr:col>55</xdr:col>
      <xdr:colOff>50800</xdr:colOff>
      <xdr:row>96</xdr:row>
      <xdr:rowOff>111004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98637</xdr:rowOff>
    </xdr:from>
    <xdr:to>
      <xdr:col>50</xdr:col>
      <xdr:colOff>114300</xdr:colOff>
      <xdr:row>95</xdr:row>
      <xdr:rowOff>131727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214937"/>
          <a:ext cx="889000" cy="20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163337</xdr:rowOff>
    </xdr:from>
    <xdr:to>
      <xdr:col>50</xdr:col>
      <xdr:colOff>165100</xdr:colOff>
      <xdr:row>96</xdr:row>
      <xdr:rowOff>93487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5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167303</xdr:rowOff>
    </xdr:from>
    <xdr:to>
      <xdr:col>45</xdr:col>
      <xdr:colOff>177800</xdr:colOff>
      <xdr:row>94</xdr:row>
      <xdr:rowOff>98637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5597803"/>
          <a:ext cx="889000" cy="6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20991</xdr:rowOff>
    </xdr:from>
    <xdr:to>
      <xdr:col>46</xdr:col>
      <xdr:colOff>38100</xdr:colOff>
      <xdr:row>96</xdr:row>
      <xdr:rowOff>122591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113718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167303</xdr:rowOff>
    </xdr:from>
    <xdr:to>
      <xdr:col>41</xdr:col>
      <xdr:colOff>50800</xdr:colOff>
      <xdr:row>93</xdr:row>
      <xdr:rowOff>169532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5597803"/>
          <a:ext cx="889000" cy="5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28164</xdr:rowOff>
    </xdr:from>
    <xdr:to>
      <xdr:col>41</xdr:col>
      <xdr:colOff>101600</xdr:colOff>
      <xdr:row>96</xdr:row>
      <xdr:rowOff>129764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120891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76842</xdr:rowOff>
    </xdr:from>
    <xdr:to>
      <xdr:col>36</xdr:col>
      <xdr:colOff>165100</xdr:colOff>
      <xdr:row>97</xdr:row>
      <xdr:rowOff>6992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3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169569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14633</xdr:rowOff>
    </xdr:from>
    <xdr:to>
      <xdr:col>55</xdr:col>
      <xdr:colOff>50800</xdr:colOff>
      <xdr:row>95</xdr:row>
      <xdr:rowOff>116233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3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37510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80927</xdr:rowOff>
    </xdr:from>
    <xdr:to>
      <xdr:col>50</xdr:col>
      <xdr:colOff>165100</xdr:colOff>
      <xdr:row>96</xdr:row>
      <xdr:rowOff>11077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27604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4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47837</xdr:rowOff>
    </xdr:from>
    <xdr:to>
      <xdr:col>46</xdr:col>
      <xdr:colOff>38100</xdr:colOff>
      <xdr:row>94</xdr:row>
      <xdr:rowOff>149437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1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165964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9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116503</xdr:rowOff>
    </xdr:from>
    <xdr:to>
      <xdr:col>41</xdr:col>
      <xdr:colOff>101600</xdr:colOff>
      <xdr:row>91</xdr:row>
      <xdr:rowOff>46653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5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63180</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61795" y="153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118732</xdr:rowOff>
    </xdr:from>
    <xdr:to>
      <xdr:col>36</xdr:col>
      <xdr:colOff>165100</xdr:colOff>
      <xdr:row>94</xdr:row>
      <xdr:rowOff>48882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0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65409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8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60509</xdr:rowOff>
    </xdr:from>
    <xdr:to>
      <xdr:col>85</xdr:col>
      <xdr:colOff>127000</xdr:colOff>
      <xdr:row>37</xdr:row>
      <xdr:rowOff>143586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404159"/>
          <a:ext cx="838200" cy="8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60509</xdr:rowOff>
    </xdr:from>
    <xdr:to>
      <xdr:col>81</xdr:col>
      <xdr:colOff>50800</xdr:colOff>
      <xdr:row>38</xdr:row>
      <xdr:rowOff>75387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404159"/>
          <a:ext cx="889000" cy="18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75387</xdr:rowOff>
    </xdr:from>
    <xdr:to>
      <xdr:col>76</xdr:col>
      <xdr:colOff>114300</xdr:colOff>
      <xdr:row>38</xdr:row>
      <xdr:rowOff>105887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590487"/>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105887</xdr:rowOff>
    </xdr:from>
    <xdr:to>
      <xdr:col>71</xdr:col>
      <xdr:colOff>177800</xdr:colOff>
      <xdr:row>38</xdr:row>
      <xdr:rowOff>125946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20987"/>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92786</xdr:rowOff>
    </xdr:from>
    <xdr:to>
      <xdr:col>85</xdr:col>
      <xdr:colOff>177800</xdr:colOff>
      <xdr:row>38</xdr:row>
      <xdr:rowOff>22937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115663</xdr:rowOff>
    </xdr:from>
    <xdr:ext cx="534377"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2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9709</xdr:rowOff>
    </xdr:from>
    <xdr:to>
      <xdr:col>81</xdr:col>
      <xdr:colOff>101600</xdr:colOff>
      <xdr:row>37</xdr:row>
      <xdr:rowOff>111309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3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127836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14111" y="61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24587</xdr:rowOff>
    </xdr:from>
    <xdr:to>
      <xdr:col>76</xdr:col>
      <xdr:colOff>165100</xdr:colOff>
      <xdr:row>38</xdr:row>
      <xdr:rowOff>126187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117314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3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55087</xdr:rowOff>
    </xdr:from>
    <xdr:to>
      <xdr:col>72</xdr:col>
      <xdr:colOff>38100</xdr:colOff>
      <xdr:row>38</xdr:row>
      <xdr:rowOff>156687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147814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75146</xdr:rowOff>
    </xdr:from>
    <xdr:to>
      <xdr:col>67</xdr:col>
      <xdr:colOff>101600</xdr:colOff>
      <xdr:row>39</xdr:row>
      <xdr:rowOff>5296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167873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91122</xdr:rowOff>
    </xdr:from>
    <xdr:to>
      <xdr:col>85</xdr:col>
      <xdr:colOff>127000</xdr:colOff>
      <xdr:row>72</xdr:row>
      <xdr:rowOff>111566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435522"/>
          <a:ext cx="8382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111566</xdr:rowOff>
    </xdr:from>
    <xdr:to>
      <xdr:col>81</xdr:col>
      <xdr:colOff>50800</xdr:colOff>
      <xdr:row>72</xdr:row>
      <xdr:rowOff>139112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455966"/>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139112</xdr:rowOff>
    </xdr:from>
    <xdr:to>
      <xdr:col>76</xdr:col>
      <xdr:colOff>114300</xdr:colOff>
      <xdr:row>72</xdr:row>
      <xdr:rowOff>146852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483512"/>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146852</xdr:rowOff>
    </xdr:from>
    <xdr:to>
      <xdr:col>71</xdr:col>
      <xdr:colOff>177800</xdr:colOff>
      <xdr:row>73</xdr:row>
      <xdr:rowOff>93866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491252"/>
          <a:ext cx="889000" cy="1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40322</xdr:rowOff>
    </xdr:from>
    <xdr:to>
      <xdr:col>85</xdr:col>
      <xdr:colOff>177800</xdr:colOff>
      <xdr:row>72</xdr:row>
      <xdr:rowOff>141922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3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63199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2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60766</xdr:rowOff>
    </xdr:from>
    <xdr:to>
      <xdr:col>81</xdr:col>
      <xdr:colOff>101600</xdr:colOff>
      <xdr:row>72</xdr:row>
      <xdr:rowOff>162366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4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7443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18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88312</xdr:rowOff>
    </xdr:from>
    <xdr:to>
      <xdr:col>76</xdr:col>
      <xdr:colOff>165100</xdr:colOff>
      <xdr:row>73</xdr:row>
      <xdr:rowOff>18462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4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34989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2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96052</xdr:rowOff>
    </xdr:from>
    <xdr:to>
      <xdr:col>72</xdr:col>
      <xdr:colOff>38100</xdr:colOff>
      <xdr:row>73</xdr:row>
      <xdr:rowOff>26202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4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42729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43066</xdr:rowOff>
    </xdr:from>
    <xdr:to>
      <xdr:col>67</xdr:col>
      <xdr:colOff>101600</xdr:colOff>
      <xdr:row>73</xdr:row>
      <xdr:rowOff>144666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5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161193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3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102209</xdr:rowOff>
    </xdr:from>
    <xdr:to>
      <xdr:col>85</xdr:col>
      <xdr:colOff>127000</xdr:colOff>
      <xdr:row>93</xdr:row>
      <xdr:rowOff>106420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047059"/>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102209</xdr:rowOff>
    </xdr:from>
    <xdr:to>
      <xdr:col>81</xdr:col>
      <xdr:colOff>50800</xdr:colOff>
      <xdr:row>96</xdr:row>
      <xdr:rowOff>110534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047059"/>
          <a:ext cx="889000" cy="52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93771</xdr:rowOff>
    </xdr:from>
    <xdr:to>
      <xdr:col>76</xdr:col>
      <xdr:colOff>114300</xdr:colOff>
      <xdr:row>96</xdr:row>
      <xdr:rowOff>110534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52971"/>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169551</xdr:rowOff>
    </xdr:from>
    <xdr:to>
      <xdr:col>71</xdr:col>
      <xdr:colOff>177800</xdr:colOff>
      <xdr:row>96</xdr:row>
      <xdr:rowOff>93771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457301"/>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55620</xdr:rowOff>
    </xdr:from>
    <xdr:to>
      <xdr:col>85</xdr:col>
      <xdr:colOff>177800</xdr:colOff>
      <xdr:row>93</xdr:row>
      <xdr:rowOff>157220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0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78497</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8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51409</xdr:rowOff>
    </xdr:from>
    <xdr:to>
      <xdr:col>81</xdr:col>
      <xdr:colOff>101600</xdr:colOff>
      <xdr:row>93</xdr:row>
      <xdr:rowOff>153009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59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169536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7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59734</xdr:rowOff>
    </xdr:from>
    <xdr:to>
      <xdr:col>76</xdr:col>
      <xdr:colOff>165100</xdr:colOff>
      <xdr:row>96</xdr:row>
      <xdr:rowOff>161334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5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6411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29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42971</xdr:rowOff>
    </xdr:from>
    <xdr:to>
      <xdr:col>72</xdr:col>
      <xdr:colOff>38100</xdr:colOff>
      <xdr:row>96</xdr:row>
      <xdr:rowOff>144571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161098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2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118751</xdr:rowOff>
    </xdr:from>
    <xdr:to>
      <xdr:col>67</xdr:col>
      <xdr:colOff>101600</xdr:colOff>
      <xdr:row>96</xdr:row>
      <xdr:rowOff>48901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4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65428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1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109890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53990"/>
          <a:ext cx="8382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109890</xdr:rowOff>
    </xdr:from>
    <xdr:to>
      <xdr:col>111</xdr:col>
      <xdr:colOff>177800</xdr:colOff>
      <xdr:row>58</xdr:row>
      <xdr:rowOff>137002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53990"/>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53655</xdr:rowOff>
    </xdr:from>
    <xdr:to>
      <xdr:col>107</xdr:col>
      <xdr:colOff>50800</xdr:colOff>
      <xdr:row>58</xdr:row>
      <xdr:rowOff>137002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997755"/>
          <a:ext cx="889000" cy="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53655</xdr:rowOff>
    </xdr:from>
    <xdr:to>
      <xdr:col>102</xdr:col>
      <xdr:colOff>114300</xdr:colOff>
      <xdr:row>58</xdr:row>
      <xdr:rowOff>88997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997755"/>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59090</xdr:rowOff>
    </xdr:from>
    <xdr:to>
      <xdr:col>112</xdr:col>
      <xdr:colOff>38100</xdr:colOff>
      <xdr:row>58</xdr:row>
      <xdr:rowOff>160690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151817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09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86202</xdr:rowOff>
    </xdr:from>
    <xdr:to>
      <xdr:col>107</xdr:col>
      <xdr:colOff>101600</xdr:colOff>
      <xdr:row>59</xdr:row>
      <xdr:rowOff>16352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7479</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23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2855</xdr:rowOff>
    </xdr:from>
    <xdr:to>
      <xdr:col>102</xdr:col>
      <xdr:colOff>165100</xdr:colOff>
      <xdr:row>58</xdr:row>
      <xdr:rowOff>104455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95582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3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38197</xdr:rowOff>
    </xdr:from>
    <xdr:to>
      <xdr:col>98</xdr:col>
      <xdr:colOff>38100</xdr:colOff>
      <xdr:row>58</xdr:row>
      <xdr:rowOff>139797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130924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40525</xdr:rowOff>
    </xdr:from>
    <xdr:to>
      <xdr:col>116</xdr:col>
      <xdr:colOff>63500</xdr:colOff>
      <xdr:row>71</xdr:row>
      <xdr:rowOff>139814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213475"/>
          <a:ext cx="8382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139814</xdr:rowOff>
    </xdr:from>
    <xdr:to>
      <xdr:col>111</xdr:col>
      <xdr:colOff>177800</xdr:colOff>
      <xdr:row>72</xdr:row>
      <xdr:rowOff>27267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312764"/>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27267</xdr:rowOff>
    </xdr:from>
    <xdr:to>
      <xdr:col>107</xdr:col>
      <xdr:colOff>50800</xdr:colOff>
      <xdr:row>72</xdr:row>
      <xdr:rowOff>83655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371667"/>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57480</xdr:rowOff>
    </xdr:from>
    <xdr:to>
      <xdr:col>102</xdr:col>
      <xdr:colOff>114300</xdr:colOff>
      <xdr:row>72</xdr:row>
      <xdr:rowOff>83655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401880"/>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161175</xdr:rowOff>
    </xdr:from>
    <xdr:to>
      <xdr:col>116</xdr:col>
      <xdr:colOff>114300</xdr:colOff>
      <xdr:row>71</xdr:row>
      <xdr:rowOff>91325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114202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1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89014</xdr:rowOff>
    </xdr:from>
    <xdr:to>
      <xdr:col>112</xdr:col>
      <xdr:colOff>38100</xdr:colOff>
      <xdr:row>72</xdr:row>
      <xdr:rowOff>19164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35691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0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147917</xdr:rowOff>
    </xdr:from>
    <xdr:to>
      <xdr:col>107</xdr:col>
      <xdr:colOff>101600</xdr:colOff>
      <xdr:row>72</xdr:row>
      <xdr:rowOff>78067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3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94594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0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32855</xdr:rowOff>
    </xdr:from>
    <xdr:to>
      <xdr:col>102</xdr:col>
      <xdr:colOff>165100</xdr:colOff>
      <xdr:row>72</xdr:row>
      <xdr:rowOff>134455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150982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1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6680</xdr:rowOff>
    </xdr:from>
    <xdr:to>
      <xdr:col>98</xdr:col>
      <xdr:colOff>38100</xdr:colOff>
      <xdr:row>72</xdr:row>
      <xdr:rowOff>108280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3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124807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1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806,469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義務的経費である人件費、扶助費及び公債費は、類似団体平均より高い水準で推移している。このほか、繰出金、補助費等及び普通建設事業費においても類似団体平均より大きく上回っている。これは、合併により広大な市域となり、加えて居住地が点在する地形であるため、効率的なサービスの提供や事務事業の実施が困難な状況であり、急速な人口減少、高齢化の進行が影響している。また、旧団体がフルセット主義に基づき施設を整備してきたことにより、施設の保有量が多い状況にあることも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159,169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円となり、構成項目の中で最も高くなっている。新型コロナウイルス感染症関連の住民税非課税世帯や子育て世帯への臨時特別給付金に係る事業費が要因で、前年度より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117,687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円となり、スポーツ拠点施設整備事業や恐竜の島博物館整備事業等が要因で、前年度より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22,964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114,055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円となり、新型コロナウイルス感染症関連の物価高騰対策市民生活応援商品券配布事業や令和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年度プレミアム付き商品券事業に係る事業費が要因で、前年度より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75,101
74,704
683.82
64,702,661
60,566,638
3,791,504
30,442,460
49,696,981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37592</xdr:rowOff>
    </xdr:from>
    <xdr:to>
      <xdr:col>24</xdr:col>
      <xdr:colOff>63500</xdr:colOff>
      <xdr:row>36</xdr:row>
      <xdr:rowOff>74168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9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74168</xdr:rowOff>
    </xdr:from>
    <xdr:to>
      <xdr:col>19</xdr:col>
      <xdr:colOff>177800</xdr:colOff>
      <xdr:row>36</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636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49403</xdr:rowOff>
    </xdr:from>
    <xdr:to>
      <xdr:col>15</xdr:col>
      <xdr:colOff>50800</xdr:colOff>
      <xdr:row>36</xdr:row>
      <xdr:rowOff>86360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1603"/>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49403</xdr:rowOff>
    </xdr:from>
    <xdr:to>
      <xdr:col>10</xdr:col>
      <xdr:colOff>114300</xdr:colOff>
      <xdr:row>36</xdr:row>
      <xdr:rowOff>85217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160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158242</xdr:rowOff>
    </xdr:from>
    <xdr:to>
      <xdr:col>24</xdr:col>
      <xdr:colOff>114300</xdr:colOff>
      <xdr:row>36</xdr:row>
      <xdr:rowOff>88392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136669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23368</xdr:rowOff>
    </xdr:from>
    <xdr:to>
      <xdr:col>20</xdr:col>
      <xdr:colOff>38100</xdr:colOff>
      <xdr:row>36</xdr:row>
      <xdr:rowOff>124968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116095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35560</xdr:rowOff>
    </xdr:from>
    <xdr:to>
      <xdr:col>15</xdr:col>
      <xdr:colOff>101600</xdr:colOff>
      <xdr:row>36</xdr:row>
      <xdr:rowOff>137160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170053</xdr:rowOff>
    </xdr:from>
    <xdr:to>
      <xdr:col>10</xdr:col>
      <xdr:colOff>165100</xdr:colOff>
      <xdr:row>36</xdr:row>
      <xdr:rowOff>100203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34417</xdr:rowOff>
    </xdr:from>
    <xdr:to>
      <xdr:col>6</xdr:col>
      <xdr:colOff>38100</xdr:colOff>
      <xdr:row>36</xdr:row>
      <xdr:rowOff>136017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127144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117330</xdr:rowOff>
    </xdr:from>
    <xdr:to>
      <xdr:col>24</xdr:col>
      <xdr:colOff>62865</xdr:colOff>
      <xdr:row>58</xdr:row>
      <xdr:rowOff>64256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61280"/>
          <a:ext cx="1270" cy="11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68083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64256</xdr:rowOff>
    </xdr:from>
    <xdr:to>
      <xdr:col>24</xdr:col>
      <xdr:colOff>152400</xdr:colOff>
      <xdr:row>58</xdr:row>
      <xdr:rowOff>64256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64007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117330</xdr:rowOff>
    </xdr:from>
    <xdr:to>
      <xdr:col>24</xdr:col>
      <xdr:colOff>152400</xdr:colOff>
      <xdr:row>51</xdr:row>
      <xdr:rowOff>117330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6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131111</xdr:rowOff>
    </xdr:from>
    <xdr:to>
      <xdr:col>24</xdr:col>
      <xdr:colOff>63500</xdr:colOff>
      <xdr:row>53</xdr:row>
      <xdr:rowOff>154566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17961"/>
          <a:ext cx="8382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104909</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126482</xdr:rowOff>
    </xdr:from>
    <xdr:to>
      <xdr:col>24</xdr:col>
      <xdr:colOff>114300</xdr:colOff>
      <xdr:row>56</xdr:row>
      <xdr:rowOff>56632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5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165375</xdr:rowOff>
    </xdr:from>
    <xdr:to>
      <xdr:col>19</xdr:col>
      <xdr:colOff>177800</xdr:colOff>
      <xdr:row>53</xdr:row>
      <xdr:rowOff>131111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37875"/>
          <a:ext cx="889000" cy="4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120179</xdr:rowOff>
    </xdr:from>
    <xdr:to>
      <xdr:col>20</xdr:col>
      <xdr:colOff>38100</xdr:colOff>
      <xdr:row>56</xdr:row>
      <xdr:rowOff>50329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41456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165375</xdr:rowOff>
    </xdr:from>
    <xdr:to>
      <xdr:col>15</xdr:col>
      <xdr:colOff>50800</xdr:colOff>
      <xdr:row>52</xdr:row>
      <xdr:rowOff>119439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37875"/>
          <a:ext cx="889000" cy="2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106600</xdr:rowOff>
    </xdr:from>
    <xdr:to>
      <xdr:col>15</xdr:col>
      <xdr:colOff>101600</xdr:colOff>
      <xdr:row>53</xdr:row>
      <xdr:rowOff>36750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0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27877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119439</xdr:rowOff>
    </xdr:from>
    <xdr:to>
      <xdr:col>10</xdr:col>
      <xdr:colOff>114300</xdr:colOff>
      <xdr:row>53</xdr:row>
      <xdr:rowOff>165629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034839"/>
          <a:ext cx="889000" cy="2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110219</xdr:rowOff>
    </xdr:from>
    <xdr:to>
      <xdr:col>10</xdr:col>
      <xdr:colOff>165100</xdr:colOff>
      <xdr:row>57</xdr:row>
      <xdr:rowOff>40369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31496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131184</xdr:rowOff>
    </xdr:from>
    <xdr:to>
      <xdr:col>6</xdr:col>
      <xdr:colOff>38100</xdr:colOff>
      <xdr:row>57</xdr:row>
      <xdr:rowOff>61334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3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52461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103766</xdr:rowOff>
    </xdr:from>
    <xdr:to>
      <xdr:col>24</xdr:col>
      <xdr:colOff>114300</xdr:colOff>
      <xdr:row>54</xdr:row>
      <xdr:rowOff>33916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126643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4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80311</xdr:rowOff>
    </xdr:from>
    <xdr:to>
      <xdr:col>20</xdr:col>
      <xdr:colOff>38100</xdr:colOff>
      <xdr:row>54</xdr:row>
      <xdr:rowOff>10461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26988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4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114575</xdr:rowOff>
    </xdr:from>
    <xdr:to>
      <xdr:col>15</xdr:col>
      <xdr:colOff>101600</xdr:colOff>
      <xdr:row>51</xdr:row>
      <xdr:rowOff>44725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61252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46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68639</xdr:rowOff>
    </xdr:from>
    <xdr:to>
      <xdr:col>10</xdr:col>
      <xdr:colOff>165100</xdr:colOff>
      <xdr:row>52</xdr:row>
      <xdr:rowOff>170239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89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15316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75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114829</xdr:rowOff>
    </xdr:from>
    <xdr:to>
      <xdr:col>6</xdr:col>
      <xdr:colOff>38100</xdr:colOff>
      <xdr:row>54</xdr:row>
      <xdr:rowOff>44979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2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61506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97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99720</xdr:rowOff>
    </xdr:from>
    <xdr:to>
      <xdr:col>24</xdr:col>
      <xdr:colOff>63500</xdr:colOff>
      <xdr:row>72</xdr:row>
      <xdr:rowOff>130594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44120"/>
          <a:ext cx="8382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99720</xdr:rowOff>
    </xdr:from>
    <xdr:to>
      <xdr:col>19</xdr:col>
      <xdr:colOff>177800</xdr:colOff>
      <xdr:row>74</xdr:row>
      <xdr:rowOff>47561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44120"/>
          <a:ext cx="889000" cy="29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47561</xdr:rowOff>
    </xdr:from>
    <xdr:to>
      <xdr:col>15</xdr:col>
      <xdr:colOff>50800</xdr:colOff>
      <xdr:row>74</xdr:row>
      <xdr:rowOff>98679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4861"/>
          <a:ext cx="889000" cy="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98679</xdr:rowOff>
    </xdr:from>
    <xdr:to>
      <xdr:col>10</xdr:col>
      <xdr:colOff>114300</xdr:colOff>
      <xdr:row>75</xdr:row>
      <xdr:rowOff>48564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85979"/>
          <a:ext cx="889000" cy="1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79794</xdr:rowOff>
    </xdr:from>
    <xdr:to>
      <xdr:col>24</xdr:col>
      <xdr:colOff>114300</xdr:colOff>
      <xdr:row>73</xdr:row>
      <xdr:rowOff>9944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102671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48920</xdr:rowOff>
    </xdr:from>
    <xdr:to>
      <xdr:col>20</xdr:col>
      <xdr:colOff>38100</xdr:colOff>
      <xdr:row>72</xdr:row>
      <xdr:rowOff>150520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167047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6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168211</xdr:rowOff>
    </xdr:from>
    <xdr:to>
      <xdr:col>15</xdr:col>
      <xdr:colOff>101600</xdr:colOff>
      <xdr:row>74</xdr:row>
      <xdr:rowOff>98361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114888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47879</xdr:rowOff>
    </xdr:from>
    <xdr:to>
      <xdr:col>10</xdr:col>
      <xdr:colOff>165100</xdr:colOff>
      <xdr:row>74</xdr:row>
      <xdr:rowOff>149479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166006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1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169214</xdr:rowOff>
    </xdr:from>
    <xdr:to>
      <xdr:col>6</xdr:col>
      <xdr:colOff>38100</xdr:colOff>
      <xdr:row>75</xdr:row>
      <xdr:rowOff>99364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115891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137452</xdr:rowOff>
    </xdr:from>
    <xdr:to>
      <xdr:col>24</xdr:col>
      <xdr:colOff>63500</xdr:colOff>
      <xdr:row>93</xdr:row>
      <xdr:rowOff>145148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082302"/>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46069</xdr:rowOff>
    </xdr:from>
    <xdr:to>
      <xdr:col>19</xdr:col>
      <xdr:colOff>177800</xdr:colOff>
      <xdr:row>93</xdr:row>
      <xdr:rowOff>137452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990919"/>
          <a:ext cx="889000" cy="9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46069</xdr:rowOff>
    </xdr:from>
    <xdr:to>
      <xdr:col>15</xdr:col>
      <xdr:colOff>50800</xdr:colOff>
      <xdr:row>94</xdr:row>
      <xdr:rowOff>125394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990919"/>
          <a:ext cx="889000" cy="25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61024</xdr:rowOff>
    </xdr:from>
    <xdr:to>
      <xdr:col>10</xdr:col>
      <xdr:colOff>114300</xdr:colOff>
      <xdr:row>94</xdr:row>
      <xdr:rowOff>125394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177324"/>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94348</xdr:rowOff>
    </xdr:from>
    <xdr:to>
      <xdr:col>24</xdr:col>
      <xdr:colOff>114300</xdr:colOff>
      <xdr:row>94</xdr:row>
      <xdr:rowOff>24498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117225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86652</xdr:rowOff>
    </xdr:from>
    <xdr:to>
      <xdr:col>20</xdr:col>
      <xdr:colOff>38100</xdr:colOff>
      <xdr:row>94</xdr:row>
      <xdr:rowOff>16802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33329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8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166719</xdr:rowOff>
    </xdr:from>
    <xdr:to>
      <xdr:col>15</xdr:col>
      <xdr:colOff>101600</xdr:colOff>
      <xdr:row>93</xdr:row>
      <xdr:rowOff>96869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9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113396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7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74594</xdr:rowOff>
    </xdr:from>
    <xdr:to>
      <xdr:col>10</xdr:col>
      <xdr:colOff>165100</xdr:colOff>
      <xdr:row>95</xdr:row>
      <xdr:rowOff>4744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21271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9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10224</xdr:rowOff>
    </xdr:from>
    <xdr:to>
      <xdr:col>6</xdr:col>
      <xdr:colOff>38100</xdr:colOff>
      <xdr:row>94</xdr:row>
      <xdr:rowOff>111824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128351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9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62891</xdr:rowOff>
    </xdr:from>
    <xdr:to>
      <xdr:col>55</xdr:col>
      <xdr:colOff>0</xdr:colOff>
      <xdr:row>55</xdr:row>
      <xdr:rowOff>79159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492641"/>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62891</xdr:rowOff>
    </xdr:from>
    <xdr:to>
      <xdr:col>50</xdr:col>
      <xdr:colOff>114300</xdr:colOff>
      <xdr:row>55</xdr:row>
      <xdr:rowOff>95085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492641"/>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95085</xdr:rowOff>
    </xdr:from>
    <xdr:to>
      <xdr:col>45</xdr:col>
      <xdr:colOff>177800</xdr:colOff>
      <xdr:row>55</xdr:row>
      <xdr:rowOff>95904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524835"/>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95904</xdr:rowOff>
    </xdr:from>
    <xdr:to>
      <xdr:col>41</xdr:col>
      <xdr:colOff>50800</xdr:colOff>
      <xdr:row>55</xdr:row>
      <xdr:rowOff>123965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525654"/>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28359</xdr:rowOff>
    </xdr:from>
    <xdr:to>
      <xdr:col>55</xdr:col>
      <xdr:colOff>50800</xdr:colOff>
      <xdr:row>55</xdr:row>
      <xdr:rowOff>129959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4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51236</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12091</xdr:rowOff>
    </xdr:from>
    <xdr:to>
      <xdr:col>50</xdr:col>
      <xdr:colOff>165100</xdr:colOff>
      <xdr:row>55</xdr:row>
      <xdr:rowOff>113691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4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130218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2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44285</xdr:rowOff>
    </xdr:from>
    <xdr:to>
      <xdr:col>46</xdr:col>
      <xdr:colOff>38100</xdr:colOff>
      <xdr:row>55</xdr:row>
      <xdr:rowOff>145885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4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162412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2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45104</xdr:rowOff>
    </xdr:from>
    <xdr:to>
      <xdr:col>41</xdr:col>
      <xdr:colOff>101600</xdr:colOff>
      <xdr:row>55</xdr:row>
      <xdr:rowOff>146704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163231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2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73165</xdr:rowOff>
    </xdr:from>
    <xdr:to>
      <xdr:col>36</xdr:col>
      <xdr:colOff>165100</xdr:colOff>
      <xdr:row>56</xdr:row>
      <xdr:rowOff>3315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19842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107604</xdr:rowOff>
    </xdr:from>
    <xdr:to>
      <xdr:col>55</xdr:col>
      <xdr:colOff>0</xdr:colOff>
      <xdr:row>75</xdr:row>
      <xdr:rowOff>112633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94904"/>
          <a:ext cx="8382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75486</xdr:rowOff>
    </xdr:from>
    <xdr:to>
      <xdr:col>50</xdr:col>
      <xdr:colOff>114300</xdr:colOff>
      <xdr:row>75</xdr:row>
      <xdr:rowOff>112633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762786"/>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75486</xdr:rowOff>
    </xdr:from>
    <xdr:to>
      <xdr:col>45</xdr:col>
      <xdr:colOff>177800</xdr:colOff>
      <xdr:row>75</xdr:row>
      <xdr:rowOff>122738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762786"/>
          <a:ext cx="889000" cy="2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122738</xdr:rowOff>
    </xdr:from>
    <xdr:to>
      <xdr:col>41</xdr:col>
      <xdr:colOff>50800</xdr:colOff>
      <xdr:row>75</xdr:row>
      <xdr:rowOff>143495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81488"/>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56804</xdr:rowOff>
    </xdr:from>
    <xdr:to>
      <xdr:col>55</xdr:col>
      <xdr:colOff>50800</xdr:colOff>
      <xdr:row>74</xdr:row>
      <xdr:rowOff>158404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74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79681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61833</xdr:rowOff>
    </xdr:from>
    <xdr:to>
      <xdr:col>50</xdr:col>
      <xdr:colOff>165100</xdr:colOff>
      <xdr:row>75</xdr:row>
      <xdr:rowOff>163433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154560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24686</xdr:rowOff>
    </xdr:from>
    <xdr:to>
      <xdr:col>46</xdr:col>
      <xdr:colOff>38100</xdr:colOff>
      <xdr:row>74</xdr:row>
      <xdr:rowOff>126286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142813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71938</xdr:rowOff>
    </xdr:from>
    <xdr:to>
      <xdr:col>41</xdr:col>
      <xdr:colOff>101600</xdr:colOff>
      <xdr:row>76</xdr:row>
      <xdr:rowOff>2088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18615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92695</xdr:rowOff>
    </xdr:from>
    <xdr:to>
      <xdr:col>36</xdr:col>
      <xdr:colOff>165100</xdr:colOff>
      <xdr:row>76</xdr:row>
      <xdr:rowOff>22845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39372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149313</xdr:rowOff>
    </xdr:from>
    <xdr:to>
      <xdr:col>55</xdr:col>
      <xdr:colOff>0</xdr:colOff>
      <xdr:row>94</xdr:row>
      <xdr:rowOff>152908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65613"/>
          <a:ext cx="8382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149313</xdr:rowOff>
    </xdr:from>
    <xdr:to>
      <xdr:col>50</xdr:col>
      <xdr:colOff>114300</xdr:colOff>
      <xdr:row>95</xdr:row>
      <xdr:rowOff>39967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65613"/>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39967</xdr:rowOff>
    </xdr:from>
    <xdr:to>
      <xdr:col>45</xdr:col>
      <xdr:colOff>177800</xdr:colOff>
      <xdr:row>95</xdr:row>
      <xdr:rowOff>103415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27717"/>
          <a:ext cx="889000" cy="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103415</xdr:rowOff>
    </xdr:from>
    <xdr:to>
      <xdr:col>41</xdr:col>
      <xdr:colOff>50800</xdr:colOff>
      <xdr:row>96</xdr:row>
      <xdr:rowOff>13069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91165"/>
          <a:ext cx="889000" cy="8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102108</xdr:rowOff>
    </xdr:from>
    <xdr:to>
      <xdr:col>55</xdr:col>
      <xdr:colOff>50800</xdr:colOff>
      <xdr:row>95</xdr:row>
      <xdr:rowOff>32258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124985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98513</xdr:rowOff>
    </xdr:from>
    <xdr:to>
      <xdr:col>50</xdr:col>
      <xdr:colOff>165100</xdr:colOff>
      <xdr:row>95</xdr:row>
      <xdr:rowOff>28663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45190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160617</xdr:rowOff>
    </xdr:from>
    <xdr:to>
      <xdr:col>46</xdr:col>
      <xdr:colOff>38100</xdr:colOff>
      <xdr:row>95</xdr:row>
      <xdr:rowOff>90767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107294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52615</xdr:rowOff>
    </xdr:from>
    <xdr:to>
      <xdr:col>41</xdr:col>
      <xdr:colOff>101600</xdr:colOff>
      <xdr:row>95</xdr:row>
      <xdr:rowOff>154215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170742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1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133719</xdr:rowOff>
    </xdr:from>
    <xdr:to>
      <xdr:col>36</xdr:col>
      <xdr:colOff>165100</xdr:colOff>
      <xdr:row>96</xdr:row>
      <xdr:rowOff>63869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54996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80310</xdr:rowOff>
    </xdr:from>
    <xdr:to>
      <xdr:col>85</xdr:col>
      <xdr:colOff>127000</xdr:colOff>
      <xdr:row>34</xdr:row>
      <xdr:rowOff>133025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09610"/>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80310</xdr:rowOff>
    </xdr:from>
    <xdr:to>
      <xdr:col>81</xdr:col>
      <xdr:colOff>50800</xdr:colOff>
      <xdr:row>34</xdr:row>
      <xdr:rowOff>133574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09610"/>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137963</xdr:rowOff>
    </xdr:from>
    <xdr:to>
      <xdr:col>76</xdr:col>
      <xdr:colOff>114300</xdr:colOff>
      <xdr:row>34</xdr:row>
      <xdr:rowOff>133574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795813"/>
          <a:ext cx="889000" cy="1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34544</xdr:rowOff>
    </xdr:from>
    <xdr:to>
      <xdr:col>71</xdr:col>
      <xdr:colOff>177800</xdr:colOff>
      <xdr:row>33</xdr:row>
      <xdr:rowOff>137963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349494"/>
          <a:ext cx="889000" cy="4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82225</xdr:rowOff>
    </xdr:from>
    <xdr:to>
      <xdr:col>85</xdr:col>
      <xdr:colOff>177800</xdr:colOff>
      <xdr:row>35</xdr:row>
      <xdr:rowOff>12375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105102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29510</xdr:rowOff>
    </xdr:from>
    <xdr:to>
      <xdr:col>81</xdr:col>
      <xdr:colOff>101600</xdr:colOff>
      <xdr:row>34</xdr:row>
      <xdr:rowOff>131110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147637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82774</xdr:rowOff>
    </xdr:from>
    <xdr:to>
      <xdr:col>76</xdr:col>
      <xdr:colOff>165100</xdr:colOff>
      <xdr:row>35</xdr:row>
      <xdr:rowOff>12924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29451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8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87163</xdr:rowOff>
    </xdr:from>
    <xdr:to>
      <xdr:col>72</xdr:col>
      <xdr:colOff>38100</xdr:colOff>
      <xdr:row>34</xdr:row>
      <xdr:rowOff>17313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7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33840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2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155194</xdr:rowOff>
    </xdr:from>
    <xdr:to>
      <xdr:col>67</xdr:col>
      <xdr:colOff>101600</xdr:colOff>
      <xdr:row>31</xdr:row>
      <xdr:rowOff>85344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101871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0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59004</xdr:rowOff>
    </xdr:from>
    <xdr:to>
      <xdr:col>85</xdr:col>
      <xdr:colOff>127000</xdr:colOff>
      <xdr:row>54</xdr:row>
      <xdr:rowOff>132004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802954"/>
          <a:ext cx="838200" cy="5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132004</xdr:rowOff>
    </xdr:from>
    <xdr:to>
      <xdr:col>81</xdr:col>
      <xdr:colOff>50800</xdr:colOff>
      <xdr:row>55</xdr:row>
      <xdr:rowOff>635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390304"/>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635</xdr:rowOff>
    </xdr:from>
    <xdr:to>
      <xdr:col>76</xdr:col>
      <xdr:colOff>114300</xdr:colOff>
      <xdr:row>55</xdr:row>
      <xdr:rowOff>113487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30385"/>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113487</xdr:rowOff>
    </xdr:from>
    <xdr:to>
      <xdr:col>71</xdr:col>
      <xdr:colOff>177800</xdr:colOff>
      <xdr:row>55</xdr:row>
      <xdr:rowOff>156616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4323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8204</xdr:rowOff>
    </xdr:from>
    <xdr:to>
      <xdr:col>85</xdr:col>
      <xdr:colOff>177800</xdr:colOff>
      <xdr:row>51</xdr:row>
      <xdr:rowOff>109804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7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31081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81204</xdr:rowOff>
    </xdr:from>
    <xdr:to>
      <xdr:col>81</xdr:col>
      <xdr:colOff>101600</xdr:colOff>
      <xdr:row>55</xdr:row>
      <xdr:rowOff>11354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27881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121285</xdr:rowOff>
    </xdr:from>
    <xdr:to>
      <xdr:col>76</xdr:col>
      <xdr:colOff>165100</xdr:colOff>
      <xdr:row>55</xdr:row>
      <xdr:rowOff>51435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67962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62687</xdr:rowOff>
    </xdr:from>
    <xdr:to>
      <xdr:col>72</xdr:col>
      <xdr:colOff>38100</xdr:colOff>
      <xdr:row>55</xdr:row>
      <xdr:rowOff>164287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155414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105816</xdr:rowOff>
    </xdr:from>
    <xdr:to>
      <xdr:col>67</xdr:col>
      <xdr:colOff>101600</xdr:colOff>
      <xdr:row>56</xdr:row>
      <xdr:rowOff>35966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27093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60509</xdr:rowOff>
    </xdr:from>
    <xdr:to>
      <xdr:col>85</xdr:col>
      <xdr:colOff>127000</xdr:colOff>
      <xdr:row>77</xdr:row>
      <xdr:rowOff>143587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62159"/>
          <a:ext cx="838200" cy="8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60509</xdr:rowOff>
    </xdr:from>
    <xdr:to>
      <xdr:col>81</xdr:col>
      <xdr:colOff>50800</xdr:colOff>
      <xdr:row>78</xdr:row>
      <xdr:rowOff>75388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262159"/>
          <a:ext cx="889000" cy="1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75388</xdr:rowOff>
    </xdr:from>
    <xdr:to>
      <xdr:col>76</xdr:col>
      <xdr:colOff>114300</xdr:colOff>
      <xdr:row>78</xdr:row>
      <xdr:rowOff>105887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48488"/>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105887</xdr:rowOff>
    </xdr:from>
    <xdr:to>
      <xdr:col>71</xdr:col>
      <xdr:colOff>177800</xdr:colOff>
      <xdr:row>78</xdr:row>
      <xdr:rowOff>125946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78987"/>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92787</xdr:rowOff>
    </xdr:from>
    <xdr:to>
      <xdr:col>85</xdr:col>
      <xdr:colOff>177800</xdr:colOff>
      <xdr:row>78</xdr:row>
      <xdr:rowOff>22937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115664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9709</xdr:rowOff>
    </xdr:from>
    <xdr:to>
      <xdr:col>81</xdr:col>
      <xdr:colOff>101600</xdr:colOff>
      <xdr:row>77</xdr:row>
      <xdr:rowOff>111309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127836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9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24588</xdr:rowOff>
    </xdr:from>
    <xdr:to>
      <xdr:col>76</xdr:col>
      <xdr:colOff>165100</xdr:colOff>
      <xdr:row>78</xdr:row>
      <xdr:rowOff>126188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117315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55087</xdr:rowOff>
    </xdr:from>
    <xdr:to>
      <xdr:col>72</xdr:col>
      <xdr:colOff>38100</xdr:colOff>
      <xdr:row>78</xdr:row>
      <xdr:rowOff>156687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147814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2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75146</xdr:rowOff>
    </xdr:from>
    <xdr:to>
      <xdr:col>67</xdr:col>
      <xdr:colOff>101600</xdr:colOff>
      <xdr:row>79</xdr:row>
      <xdr:rowOff>5296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167873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91123</xdr:rowOff>
    </xdr:from>
    <xdr:to>
      <xdr:col>85</xdr:col>
      <xdr:colOff>127000</xdr:colOff>
      <xdr:row>92</xdr:row>
      <xdr:rowOff>111565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5864523"/>
          <a:ext cx="8382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111565</xdr:rowOff>
    </xdr:from>
    <xdr:to>
      <xdr:col>81</xdr:col>
      <xdr:colOff>50800</xdr:colOff>
      <xdr:row>92</xdr:row>
      <xdr:rowOff>139112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88496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139112</xdr:rowOff>
    </xdr:from>
    <xdr:to>
      <xdr:col>76</xdr:col>
      <xdr:colOff>114300</xdr:colOff>
      <xdr:row>92</xdr:row>
      <xdr:rowOff>146852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912512"/>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146852</xdr:rowOff>
    </xdr:from>
    <xdr:to>
      <xdr:col>71</xdr:col>
      <xdr:colOff>177800</xdr:colOff>
      <xdr:row>93</xdr:row>
      <xdr:rowOff>93866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5920252"/>
          <a:ext cx="889000" cy="1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40323</xdr:rowOff>
    </xdr:from>
    <xdr:to>
      <xdr:col>85</xdr:col>
      <xdr:colOff>177800</xdr:colOff>
      <xdr:row>92</xdr:row>
      <xdr:rowOff>141923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8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63200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6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60765</xdr:rowOff>
    </xdr:from>
    <xdr:to>
      <xdr:col>81</xdr:col>
      <xdr:colOff>101600</xdr:colOff>
      <xdr:row>92</xdr:row>
      <xdr:rowOff>162365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8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7442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6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88312</xdr:rowOff>
    </xdr:from>
    <xdr:to>
      <xdr:col>76</xdr:col>
      <xdr:colOff>165100</xdr:colOff>
      <xdr:row>93</xdr:row>
      <xdr:rowOff>18462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8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34989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6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96052</xdr:rowOff>
    </xdr:from>
    <xdr:to>
      <xdr:col>72</xdr:col>
      <xdr:colOff>38100</xdr:colOff>
      <xdr:row>93</xdr:row>
      <xdr:rowOff>26202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8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42729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64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43066</xdr:rowOff>
    </xdr:from>
    <xdr:to>
      <xdr:col>67</xdr:col>
      <xdr:colOff>101600</xdr:colOff>
      <xdr:row>93</xdr:row>
      <xdr:rowOff>144666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9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161193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7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237,717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円となり、構成項目の中で最も高くなっている。新型コロナウイルス感染症関連の住民税非課税世帯や子育て世帯への臨時特別給付金に係る事業費の減少が要因で、前年度より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91,236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円となり、スポーツ拠点施設整備事業や本渡学校給食センター建設事業に係る事業費の増加が要因で、前年度より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30,832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31,404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円となり、物価高騰対策市民生活応援商品券配布事業や恐竜の島博物館整備事業に係る事業費の増加が要因で、前年度より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月豪雨に係る事業費の減少が要因で、前年度より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148,974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円となり、地域情報化事業に係る事業費や人事管理費職員給の減少が要因で、前年度より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円となり、天草広域連合負担金（消防施設）に係る事業費の減少が要因で、前年度より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財政調整基金残高は、前年度からの繰越金の増加や普通交付税の追加交付等により、取崩し額より積立額が上回ったため、前年度より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6.09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ポイントと大きく上昇した。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実質収支額は、黒字を維持している。実質収支比率は、地方税やふるさと応援寄附金等の歳入の増加により、前年度より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ポイント上昇した。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実質単年度収支は、単年度収支の減少や基金取崩しなどの要因で</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一般会計の実質収支は、継続的に黒字を確保しており、令和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年度の黒字額の標準財政規模に対する割合は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12.43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％で、前年度より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また、その他の会計についても、一般会計と同様に黒字を確保しているが、一般会計からの繰出金に依存した状況にある。そのような中にあって、水道事業及び下水道事業において、平成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年度）に料金体系を見直しを行い、経営戦略を策定して健全化に向けた取り組みを進めている。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今後も、一般会計と特別会計が連携して経費負担の在り方の検討を進め、各会計の経営の健全化を図る。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64702661</v>
      </c>
      <c r="BO4" s="415"/>
      <c r="BP4" s="415"/>
      <c r="BQ4" s="415"/>
      <c r="BR4" s="415"/>
      <c r="BS4" s="415"/>
      <c r="BT4" s="415"/>
      <c r="BU4" s="416"/>
      <c r="BV4" s="414">
        <v>63371505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12.5</v>
      </c>
      <c r="CU4" s="589"/>
      <c r="CV4" s="589"/>
      <c r="CW4" s="589"/>
      <c r="CX4" s="589"/>
      <c r="CY4" s="589"/>
      <c r="CZ4" s="589"/>
      <c r="DA4" s="590"/>
      <c r="DB4" s="588">
        <v>10.9</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60566638</v>
      </c>
      <c r="BO5" s="420"/>
      <c r="BP5" s="420"/>
      <c r="BQ5" s="420"/>
      <c r="BR5" s="420"/>
      <c r="BS5" s="420"/>
      <c r="BT5" s="420"/>
      <c r="BU5" s="421"/>
      <c r="BV5" s="419">
        <v>59785430</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90.7</v>
      </c>
      <c r="CU5" s="390"/>
      <c r="CV5" s="390"/>
      <c r="CW5" s="390"/>
      <c r="CX5" s="390"/>
      <c r="CY5" s="390"/>
      <c r="CZ5" s="390"/>
      <c r="DA5" s="391"/>
      <c r="DB5" s="389">
        <v>89.4</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4136023</v>
      </c>
      <c r="BO6" s="420"/>
      <c r="BP6" s="420"/>
      <c r="BQ6" s="420"/>
      <c r="BR6" s="420"/>
      <c r="BS6" s="420"/>
      <c r="BT6" s="420"/>
      <c r="BU6" s="421"/>
      <c r="BV6" s="419">
        <v>3586075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91.6</v>
      </c>
      <c r="CU6" s="563"/>
      <c r="CV6" s="563"/>
      <c r="CW6" s="563"/>
      <c r="CX6" s="563"/>
      <c r="CY6" s="563"/>
      <c r="CZ6" s="563"/>
      <c r="DA6" s="564"/>
      <c r="DB6" s="562">
        <v>91.8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344519</v>
      </c>
      <c r="BO7" s="420"/>
      <c r="BP7" s="420"/>
      <c r="BQ7" s="420"/>
      <c r="BR7" s="420"/>
      <c r="BS7" s="420"/>
      <c r="BT7" s="420"/>
      <c r="BU7" s="421"/>
      <c r="BV7" s="419">
        <v>120969</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30442460</v>
      </c>
      <c r="CU7" s="420"/>
      <c r="CV7" s="420"/>
      <c r="CW7" s="420"/>
      <c r="CX7" s="420"/>
      <c r="CY7" s="420"/>
      <c r="CZ7" s="420"/>
      <c r="DA7" s="421"/>
      <c r="DB7" s="419">
        <v>31754474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96</v>
      </c>
      <c r="AV8" s="467"/>
      <c r="AW8" s="467"/>
      <c r="AX8" s="467"/>
      <c r="AY8" s="399" t="s">
        <v>111</v>
      </c>
      <c r="AZ8" s="400"/>
      <c r="BA8" s="400"/>
      <c r="BB8" s="400"/>
      <c r="BC8" s="400"/>
      <c r="BD8" s="400"/>
      <c r="BE8" s="400"/>
      <c r="BF8" s="400"/>
      <c r="BG8" s="400"/>
      <c r="BH8" s="400"/>
      <c r="BI8" s="400"/>
      <c r="BJ8" s="400"/>
      <c r="BK8" s="400"/>
      <c r="BL8" s="400"/>
      <c r="BM8" s="401"/>
      <c r="BN8" s="419">
        <v>3791504</v>
      </c>
      <c r="BO8" s="420"/>
      <c r="BP8" s="420"/>
      <c r="BQ8" s="420"/>
      <c r="BR8" s="420"/>
      <c r="BS8" s="420"/>
      <c r="BT8" s="420"/>
      <c r="BU8" s="421"/>
      <c r="BV8" s="419">
        <v>3465106</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0.28000000000000003</v>
      </c>
      <c r="CU8" s="523"/>
      <c r="CV8" s="523"/>
      <c r="CW8" s="523"/>
      <c r="CX8" s="523"/>
      <c r="CY8" s="523"/>
      <c r="CZ8" s="523"/>
      <c r="DA8" s="524"/>
      <c r="DB8" s="522">
        <v>0.27</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75783</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96</v>
      </c>
      <c r="AV9" s="467"/>
      <c r="AW9" s="467"/>
      <c r="AX9" s="467"/>
      <c r="AY9" s="399" t="s">
        <v>117</v>
      </c>
      <c r="AZ9" s="400"/>
      <c r="BA9" s="400"/>
      <c r="BB9" s="400"/>
      <c r="BC9" s="400"/>
      <c r="BD9" s="400"/>
      <c r="BE9" s="400"/>
      <c r="BF9" s="400"/>
      <c r="BG9" s="400"/>
      <c r="BH9" s="400"/>
      <c r="BI9" s="400"/>
      <c r="BJ9" s="400"/>
      <c r="BK9" s="400"/>
      <c r="BL9" s="400"/>
      <c r="BM9" s="401"/>
      <c r="BN9" s="419">
        <v>326398</v>
      </c>
      <c r="BO9" s="420"/>
      <c r="BP9" s="420"/>
      <c r="BQ9" s="420"/>
      <c r="BR9" s="420"/>
      <c r="BS9" s="420"/>
      <c r="BT9" s="420"/>
      <c r="BU9" s="421"/>
      <c r="BV9" s="419">
        <v>501182</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17.600000000000001</v>
      </c>
      <c r="CU9" s="390"/>
      <c r="CV9" s="390"/>
      <c r="CW9" s="390"/>
      <c r="CX9" s="390"/>
      <c r="CY9" s="390"/>
      <c r="CZ9" s="390"/>
      <c r="DA9" s="391"/>
      <c r="DB9" s="389">
        <v>18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82739</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1769087</v>
      </c>
      <c r="BO10" s="420"/>
      <c r="BP10" s="420"/>
      <c r="BQ10" s="420"/>
      <c r="BR10" s="420"/>
      <c r="BS10" s="420"/>
      <c r="BT10" s="420"/>
      <c r="BU10" s="421"/>
      <c r="BV10" s="419">
        <v>1875167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75101</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331413</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74704</v>
      </c>
      <c r="S13" s="513"/>
      <c r="T13" s="513"/>
      <c r="U13" s="513"/>
      <c r="V13" s="514"/>
      <c r="W13" s="500" t="s">
        <v>140</v>
      </c>
      <c r="X13" s="442"/>
      <c r="Y13" s="442"/>
      <c r="Z13" s="442"/>
      <c r="AA13" s="442"/>
      <c r="AB13" s="443"/>
      <c r="AC13" s="395">
        <v>4294</v>
      </c>
      <c r="AD13" s="396"/>
      <c r="AE13" s="396"/>
      <c r="AF13" s="396"/>
      <c r="AG13" s="397"/>
      <c r="AH13" s="395">
        <v>5064</v>
      </c>
      <c r="AI13" s="396"/>
      <c r="AJ13" s="396"/>
      <c r="AK13" s="396"/>
      <c r="AL13" s="398"/>
      <c r="AM13" s="478" t="s">
        <v>141</v>
      </c>
      <c r="AN13" s="393"/>
      <c r="AO13" s="393"/>
      <c r="AP13" s="393"/>
      <c r="AQ13" s="393"/>
      <c r="AR13" s="393"/>
      <c r="AS13" s="393"/>
      <c r="AT13" s="394"/>
      <c r="AU13" s="466" t="s">
        <v>127</v>
      </c>
      <c r="AV13" s="467"/>
      <c r="AW13" s="467"/>
      <c r="AX13" s="467"/>
      <c r="AY13" s="399" t="s">
        <v>142</v>
      </c>
      <c r="AZ13" s="400"/>
      <c r="BA13" s="400"/>
      <c r="BB13" s="400"/>
      <c r="BC13" s="400"/>
      <c r="BD13" s="400"/>
      <c r="BE13" s="400"/>
      <c r="BF13" s="400"/>
      <c r="BG13" s="400"/>
      <c r="BH13" s="400"/>
      <c r="BI13" s="400"/>
      <c r="BJ13" s="400"/>
      <c r="BK13" s="400"/>
      <c r="BL13" s="400"/>
      <c r="BM13" s="401"/>
      <c r="BN13" s="419">
        <v>1764072</v>
      </c>
      <c r="BO13" s="420"/>
      <c r="BP13" s="420"/>
      <c r="BQ13" s="420"/>
      <c r="BR13" s="420"/>
      <c r="BS13" s="420"/>
      <c r="BT13" s="420"/>
      <c r="BU13" s="421"/>
      <c r="BV13" s="419">
        <v>2376349</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9.6999999999999993</v>
      </c>
      <c r="CU13" s="390"/>
      <c r="CV13" s="390"/>
      <c r="CW13" s="390"/>
      <c r="CX13" s="390"/>
      <c r="CY13" s="390"/>
      <c r="CZ13" s="390"/>
      <c r="DA13" s="391"/>
      <c r="DB13" s="389">
        <v>9.5</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144</v>
      </c>
      <c r="M14" s="546"/>
      <c r="N14" s="546"/>
      <c r="O14" s="546"/>
      <c r="P14" s="546"/>
      <c r="Q14" s="547"/>
      <c r="R14" s="512">
        <v>76683</v>
      </c>
      <c r="S14" s="513"/>
      <c r="T14" s="513"/>
      <c r="U14" s="513"/>
      <c r="V14" s="514"/>
      <c r="W14" s="515"/>
      <c r="X14" s="445"/>
      <c r="Y14" s="445"/>
      <c r="Z14" s="445"/>
      <c r="AA14" s="445"/>
      <c r="AB14" s="446"/>
      <c r="AC14" s="505">
        <v>12.3</v>
      </c>
      <c r="AD14" s="506"/>
      <c r="AE14" s="506"/>
      <c r="AF14" s="506"/>
      <c r="AG14" s="507"/>
      <c r="AH14" s="505">
        <v>13.5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6" t="s">
        <v>130</v>
      </c>
      <c r="CU14" s="517"/>
      <c r="CV14" s="517"/>
      <c r="CW14" s="517"/>
      <c r="CX14" s="517"/>
      <c r="CY14" s="517"/>
      <c r="CZ14" s="517"/>
      <c r="DA14" s="518"/>
      <c r="DB14" s="516">
        <v>0.6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139</v>
      </c>
      <c r="N15" s="510"/>
      <c r="O15" s="510"/>
      <c r="P15" s="510"/>
      <c r="Q15" s="511"/>
      <c r="R15" s="512">
        <v>76392</v>
      </c>
      <c r="S15" s="513"/>
      <c r="T15" s="513"/>
      <c r="U15" s="513"/>
      <c r="V15" s="514"/>
      <c r="W15" s="500" t="s">
        <v>146</v>
      </c>
      <c r="X15" s="442"/>
      <c r="Y15" s="442"/>
      <c r="Z15" s="442"/>
      <c r="AA15" s="442"/>
      <c r="AB15" s="443"/>
      <c r="AC15" s="395">
        <v>5832</v>
      </c>
      <c r="AD15" s="396"/>
      <c r="AE15" s="396"/>
      <c r="AF15" s="396"/>
      <c r="AG15" s="397"/>
      <c r="AH15" s="395">
        <v>6290</v>
      </c>
      <c r="AI15" s="396"/>
      <c r="AJ15" s="396"/>
      <c r="AK15" s="396"/>
      <c r="AL15" s="398"/>
      <c r="AM15" s="478"/>
      <c r="AN15" s="393"/>
      <c r="AO15" s="393"/>
      <c r="AP15" s="393"/>
      <c r="AQ15" s="393"/>
      <c r="AR15" s="393"/>
      <c r="AS15" s="393"/>
      <c r="AT15" s="394"/>
      <c r="AU15" s="466"/>
      <c r="AV15" s="467"/>
      <c r="AW15" s="467"/>
      <c r="AX15" s="467"/>
      <c r="AY15" s="411" t="s">
        <v>147</v>
      </c>
      <c r="AZ15" s="412"/>
      <c r="BA15" s="412"/>
      <c r="BB15" s="412"/>
      <c r="BC15" s="412"/>
      <c r="BD15" s="412"/>
      <c r="BE15" s="412"/>
      <c r="BF15" s="412"/>
      <c r="BG15" s="412"/>
      <c r="BH15" s="412"/>
      <c r="BI15" s="412"/>
      <c r="BJ15" s="412"/>
      <c r="BK15" s="412"/>
      <c r="BL15" s="412"/>
      <c r="BM15" s="413"/>
      <c r="BN15" s="414">
        <v>7857733</v>
      </c>
      <c r="BO15" s="415"/>
      <c r="BP15" s="415"/>
      <c r="BQ15" s="415"/>
      <c r="BR15" s="415"/>
      <c r="BS15" s="415"/>
      <c r="BT15" s="415"/>
      <c r="BU15" s="416"/>
      <c r="BV15" s="414">
        <v>7624992</v>
      </c>
      <c r="BW15" s="415"/>
      <c r="BX15" s="415"/>
      <c r="BY15" s="415"/>
      <c r="BZ15" s="415"/>
      <c r="CA15" s="415"/>
      <c r="CB15" s="415"/>
      <c r="CC15" s="416"/>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149</v>
      </c>
      <c r="M16" s="503"/>
      <c r="N16" s="503"/>
      <c r="O16" s="503"/>
      <c r="P16" s="503"/>
      <c r="Q16" s="504"/>
      <c r="R16" s="497" t="s">
        <v>150</v>
      </c>
      <c r="S16" s="498"/>
      <c r="T16" s="498"/>
      <c r="U16" s="498"/>
      <c r="V16" s="499"/>
      <c r="W16" s="515"/>
      <c r="X16" s="445"/>
      <c r="Y16" s="445"/>
      <c r="Z16" s="445"/>
      <c r="AA16" s="445"/>
      <c r="AB16" s="446"/>
      <c r="AC16" s="505">
        <v>16.7</v>
      </c>
      <c r="AD16" s="506"/>
      <c r="AE16" s="506"/>
      <c r="AF16" s="506"/>
      <c r="AG16" s="507"/>
      <c r="AH16" s="505">
        <v>16.8</v>
      </c>
      <c r="AI16" s="506"/>
      <c r="AJ16" s="506"/>
      <c r="AK16" s="506"/>
      <c r="AL16" s="508"/>
      <c r="AM16" s="478"/>
      <c r="AN16" s="393"/>
      <c r="AO16" s="393"/>
      <c r="AP16" s="393"/>
      <c r="AQ16" s="393"/>
      <c r="AR16" s="393"/>
      <c r="AS16" s="393"/>
      <c r="AT16" s="394"/>
      <c r="AU16" s="466"/>
      <c r="AV16" s="467"/>
      <c r="AW16" s="467"/>
      <c r="AX16" s="467"/>
      <c r="AY16" s="399" t="s">
        <v>151</v>
      </c>
      <c r="AZ16" s="400"/>
      <c r="BA16" s="400"/>
      <c r="BB16" s="400"/>
      <c r="BC16" s="400"/>
      <c r="BD16" s="400"/>
      <c r="BE16" s="400"/>
      <c r="BF16" s="400"/>
      <c r="BG16" s="400"/>
      <c r="BH16" s="400"/>
      <c r="BI16" s="400"/>
      <c r="BJ16" s="400"/>
      <c r="BK16" s="400"/>
      <c r="BL16" s="400"/>
      <c r="BM16" s="401"/>
      <c r="BN16" s="419">
        <v>28226853</v>
      </c>
      <c r="BO16" s="420"/>
      <c r="BP16" s="420"/>
      <c r="BQ16" s="420"/>
      <c r="BR16" s="420"/>
      <c r="BS16" s="420"/>
      <c r="BT16" s="420"/>
      <c r="BU16" s="421"/>
      <c r="BV16" s="419">
        <v>28744127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152</v>
      </c>
      <c r="N17" s="495"/>
      <c r="O17" s="495"/>
      <c r="P17" s="495"/>
      <c r="Q17" s="496"/>
      <c r="R17" s="497" t="s">
        <v>153</v>
      </c>
      <c r="S17" s="498"/>
      <c r="T17" s="498"/>
      <c r="U17" s="498"/>
      <c r="V17" s="499"/>
      <c r="W17" s="500" t="s">
        <v>154</v>
      </c>
      <c r="X17" s="442"/>
      <c r="Y17" s="442"/>
      <c r="Z17" s="442"/>
      <c r="AA17" s="442"/>
      <c r="AB17" s="443"/>
      <c r="AC17" s="395">
        <v>24815</v>
      </c>
      <c r="AD17" s="396"/>
      <c r="AE17" s="396"/>
      <c r="AF17" s="396"/>
      <c r="AG17" s="397"/>
      <c r="AH17" s="395">
        <v>26079</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9798644</v>
      </c>
      <c r="BO17" s="420"/>
      <c r="BP17" s="420"/>
      <c r="BQ17" s="420"/>
      <c r="BR17" s="420"/>
      <c r="BS17" s="420"/>
      <c r="BT17" s="420"/>
      <c r="BU17" s="421"/>
      <c r="BV17" s="419">
        <v>9487419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74">
        <v>683.82</v>
      </c>
      <c r="M18" s="474"/>
      <c r="N18" s="474"/>
      <c r="O18" s="474"/>
      <c r="P18" s="474"/>
      <c r="Q18" s="474"/>
      <c r="R18" s="475"/>
      <c r="S18" s="475"/>
      <c r="T18" s="475"/>
      <c r="U18" s="475"/>
      <c r="V18" s="476"/>
      <c r="W18" s="490"/>
      <c r="X18" s="491"/>
      <c r="Y18" s="491"/>
      <c r="Z18" s="491"/>
      <c r="AA18" s="491"/>
      <c r="AB18" s="501"/>
      <c r="AC18" s="383">
        <v>71</v>
      </c>
      <c r="AD18" s="384"/>
      <c r="AE18" s="384"/>
      <c r="AF18" s="384"/>
      <c r="AG18" s="477"/>
      <c r="AH18" s="383">
        <v>69.7</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27934284</v>
      </c>
      <c r="BO18" s="420"/>
      <c r="BP18" s="420"/>
      <c r="BQ18" s="420"/>
      <c r="BR18" s="420"/>
      <c r="BS18" s="420"/>
      <c r="BT18" s="420"/>
      <c r="BU18" s="421"/>
      <c r="BV18" s="419">
        <v>28553706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9">
        <v>111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40013343</v>
      </c>
      <c r="BO19" s="420"/>
      <c r="BP19" s="420"/>
      <c r="BQ19" s="420"/>
      <c r="BR19" s="420"/>
      <c r="BS19" s="420"/>
      <c r="BT19" s="420"/>
      <c r="BU19" s="421"/>
      <c r="BV19" s="419">
        <v>39532498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9">
        <v>31873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49696981</v>
      </c>
      <c r="BO22" s="415"/>
      <c r="BP22" s="415"/>
      <c r="BQ22" s="415"/>
      <c r="BR22" s="415"/>
      <c r="BS22" s="415"/>
      <c r="BT22" s="415"/>
      <c r="BU22" s="416"/>
      <c r="BV22" s="414">
        <v>50379627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36961397</v>
      </c>
      <c r="BO23" s="420"/>
      <c r="BP23" s="420"/>
      <c r="BQ23" s="420"/>
      <c r="BR23" s="420"/>
      <c r="BS23" s="420"/>
      <c r="BT23" s="420"/>
      <c r="BU23" s="421"/>
      <c r="BV23" s="419">
        <v>36767950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170</v>
      </c>
      <c r="F24" s="393"/>
      <c r="G24" s="393"/>
      <c r="H24" s="393"/>
      <c r="I24" s="393"/>
      <c r="J24" s="393"/>
      <c r="K24" s="394"/>
      <c r="L24" s="395">
        <v>1</v>
      </c>
      <c r="M24" s="396"/>
      <c r="N24" s="396"/>
      <c r="O24" s="396"/>
      <c r="P24" s="397"/>
      <c r="Q24" s="395">
        <v>8700</v>
      </c>
      <c r="R24" s="396"/>
      <c r="S24" s="396"/>
      <c r="T24" s="396"/>
      <c r="U24" s="396"/>
      <c r="V24" s="397"/>
      <c r="W24" s="454"/>
      <c r="X24" s="436"/>
      <c r="Y24" s="437"/>
      <c r="Z24" s="392" t="s">
        <v>171</v>
      </c>
      <c r="AA24" s="393"/>
      <c r="AB24" s="393"/>
      <c r="AC24" s="393"/>
      <c r="AD24" s="393"/>
      <c r="AE24" s="393"/>
      <c r="AF24" s="393"/>
      <c r="AG24" s="394"/>
      <c r="AH24" s="395">
        <v>640</v>
      </c>
      <c r="AI24" s="396"/>
      <c r="AJ24" s="396"/>
      <c r="AK24" s="396"/>
      <c r="AL24" s="397"/>
      <c r="AM24" s="395">
        <v>2080640</v>
      </c>
      <c r="AN24" s="396"/>
      <c r="AO24" s="396"/>
      <c r="AP24" s="396"/>
      <c r="AQ24" s="396"/>
      <c r="AR24" s="397"/>
      <c r="AS24" s="395">
        <v>3251</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34968167</v>
      </c>
      <c r="BO24" s="420"/>
      <c r="BP24" s="420"/>
      <c r="BQ24" s="420"/>
      <c r="BR24" s="420"/>
      <c r="BS24" s="420"/>
      <c r="BT24" s="420"/>
      <c r="BU24" s="421"/>
      <c r="BV24" s="419">
        <v>34167156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173</v>
      </c>
      <c r="F25" s="393"/>
      <c r="G25" s="393"/>
      <c r="H25" s="393"/>
      <c r="I25" s="393"/>
      <c r="J25" s="393"/>
      <c r="K25" s="394"/>
      <c r="L25" s="395">
        <v>1</v>
      </c>
      <c r="M25" s="396"/>
      <c r="N25" s="396"/>
      <c r="O25" s="396"/>
      <c r="P25" s="397"/>
      <c r="Q25" s="395">
        <v>6650</v>
      </c>
      <c r="R25" s="396"/>
      <c r="S25" s="396"/>
      <c r="T25" s="396"/>
      <c r="U25" s="396"/>
      <c r="V25" s="397"/>
      <c r="W25" s="454"/>
      <c r="X25" s="436"/>
      <c r="Y25" s="437"/>
      <c r="Z25" s="392" t="s">
        <v>174</v>
      </c>
      <c r="AA25" s="393"/>
      <c r="AB25" s="393"/>
      <c r="AC25" s="393"/>
      <c r="AD25" s="393"/>
      <c r="AE25" s="393"/>
      <c r="AF25" s="393"/>
      <c r="AG25" s="394"/>
      <c r="AH25" s="395" t="s">
        <v>175</v>
      </c>
      <c r="AI25" s="396"/>
      <c r="AJ25" s="396"/>
      <c r="AK25" s="396"/>
      <c r="AL25" s="397"/>
      <c r="AM25" s="395" t="s">
        <v>130</v>
      </c>
      <c r="AN25" s="396"/>
      <c r="AO25" s="396"/>
      <c r="AP25" s="396"/>
      <c r="AQ25" s="396"/>
      <c r="AR25" s="397"/>
      <c r="AS25" s="395" t="s">
        <v>175</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3734629</v>
      </c>
      <c r="BO25" s="415"/>
      <c r="BP25" s="415"/>
      <c r="BQ25" s="415"/>
      <c r="BR25" s="415"/>
      <c r="BS25" s="415"/>
      <c r="BT25" s="415"/>
      <c r="BU25" s="416"/>
      <c r="BV25" s="414">
        <v>3735894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177</v>
      </c>
      <c r="F26" s="393"/>
      <c r="G26" s="393"/>
      <c r="H26" s="393"/>
      <c r="I26" s="393"/>
      <c r="J26" s="393"/>
      <c r="K26" s="394"/>
      <c r="L26" s="395">
        <v>1</v>
      </c>
      <c r="M26" s="396"/>
      <c r="N26" s="396"/>
      <c r="O26" s="396"/>
      <c r="P26" s="397"/>
      <c r="Q26" s="395">
        <v>6050</v>
      </c>
      <c r="R26" s="396"/>
      <c r="S26" s="396"/>
      <c r="T26" s="396"/>
      <c r="U26" s="396"/>
      <c r="V26" s="397"/>
      <c r="W26" s="454"/>
      <c r="X26" s="436"/>
      <c r="Y26" s="437"/>
      <c r="Z26" s="392" t="s">
        <v>178</v>
      </c>
      <c r="AA26" s="430"/>
      <c r="AB26" s="430"/>
      <c r="AC26" s="430"/>
      <c r="AD26" s="430"/>
      <c r="AE26" s="430"/>
      <c r="AF26" s="430"/>
      <c r="AG26" s="431"/>
      <c r="AH26" s="395">
        <v>24</v>
      </c>
      <c r="AI26" s="396"/>
      <c r="AJ26" s="396"/>
      <c r="AK26" s="396"/>
      <c r="AL26" s="397"/>
      <c r="AM26" s="395">
        <v>83616</v>
      </c>
      <c r="AN26" s="396"/>
      <c r="AO26" s="396"/>
      <c r="AP26" s="396"/>
      <c r="AQ26" s="396"/>
      <c r="AR26" s="397"/>
      <c r="AS26" s="395">
        <v>3484</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175</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180</v>
      </c>
      <c r="F27" s="393"/>
      <c r="G27" s="393"/>
      <c r="H27" s="393"/>
      <c r="I27" s="393"/>
      <c r="J27" s="393"/>
      <c r="K27" s="394"/>
      <c r="L27" s="395">
        <v>1</v>
      </c>
      <c r="M27" s="396"/>
      <c r="N27" s="396"/>
      <c r="O27" s="396"/>
      <c r="P27" s="397"/>
      <c r="Q27" s="395">
        <v>4070</v>
      </c>
      <c r="R27" s="396"/>
      <c r="S27" s="396"/>
      <c r="T27" s="396"/>
      <c r="U27" s="396"/>
      <c r="V27" s="397"/>
      <c r="W27" s="454"/>
      <c r="X27" s="436"/>
      <c r="Y27" s="437"/>
      <c r="Z27" s="392" t="s">
        <v>181</v>
      </c>
      <c r="AA27" s="393"/>
      <c r="AB27" s="393"/>
      <c r="AC27" s="393"/>
      <c r="AD27" s="393"/>
      <c r="AE27" s="393"/>
      <c r="AF27" s="393"/>
      <c r="AG27" s="394"/>
      <c r="AH27" s="395">
        <v>23</v>
      </c>
      <c r="AI27" s="396"/>
      <c r="AJ27" s="396"/>
      <c r="AK27" s="396"/>
      <c r="AL27" s="397"/>
      <c r="AM27" s="395">
        <v>78062</v>
      </c>
      <c r="AN27" s="396"/>
      <c r="AO27" s="396"/>
      <c r="AP27" s="396"/>
      <c r="AQ27" s="396"/>
      <c r="AR27" s="397"/>
      <c r="AS27" s="395">
        <v>3394</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50458</v>
      </c>
      <c r="BO27" s="423"/>
      <c r="BP27" s="423"/>
      <c r="BQ27" s="423"/>
      <c r="BR27" s="423"/>
      <c r="BS27" s="423"/>
      <c r="BT27" s="423"/>
      <c r="BU27" s="424"/>
      <c r="BV27" s="422">
        <v>50457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183</v>
      </c>
      <c r="F28" s="393"/>
      <c r="G28" s="393"/>
      <c r="H28" s="393"/>
      <c r="I28" s="393"/>
      <c r="J28" s="393"/>
      <c r="K28" s="394"/>
      <c r="L28" s="395">
        <v>1</v>
      </c>
      <c r="M28" s="396"/>
      <c r="N28" s="396"/>
      <c r="O28" s="396"/>
      <c r="P28" s="397"/>
      <c r="Q28" s="395">
        <v>3660</v>
      </c>
      <c r="R28" s="396"/>
      <c r="S28" s="396"/>
      <c r="T28" s="396"/>
      <c r="U28" s="396"/>
      <c r="V28" s="397"/>
      <c r="W28" s="454"/>
      <c r="X28" s="436"/>
      <c r="Y28" s="437"/>
      <c r="Z28" s="392" t="s">
        <v>184</v>
      </c>
      <c r="AA28" s="393"/>
      <c r="AB28" s="393"/>
      <c r="AC28" s="393"/>
      <c r="AD28" s="393"/>
      <c r="AE28" s="393"/>
      <c r="AF28" s="393"/>
      <c r="AG28" s="394"/>
      <c r="AH28" s="395">
        <v>1</v>
      </c>
      <c r="AI28" s="396"/>
      <c r="AJ28" s="396"/>
      <c r="AK28" s="396"/>
      <c r="AL28" s="397"/>
      <c r="AM28" s="395" t="s">
        <v>185</v>
      </c>
      <c r="AN28" s="396"/>
      <c r="AO28" s="396"/>
      <c r="AP28" s="396"/>
      <c r="AQ28" s="396"/>
      <c r="AR28" s="397"/>
      <c r="AS28" s="395" t="s">
        <v>186</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11514759</v>
      </c>
      <c r="BO28" s="415"/>
      <c r="BP28" s="415"/>
      <c r="BQ28" s="415"/>
      <c r="BR28" s="415"/>
      <c r="BS28" s="415"/>
      <c r="BT28" s="415"/>
      <c r="BU28" s="416"/>
      <c r="BV28" s="414">
        <v>10077085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24</v>
      </c>
      <c r="M29" s="396"/>
      <c r="N29" s="396"/>
      <c r="O29" s="396"/>
      <c r="P29" s="397"/>
      <c r="Q29" s="395">
        <v>3480</v>
      </c>
      <c r="R29" s="396"/>
      <c r="S29" s="396"/>
      <c r="T29" s="396"/>
      <c r="U29" s="396"/>
      <c r="V29" s="397"/>
      <c r="W29" s="455"/>
      <c r="X29" s="456"/>
      <c r="Y29" s="457"/>
      <c r="Z29" s="392" t="s">
        <v>189</v>
      </c>
      <c r="AA29" s="393"/>
      <c r="AB29" s="393"/>
      <c r="AC29" s="393"/>
      <c r="AD29" s="393"/>
      <c r="AE29" s="393"/>
      <c r="AF29" s="393"/>
      <c r="AG29" s="394"/>
      <c r="AH29" s="395">
        <v>664</v>
      </c>
      <c r="AI29" s="396"/>
      <c r="AJ29" s="396"/>
      <c r="AK29" s="396"/>
      <c r="AL29" s="397"/>
      <c r="AM29" s="395">
        <v>2161299</v>
      </c>
      <c r="AN29" s="396"/>
      <c r="AO29" s="396"/>
      <c r="AP29" s="396"/>
      <c r="AQ29" s="396"/>
      <c r="AR29" s="397"/>
      <c r="AS29" s="395">
        <v>3255</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3676649</v>
      </c>
      <c r="BO29" s="420"/>
      <c r="BP29" s="420"/>
      <c r="BQ29" s="420"/>
      <c r="BR29" s="420"/>
      <c r="BS29" s="420"/>
      <c r="BT29" s="420"/>
      <c r="BU29" s="421"/>
      <c r="BV29" s="419">
        <v>2816485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97.4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3629375</v>
      </c>
      <c r="BO30" s="423"/>
      <c r="BP30" s="423"/>
      <c r="BQ30" s="423"/>
      <c r="BR30" s="423"/>
      <c r="BS30" s="423"/>
      <c r="BT30" s="423"/>
      <c r="BU30" s="424"/>
      <c r="BV30" s="422">
        <v>4025787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浄化槽市町村整備推進事業特別会計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上天草衛生施設組合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（一財）天草下島北部地域観光振興公社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斎場事業特別会計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国民健康保険診療施設特別会計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上天草・宇城水道企業団</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㈱うしぶか</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天草広域連合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㈲愛夢里</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熊本県後期高齢者医療連合（一般会計）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熊本県後期高齢者医療連合（後期高齢者医療特別会計）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6lQGtQBGiXTHiKtpE1AzrYpeuknyV7Ji2w+Wt3VXR3GVs/KwyDd1Lg08zdZCXiV/TRM06P5D5tFgB4YXqa7eSA==" saltValue="GQmNSKTiMBCwLjAZiXEFp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5" t="s">
        <v>578</v>
      </c>
      <c r="D34" s="1155"/>
      <c r="E34" s="1156"/>
      <c r="F34" s="32">
        <v>7.91</v>
      </c>
      <c r="G34" s="33">
        <v>7.39</v>
      </c>
      <c r="H34" s="33">
        <v>10.71</v>
      </c>
      <c r="I34" s="33">
        <v>12.67</v>
      </c>
      <c r="J34" s="34">
        <v>15.47</v>
      </c>
      <c r="K34" s="22"/>
      <c r="L34" s="22"/>
      <c r="M34" s="22"/>
      <c r="N34" s="22"/>
      <c r="O34" s="22"/>
      <c r="P34" s="22"/>
    </row>
    <row r="35" spans="1:16" ht="39" customHeight="1" x14ac:dyDescent="0.15">
      <c r="A35" s="22"/>
      <c r="B35" s="35"/>
      <c r="C35" s="1149" t="s">
        <v>579</v>
      </c>
      <c r="D35" s="1150"/>
      <c r="E35" s="1151"/>
      <c r="F35" s="36">
        <v>7.31</v>
      </c>
      <c r="G35" s="37">
        <v>4.8499999999999996</v>
      </c>
      <c r="H35" s="37">
        <v>9.44</v>
      </c>
      <c r="I35" s="37">
        <v>10.88</v>
      </c>
      <c r="J35" s="38">
        <v>12.43</v>
      </c>
      <c r="K35" s="22"/>
      <c r="L35" s="22"/>
      <c r="M35" s="22"/>
      <c r="N35" s="22"/>
      <c r="O35" s="22"/>
      <c r="P35" s="22"/>
    </row>
    <row r="36" spans="1:16" ht="39" customHeight="1" x14ac:dyDescent="0.15">
      <c r="A36" s="22"/>
      <c r="B36" s="35"/>
      <c r="C36" s="1149" t="s">
        <v>580</v>
      </c>
      <c r="D36" s="1150"/>
      <c r="E36" s="1151"/>
      <c r="F36" s="36">
        <v>7.18</v>
      </c>
      <c r="G36" s="37">
        <v>8.19</v>
      </c>
      <c r="H36" s="37">
        <v>8.7799999999999994</v>
      </c>
      <c r="I36" s="37">
        <v>8.2899999999999991</v>
      </c>
      <c r="J36" s="38">
        <v>8.65</v>
      </c>
      <c r="K36" s="22"/>
      <c r="L36" s="22"/>
      <c r="M36" s="22"/>
      <c r="N36" s="22"/>
      <c r="O36" s="22"/>
      <c r="P36" s="22"/>
    </row>
    <row r="37" spans="1:16" ht="39" customHeight="1" x14ac:dyDescent="0.15">
      <c r="A37" s="22"/>
      <c r="B37" s="35"/>
      <c r="C37" s="1149" t="s">
        <v>581</v>
      </c>
      <c r="D37" s="1150"/>
      <c r="E37" s="1151"/>
      <c r="F37" s="36">
        <v>1.22</v>
      </c>
      <c r="G37" s="37">
        <v>1.53</v>
      </c>
      <c r="H37" s="37">
        <v>1.69</v>
      </c>
      <c r="I37" s="37">
        <v>1.85</v>
      </c>
      <c r="J37" s="38">
        <v>2.15</v>
      </c>
      <c r="K37" s="22"/>
      <c r="L37" s="22"/>
      <c r="M37" s="22"/>
      <c r="N37" s="22"/>
      <c r="O37" s="22"/>
      <c r="P37" s="22"/>
    </row>
    <row r="38" spans="1:16" ht="39" customHeight="1" x14ac:dyDescent="0.15">
      <c r="A38" s="22"/>
      <c r="B38" s="35"/>
      <c r="C38" s="1149" t="s">
        <v>582</v>
      </c>
      <c r="D38" s="1150"/>
      <c r="E38" s="1151"/>
      <c r="F38" s="36">
        <v>0.99</v>
      </c>
      <c r="G38" s="37">
        <v>1.2</v>
      </c>
      <c r="H38" s="37">
        <v>1.37</v>
      </c>
      <c r="I38" s="37">
        <v>1.1000000000000001</v>
      </c>
      <c r="J38" s="38">
        <v>1.75</v>
      </c>
      <c r="K38" s="22"/>
      <c r="L38" s="22"/>
      <c r="M38" s="22"/>
      <c r="N38" s="22"/>
      <c r="O38" s="22"/>
      <c r="P38" s="22"/>
    </row>
    <row r="39" spans="1:16" ht="39" customHeight="1" x14ac:dyDescent="0.15">
      <c r="A39" s="22"/>
      <c r="B39" s="35"/>
      <c r="C39" s="1149" t="s">
        <v>583</v>
      </c>
      <c r="D39" s="1150"/>
      <c r="E39" s="1151"/>
      <c r="F39" s="36">
        <v>0.89</v>
      </c>
      <c r="G39" s="37">
        <v>0.93</v>
      </c>
      <c r="H39" s="37">
        <v>1.05</v>
      </c>
      <c r="I39" s="37">
        <v>0.66</v>
      </c>
      <c r="J39" s="38">
        <v>0.42</v>
      </c>
      <c r="K39" s="22"/>
      <c r="L39" s="22"/>
      <c r="M39" s="22"/>
      <c r="N39" s="22"/>
      <c r="O39" s="22"/>
      <c r="P39" s="22"/>
    </row>
    <row r="40" spans="1:16" ht="39" customHeight="1" x14ac:dyDescent="0.15">
      <c r="A40" s="22"/>
      <c r="B40" s="35"/>
      <c r="C40" s="1149" t="s">
        <v>584</v>
      </c>
      <c r="D40" s="1150"/>
      <c r="E40" s="1151"/>
      <c r="F40" s="36">
        <v>0.04</v>
      </c>
      <c r="G40" s="37">
        <v>0.05</v>
      </c>
      <c r="H40" s="37">
        <v>0.08</v>
      </c>
      <c r="I40" s="37">
        <v>0.11</v>
      </c>
      <c r="J40" s="38">
        <v>0.05</v>
      </c>
      <c r="K40" s="22"/>
      <c r="L40" s="22"/>
      <c r="M40" s="22"/>
      <c r="N40" s="22"/>
      <c r="O40" s="22"/>
      <c r="P40" s="22"/>
    </row>
    <row r="41" spans="1:16" ht="39" customHeight="1" x14ac:dyDescent="0.15">
      <c r="A41" s="22"/>
      <c r="B41" s="35"/>
      <c r="C41" s="1149" t="s">
        <v>585</v>
      </c>
      <c r="D41" s="1150"/>
      <c r="E41" s="1151"/>
      <c r="F41" s="36">
        <v>0.01</v>
      </c>
      <c r="G41" s="37">
        <v>0.01</v>
      </c>
      <c r="H41" s="37">
        <v>0</v>
      </c>
      <c r="I41" s="37">
        <v>0.01</v>
      </c>
      <c r="J41" s="38">
        <v>0.02</v>
      </c>
      <c r="K41" s="22"/>
      <c r="L41" s="22"/>
      <c r="M41" s="22"/>
      <c r="N41" s="22"/>
      <c r="O41" s="22"/>
      <c r="P41" s="22"/>
    </row>
    <row r="42" spans="1:16" ht="39" customHeight="1" x14ac:dyDescent="0.15">
      <c r="A42" s="22"/>
      <c r="B42" s="39"/>
      <c r="C42" s="1149" t="s">
        <v>586</v>
      </c>
      <c r="D42" s="1150"/>
      <c r="E42" s="1151"/>
      <c r="F42" s="36" t="s">
        <v>529</v>
      </c>
      <c r="G42" s="37" t="s">
        <v>529</v>
      </c>
      <c r="H42" s="37" t="s">
        <v>529</v>
      </c>
      <c r="I42" s="37" t="s">
        <v>529</v>
      </c>
      <c r="J42" s="38" t="s">
        <v>529</v>
      </c>
      <c r="K42" s="22"/>
      <c r="L42" s="22"/>
      <c r="M42" s="22"/>
      <c r="N42" s="22"/>
      <c r="O42" s="22"/>
      <c r="P42" s="22"/>
    </row>
    <row r="43" spans="1:16" ht="39" customHeight="1" thickBot="1" x14ac:dyDescent="0.2">
      <c r="A43" s="22"/>
      <c r="B43" s="40"/>
      <c r="C43" s="1152" t="s">
        <v>587</v>
      </c>
      <c r="D43" s="1153"/>
      <c r="E43" s="1154"/>
      <c r="F43" s="41">
        <v>0.06</v>
      </c>
      <c r="G43" s="42">
        <v>0.05</v>
      </c>
      <c r="H43" s="42">
        <v>0.04</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cZgUhEzvEIwZnBVZUbNC0HS7/VVr2leTEF4rMt4AK2vg/5qmO5OnH3OQqn46Tuzy+QuKHGmC22zAFY2hTi2GQ==" saltValue="ovHzB1fPtFDkkqB86GZh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80" t="s">
        <v>11</v>
      </c>
      <c r="C45" s="1181"/>
      <c r="D45" s="58"/>
      <c r="E45" s="1186" t="s">
        <v>12</v>
      </c>
      <c r="F45" s="1186"/>
      <c r="G45" s="1186"/>
      <c r="H45" s="1186"/>
      <c r="I45" s="1186"/>
      <c r="J45" s="1187"/>
      <c r="K45" s="59">
        <v>6763</v>
      </c>
      <c r="L45" s="60">
        <v>7217</v>
      </c>
      <c r="M45" s="60">
        <v>7124</v>
      </c>
      <c r="N45" s="60">
        <v>7110</v>
      </c>
      <c r="O45" s="61">
        <v>7058</v>
      </c>
      <c r="P45" s="48"/>
      <c r="Q45" s="48"/>
      <c r="R45" s="48"/>
      <c r="S45" s="48"/>
      <c r="T45" s="48"/>
      <c r="U45" s="48"/>
    </row>
    <row r="46" spans="1:21" ht="30.75" customHeight="1" x14ac:dyDescent="0.15">
      <c r="A46" s="48"/>
      <c r="B46" s="1182"/>
      <c r="C46" s="1183"/>
      <c r="D46" s="62"/>
      <c r="E46" s="1159" t="s">
        <v>13</v>
      </c>
      <c r="F46" s="1159"/>
      <c r="G46" s="1159"/>
      <c r="H46" s="1159"/>
      <c r="I46" s="1159"/>
      <c r="J46" s="1160"/>
      <c r="K46" s="63" t="s">
        <v>529</v>
      </c>
      <c r="L46" s="64" t="s">
        <v>529</v>
      </c>
      <c r="M46" s="64" t="s">
        <v>529</v>
      </c>
      <c r="N46" s="64" t="s">
        <v>529</v>
      </c>
      <c r="O46" s="65" t="s">
        <v>529</v>
      </c>
      <c r="P46" s="48"/>
      <c r="Q46" s="48"/>
      <c r="R46" s="48"/>
      <c r="S46" s="48"/>
      <c r="T46" s="48"/>
      <c r="U46" s="48"/>
    </row>
    <row r="47" spans="1:21" ht="30.75" customHeight="1" x14ac:dyDescent="0.15">
      <c r="A47" s="48"/>
      <c r="B47" s="1182"/>
      <c r="C47" s="1183"/>
      <c r="D47" s="62"/>
      <c r="E47" s="1159" t="s">
        <v>14</v>
      </c>
      <c r="F47" s="1159"/>
      <c r="G47" s="1159"/>
      <c r="H47" s="1159"/>
      <c r="I47" s="1159"/>
      <c r="J47" s="1160"/>
      <c r="K47" s="63" t="s">
        <v>529</v>
      </c>
      <c r="L47" s="64" t="s">
        <v>529</v>
      </c>
      <c r="M47" s="64" t="s">
        <v>529</v>
      </c>
      <c r="N47" s="64" t="s">
        <v>529</v>
      </c>
      <c r="O47" s="65" t="s">
        <v>529</v>
      </c>
      <c r="P47" s="48"/>
      <c r="Q47" s="48"/>
      <c r="R47" s="48"/>
      <c r="S47" s="48"/>
      <c r="T47" s="48"/>
      <c r="U47" s="48"/>
    </row>
    <row r="48" spans="1:21" ht="30.75" customHeight="1" x14ac:dyDescent="0.15">
      <c r="A48" s="48"/>
      <c r="B48" s="1182"/>
      <c r="C48" s="1183"/>
      <c r="D48" s="62"/>
      <c r="E48" s="1159" t="s">
        <v>15</v>
      </c>
      <c r="F48" s="1159"/>
      <c r="G48" s="1159"/>
      <c r="H48" s="1159"/>
      <c r="I48" s="1159"/>
      <c r="J48" s="1160"/>
      <c r="K48" s="63">
        <v>1614</v>
      </c>
      <c r="L48" s="64">
        <v>1555</v>
      </c>
      <c r="M48" s="64">
        <v>1533</v>
      </c>
      <c r="N48" s="64">
        <v>1424</v>
      </c>
      <c r="O48" s="65">
        <v>1341</v>
      </c>
      <c r="P48" s="48"/>
      <c r="Q48" s="48"/>
      <c r="R48" s="48"/>
      <c r="S48" s="48"/>
      <c r="T48" s="48"/>
      <c r="U48" s="48"/>
    </row>
    <row r="49" spans="1:21" ht="30.75" customHeight="1" x14ac:dyDescent="0.15">
      <c r="A49" s="48"/>
      <c r="B49" s="1182"/>
      <c r="C49" s="1183"/>
      <c r="D49" s="62"/>
      <c r="E49" s="1159" t="s">
        <v>16</v>
      </c>
      <c r="F49" s="1159"/>
      <c r="G49" s="1159"/>
      <c r="H49" s="1159"/>
      <c r="I49" s="1159"/>
      <c r="J49" s="1160"/>
      <c r="K49" s="63">
        <v>61</v>
      </c>
      <c r="L49" s="64">
        <v>29</v>
      </c>
      <c r="M49" s="64" t="s">
        <v>529</v>
      </c>
      <c r="N49" s="64" t="s">
        <v>529</v>
      </c>
      <c r="O49" s="65" t="s">
        <v>529</v>
      </c>
      <c r="P49" s="48"/>
      <c r="Q49" s="48"/>
      <c r="R49" s="48"/>
      <c r="S49" s="48"/>
      <c r="T49" s="48"/>
      <c r="U49" s="48"/>
    </row>
    <row r="50" spans="1:21" ht="30.75" customHeight="1" x14ac:dyDescent="0.15">
      <c r="A50" s="48"/>
      <c r="B50" s="1182"/>
      <c r="C50" s="1183"/>
      <c r="D50" s="62"/>
      <c r="E50" s="1159" t="s">
        <v>17</v>
      </c>
      <c r="F50" s="1159"/>
      <c r="G50" s="1159"/>
      <c r="H50" s="1159"/>
      <c r="I50" s="1159"/>
      <c r="J50" s="1160"/>
      <c r="K50" s="63">
        <v>143</v>
      </c>
      <c r="L50" s="64">
        <v>142</v>
      </c>
      <c r="M50" s="64">
        <v>144</v>
      </c>
      <c r="N50" s="64">
        <v>143</v>
      </c>
      <c r="O50" s="65">
        <v>144</v>
      </c>
      <c r="P50" s="48"/>
      <c r="Q50" s="48"/>
      <c r="R50" s="48"/>
      <c r="S50" s="48"/>
      <c r="T50" s="48"/>
      <c r="U50" s="48"/>
    </row>
    <row r="51" spans="1:21" ht="30.75" customHeight="1" x14ac:dyDescent="0.15">
      <c r="A51" s="48"/>
      <c r="B51" s="1184"/>
      <c r="C51" s="1185"/>
      <c r="D51" s="66"/>
      <c r="E51" s="1159" t="s">
        <v>18</v>
      </c>
      <c r="F51" s="1159"/>
      <c r="G51" s="1159"/>
      <c r="H51" s="1159"/>
      <c r="I51" s="1159"/>
      <c r="J51" s="1160"/>
      <c r="K51" s="63" t="s">
        <v>529</v>
      </c>
      <c r="L51" s="64" t="s">
        <v>529</v>
      </c>
      <c r="M51" s="64" t="s">
        <v>529</v>
      </c>
      <c r="N51" s="64" t="s">
        <v>529</v>
      </c>
      <c r="O51" s="65" t="s">
        <v>529</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6300</v>
      </c>
      <c r="L52" s="64">
        <v>6520</v>
      </c>
      <c r="M52" s="64">
        <v>6381</v>
      </c>
      <c r="N52" s="64">
        <v>6235</v>
      </c>
      <c r="O52" s="65">
        <v>6081</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2281</v>
      </c>
      <c r="L53" s="69">
        <v>2423</v>
      </c>
      <c r="M53" s="69">
        <v>2420</v>
      </c>
      <c r="N53" s="69">
        <v>2442</v>
      </c>
      <c r="O53" s="70">
        <v>2462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5" t="s">
        <v>26</v>
      </c>
      <c r="C58" s="1166"/>
      <c r="D58" s="1171" t="s">
        <v>27</v>
      </c>
      <c r="E58" s="1172"/>
      <c r="F58" s="1172"/>
      <c r="G58" s="1172"/>
      <c r="H58" s="1172"/>
      <c r="I58" s="1172"/>
      <c r="J58" s="1173"/>
      <c r="K58" s="83"/>
      <c r="L58" s="84"/>
      <c r="M58" s="84"/>
      <c r="N58" s="84"/>
      <c r="O58" s="85"/>
    </row>
    <row r="59" spans="1:21" ht="31.5" customHeight="1" x14ac:dyDescent="0.15">
      <c r="B59" s="1167"/>
      <c r="C59" s="1168"/>
      <c r="D59" s="1174" t="s">
        <v>28</v>
      </c>
      <c r="E59" s="1175"/>
      <c r="F59" s="1175"/>
      <c r="G59" s="1175"/>
      <c r="H59" s="1175"/>
      <c r="I59" s="1175"/>
      <c r="J59" s="1176"/>
      <c r="K59" s="86"/>
      <c r="L59" s="87"/>
      <c r="M59" s="87"/>
      <c r="N59" s="87"/>
      <c r="O59" s="88"/>
    </row>
    <row r="60" spans="1:21" ht="31.5" customHeight="1" thickBot="1" x14ac:dyDescent="0.2">
      <c r="B60" s="1169"/>
      <c r="C60" s="1170"/>
      <c r="D60" s="1177" t="s">
        <v>29</v>
      </c>
      <c r="E60" s="1178"/>
      <c r="F60" s="1178"/>
      <c r="G60" s="1178"/>
      <c r="H60" s="1178"/>
      <c r="I60" s="1178"/>
      <c r="J60" s="1179"/>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I7radL9Wmn82wjk6m34zqioYqaKge89e8lbn4XzDSjG5bL6MUE8RSi73YQQQtujbRcQzCOWjNr3Wwjr7tBqog==" saltValue="IGmEp3qGUv5TNpCbHf5FZ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200" t="s">
        <v>32</v>
      </c>
      <c r="C41" s="1201"/>
      <c r="D41" s="105"/>
      <c r="E41" s="1202" t="s">
        <v>33</v>
      </c>
      <c r="F41" s="1202"/>
      <c r="G41" s="1202"/>
      <c r="H41" s="1203"/>
      <c r="I41" s="355">
        <v>51103</v>
      </c>
      <c r="J41" s="356">
        <v>53365</v>
      </c>
      <c r="K41" s="356">
        <v>51803</v>
      </c>
      <c r="L41" s="356">
        <v>50380</v>
      </c>
      <c r="M41" s="357">
        <v>49697</v>
      </c>
    </row>
    <row r="42" spans="2:13" ht="27.75" customHeight="1" x14ac:dyDescent="0.15">
      <c r="B42" s="1190"/>
      <c r="C42" s="1191"/>
      <c r="D42" s="106"/>
      <c r="E42" s="1194" t="s">
        <v>34</v>
      </c>
      <c r="F42" s="1194"/>
      <c r="G42" s="1194"/>
      <c r="H42" s="1195"/>
      <c r="I42" s="358">
        <v>708</v>
      </c>
      <c r="J42" s="359">
        <v>577</v>
      </c>
      <c r="K42" s="359">
        <v>444</v>
      </c>
      <c r="L42" s="359">
        <v>309</v>
      </c>
      <c r="M42" s="360">
        <v>172</v>
      </c>
    </row>
    <row r="43" spans="2:13" ht="27.75" customHeight="1" x14ac:dyDescent="0.15">
      <c r="B43" s="1190"/>
      <c r="C43" s="1191"/>
      <c r="D43" s="106"/>
      <c r="E43" s="1194" t="s">
        <v>35</v>
      </c>
      <c r="F43" s="1194"/>
      <c r="G43" s="1194"/>
      <c r="H43" s="1195"/>
      <c r="I43" s="358">
        <v>13331</v>
      </c>
      <c r="J43" s="359">
        <v>12169</v>
      </c>
      <c r="K43" s="359">
        <v>11127</v>
      </c>
      <c r="L43" s="359">
        <v>9982</v>
      </c>
      <c r="M43" s="360">
        <v>9216</v>
      </c>
    </row>
    <row r="44" spans="2:13" ht="27.75" customHeight="1" x14ac:dyDescent="0.15">
      <c r="B44" s="1190"/>
      <c r="C44" s="1191"/>
      <c r="D44" s="106"/>
      <c r="E44" s="1194" t="s">
        <v>36</v>
      </c>
      <c r="F44" s="1194"/>
      <c r="G44" s="1194"/>
      <c r="H44" s="1195"/>
      <c r="I44" s="358">
        <v>33</v>
      </c>
      <c r="J44" s="359" t="s">
        <v>529</v>
      </c>
      <c r="K44" s="359" t="s">
        <v>529</v>
      </c>
      <c r="L44" s="359" t="s">
        <v>529</v>
      </c>
      <c r="M44" s="360" t="s">
        <v>529</v>
      </c>
    </row>
    <row r="45" spans="2:13" ht="27.75" customHeight="1" x14ac:dyDescent="0.15">
      <c r="B45" s="1190"/>
      <c r="C45" s="1191"/>
      <c r="D45" s="106"/>
      <c r="E45" s="1194" t="s">
        <v>37</v>
      </c>
      <c r="F45" s="1194"/>
      <c r="G45" s="1194"/>
      <c r="H45" s="1195"/>
      <c r="I45" s="358">
        <v>7948</v>
      </c>
      <c r="J45" s="359">
        <v>7583</v>
      </c>
      <c r="K45" s="359">
        <v>7034</v>
      </c>
      <c r="L45" s="359">
        <v>6875</v>
      </c>
      <c r="M45" s="360">
        <v>6925</v>
      </c>
    </row>
    <row r="46" spans="2:13" ht="27.75" customHeight="1" x14ac:dyDescent="0.15">
      <c r="B46" s="1190"/>
      <c r="C46" s="1191"/>
      <c r="D46" s="107"/>
      <c r="E46" s="1194" t="s">
        <v>38</v>
      </c>
      <c r="F46" s="1194"/>
      <c r="G46" s="1194"/>
      <c r="H46" s="1195"/>
      <c r="I46" s="358" t="s">
        <v>529</v>
      </c>
      <c r="J46" s="359" t="s">
        <v>529</v>
      </c>
      <c r="K46" s="359" t="s">
        <v>529</v>
      </c>
      <c r="L46" s="359" t="s">
        <v>529</v>
      </c>
      <c r="M46" s="360" t="s">
        <v>529</v>
      </c>
    </row>
    <row r="47" spans="2:13" ht="27.75" customHeight="1" x14ac:dyDescent="0.15">
      <c r="B47" s="1190"/>
      <c r="C47" s="1191"/>
      <c r="D47" s="108"/>
      <c r="E47" s="1204" t="s">
        <v>39</v>
      </c>
      <c r="F47" s="1205"/>
      <c r="G47" s="1205"/>
      <c r="H47" s="1206"/>
      <c r="I47" s="358" t="s">
        <v>529</v>
      </c>
      <c r="J47" s="359" t="s">
        <v>529</v>
      </c>
      <c r="K47" s="359" t="s">
        <v>529</v>
      </c>
      <c r="L47" s="359" t="s">
        <v>529</v>
      </c>
      <c r="M47" s="360" t="s">
        <v>529</v>
      </c>
    </row>
    <row r="48" spans="2:13" ht="27.75" customHeight="1" x14ac:dyDescent="0.15">
      <c r="B48" s="1190"/>
      <c r="C48" s="1191"/>
      <c r="D48" s="106"/>
      <c r="E48" s="1194" t="s">
        <v>40</v>
      </c>
      <c r="F48" s="1194"/>
      <c r="G48" s="1194"/>
      <c r="H48" s="1195"/>
      <c r="I48" s="358" t="s">
        <v>529</v>
      </c>
      <c r="J48" s="359" t="s">
        <v>529</v>
      </c>
      <c r="K48" s="359" t="s">
        <v>529</v>
      </c>
      <c r="L48" s="359" t="s">
        <v>529</v>
      </c>
      <c r="M48" s="360" t="s">
        <v>529</v>
      </c>
    </row>
    <row r="49" spans="2:13" ht="27.75" customHeight="1" x14ac:dyDescent="0.15">
      <c r="B49" s="1192"/>
      <c r="C49" s="1193"/>
      <c r="D49" s="106"/>
      <c r="E49" s="1194" t="s">
        <v>41</v>
      </c>
      <c r="F49" s="1194"/>
      <c r="G49" s="1194"/>
      <c r="H49" s="1195"/>
      <c r="I49" s="358" t="s">
        <v>529</v>
      </c>
      <c r="J49" s="359" t="s">
        <v>529</v>
      </c>
      <c r="K49" s="359" t="s">
        <v>529</v>
      </c>
      <c r="L49" s="359" t="s">
        <v>529</v>
      </c>
      <c r="M49" s="360" t="s">
        <v>529</v>
      </c>
    </row>
    <row r="50" spans="2:13" ht="27.75" customHeight="1" x14ac:dyDescent="0.15">
      <c r="B50" s="1188" t="s">
        <v>42</v>
      </c>
      <c r="C50" s="1189"/>
      <c r="D50" s="109"/>
      <c r="E50" s="1194" t="s">
        <v>43</v>
      </c>
      <c r="F50" s="1194"/>
      <c r="G50" s="1194"/>
      <c r="H50" s="1195"/>
      <c r="I50" s="358">
        <v>15254</v>
      </c>
      <c r="J50" s="359">
        <v>14693</v>
      </c>
      <c r="K50" s="359">
        <v>13981</v>
      </c>
      <c r="L50" s="359">
        <v>17024</v>
      </c>
      <c r="M50" s="360">
        <v>19236</v>
      </c>
    </row>
    <row r="51" spans="2:13" ht="27.75" customHeight="1" x14ac:dyDescent="0.15">
      <c r="B51" s="1190"/>
      <c r="C51" s="1191"/>
      <c r="D51" s="106"/>
      <c r="E51" s="1194" t="s">
        <v>44</v>
      </c>
      <c r="F51" s="1194"/>
      <c r="G51" s="1194"/>
      <c r="H51" s="1195"/>
      <c r="I51" s="358">
        <v>1996</v>
      </c>
      <c r="J51" s="359">
        <v>2072</v>
      </c>
      <c r="K51" s="359">
        <v>2200</v>
      </c>
      <c r="L51" s="359">
        <v>2461</v>
      </c>
      <c r="M51" s="360">
        <v>2150</v>
      </c>
    </row>
    <row r="52" spans="2:13" ht="27.75" customHeight="1" x14ac:dyDescent="0.15">
      <c r="B52" s="1192"/>
      <c r="C52" s="1193"/>
      <c r="D52" s="106"/>
      <c r="E52" s="1194" t="s">
        <v>45</v>
      </c>
      <c r="F52" s="1194"/>
      <c r="G52" s="1194"/>
      <c r="H52" s="1195"/>
      <c r="I52" s="358">
        <v>49538</v>
      </c>
      <c r="J52" s="359">
        <v>50586</v>
      </c>
      <c r="K52" s="359">
        <v>48969</v>
      </c>
      <c r="L52" s="359">
        <v>47901</v>
      </c>
      <c r="M52" s="360">
        <v>47138</v>
      </c>
    </row>
    <row r="53" spans="2:13" ht="27.75" customHeight="1" thickBot="1" x14ac:dyDescent="0.2">
      <c r="B53" s="1196" t="s">
        <v>46</v>
      </c>
      <c r="C53" s="1197"/>
      <c r="D53" s="110"/>
      <c r="E53" s="1198" t="s">
        <v>47</v>
      </c>
      <c r="F53" s="1198"/>
      <c r="G53" s="1198"/>
      <c r="H53" s="1199"/>
      <c r="I53" s="361">
        <v>6335</v>
      </c>
      <c r="J53" s="362">
        <v>6342</v>
      </c>
      <c r="K53" s="362">
        <v>5259</v>
      </c>
      <c r="L53" s="362">
        <v>160</v>
      </c>
      <c r="M53" s="363">
        <v>-2513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vO1OoxNVLFl65Av0Zh/2iwsVGTp/SCgxniSgq2tN8A4YNwHQ+IQE5LNjcVKXMqdd4egqkJN1RMsR4xnegv3Fg==" saltValue="qbBwytPEsgqIDQQ95Cp+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5" t="s">
        <v>50</v>
      </c>
      <c r="D55" s="1215"/>
      <c r="E55" s="1216"/>
      <c r="F55" s="122">
        <v>8202</v>
      </c>
      <c r="G55" s="122">
        <v>10077</v>
      </c>
      <c r="H55" s="123">
        <v>11515</v>
      </c>
    </row>
    <row r="56" spans="2:8" ht="52.5" customHeight="1" x14ac:dyDescent="0.15">
      <c r="B56" s="124"/>
      <c r="C56" s="1217" t="s">
        <v>51</v>
      </c>
      <c r="D56" s="1217"/>
      <c r="E56" s="1218"/>
      <c r="F56" s="125">
        <v>1795</v>
      </c>
      <c r="G56" s="125">
        <v>2816</v>
      </c>
      <c r="H56" s="126">
        <v>3677</v>
      </c>
    </row>
    <row r="57" spans="2:8" ht="53.25" customHeight="1" x14ac:dyDescent="0.15">
      <c r="B57" s="124"/>
      <c r="C57" s="1219" t="s">
        <v>52</v>
      </c>
      <c r="D57" s="1219"/>
      <c r="E57" s="1220"/>
      <c r="F57" s="127">
        <v>4380</v>
      </c>
      <c r="G57" s="127">
        <v>4026</v>
      </c>
      <c r="H57" s="128">
        <v>3629</v>
      </c>
    </row>
    <row r="58" spans="2:8" ht="45.75" customHeight="1" x14ac:dyDescent="0.15">
      <c r="B58" s="129"/>
      <c r="C58" s="1221" t="s">
        <v>605</v>
      </c>
      <c r="D58" s="1222"/>
      <c r="E58" s="1223"/>
      <c r="F58" s="130">
        <v>2427</v>
      </c>
      <c r="G58" s="130">
        <v>2186</v>
      </c>
      <c r="H58" s="131">
        <v>1950</v>
      </c>
    </row>
    <row r="59" spans="2:8" ht="45.75" customHeight="1" x14ac:dyDescent="0.15">
      <c r="B59" s="129"/>
      <c r="C59" s="1207" t="s">
        <v>606</v>
      </c>
      <c r="D59" s="1208"/>
      <c r="E59" s="1209"/>
      <c r="F59" s="130">
        <v>1013</v>
      </c>
      <c r="G59" s="130">
        <v>1131</v>
      </c>
      <c r="H59" s="131">
        <v>1047</v>
      </c>
    </row>
    <row r="60" spans="2:8" ht="45.75" customHeight="1" x14ac:dyDescent="0.15">
      <c r="B60" s="129"/>
      <c r="C60" s="1207" t="s">
        <v>607</v>
      </c>
      <c r="D60" s="1208"/>
      <c r="E60" s="1209"/>
      <c r="F60" s="130">
        <v>322</v>
      </c>
      <c r="G60" s="130">
        <v>316</v>
      </c>
      <c r="H60" s="131">
        <v>294</v>
      </c>
    </row>
    <row r="61" spans="2:8" ht="45.75" customHeight="1" x14ac:dyDescent="0.15">
      <c r="B61" s="129"/>
      <c r="C61" s="1207" t="s">
        <v>608</v>
      </c>
      <c r="D61" s="1208"/>
      <c r="E61" s="1209"/>
      <c r="F61" s="130">
        <v>69</v>
      </c>
      <c r="G61" s="130">
        <v>106</v>
      </c>
      <c r="H61" s="131">
        <v>113</v>
      </c>
    </row>
    <row r="62" spans="2:8" ht="45.75" customHeight="1" thickBot="1" x14ac:dyDescent="0.2">
      <c r="B62" s="132"/>
      <c r="C62" s="1210" t="s">
        <v>609</v>
      </c>
      <c r="D62" s="1211"/>
      <c r="E62" s="1212"/>
      <c r="F62" s="133">
        <v>186</v>
      </c>
      <c r="G62" s="133">
        <v>119</v>
      </c>
      <c r="H62" s="134">
        <v>66</v>
      </c>
    </row>
    <row r="63" spans="2:8" ht="52.5" customHeight="1" thickBot="1" x14ac:dyDescent="0.2">
      <c r="B63" s="135"/>
      <c r="C63" s="1213" t="s">
        <v>53</v>
      </c>
      <c r="D63" s="1213"/>
      <c r="E63" s="1214"/>
      <c r="F63" s="136">
        <v>14376</v>
      </c>
      <c r="G63" s="136">
        <v>16919</v>
      </c>
      <c r="H63" s="137">
        <v>18821</v>
      </c>
    </row>
    <row r="64" spans="2:8" x14ac:dyDescent="0.15"/>
  </sheetData>
  <sheetProtection algorithmName="SHA-512" hashValue="rF1hcJj5oRi7QL+uJ9kNbzc1mL8NE/sZL3T3eWV7463E3Hhpu+veleYT+IOHIG3L45tr99FqRcR22ABzoURPFA==" saltValue="neRtjzLQ239eHad7lZNU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116092</v>
      </c>
      <c r="E3" s="156"/>
      <c r="F3" s="157">
        <v>69185</v>
      </c>
      <c r="G3" s="158"/>
      <c r="H3" s="159"/>
    </row>
    <row r="4" spans="1:8" x14ac:dyDescent="0.15">
      <c r="A4" s="160"/>
      <c r="B4" s="161"/>
      <c r="C4" s="162"/>
      <c r="D4" s="163">
        <v>88434</v>
      </c>
      <c r="E4" s="164"/>
      <c r="F4" s="165">
        <v>38519</v>
      </c>
      <c r="G4" s="166"/>
      <c r="H4" s="167"/>
    </row>
    <row r="5" spans="1:8" x14ac:dyDescent="0.15">
      <c r="A5" s="148" t="s">
        <v>563</v>
      </c>
      <c r="B5" s="153"/>
      <c r="C5" s="154"/>
      <c r="D5" s="155">
        <v>152185</v>
      </c>
      <c r="E5" s="156"/>
      <c r="F5" s="157">
        <v>70166</v>
      </c>
      <c r="G5" s="158"/>
      <c r="H5" s="159"/>
    </row>
    <row r="6" spans="1:8" x14ac:dyDescent="0.15">
      <c r="A6" s="160"/>
      <c r="B6" s="161"/>
      <c r="C6" s="162"/>
      <c r="D6" s="163">
        <v>113678</v>
      </c>
      <c r="E6" s="164"/>
      <c r="F6" s="165">
        <v>36115</v>
      </c>
      <c r="G6" s="166"/>
      <c r="H6" s="167"/>
    </row>
    <row r="7" spans="1:8" x14ac:dyDescent="0.15">
      <c r="A7" s="148" t="s">
        <v>564</v>
      </c>
      <c r="B7" s="153"/>
      <c r="C7" s="154"/>
      <c r="D7" s="155">
        <v>92641</v>
      </c>
      <c r="E7" s="156"/>
      <c r="F7" s="157">
        <v>70329</v>
      </c>
      <c r="G7" s="158"/>
      <c r="H7" s="159"/>
    </row>
    <row r="8" spans="1:8" x14ac:dyDescent="0.15">
      <c r="A8" s="160"/>
      <c r="B8" s="161"/>
      <c r="C8" s="162"/>
      <c r="D8" s="163">
        <v>49034</v>
      </c>
      <c r="E8" s="164"/>
      <c r="F8" s="165">
        <v>39403</v>
      </c>
      <c r="G8" s="166"/>
      <c r="H8" s="167"/>
    </row>
    <row r="9" spans="1:8" x14ac:dyDescent="0.15">
      <c r="A9" s="148" t="s">
        <v>565</v>
      </c>
      <c r="B9" s="153"/>
      <c r="C9" s="154"/>
      <c r="D9" s="155">
        <v>94723</v>
      </c>
      <c r="E9" s="156"/>
      <c r="F9" s="157">
        <v>71871</v>
      </c>
      <c r="G9" s="158"/>
      <c r="H9" s="159"/>
    </row>
    <row r="10" spans="1:8" x14ac:dyDescent="0.15">
      <c r="A10" s="160"/>
      <c r="B10" s="161"/>
      <c r="C10" s="162"/>
      <c r="D10" s="163">
        <v>42166</v>
      </c>
      <c r="E10" s="164"/>
      <c r="F10" s="165">
        <v>38232</v>
      </c>
      <c r="G10" s="166"/>
      <c r="H10" s="167"/>
    </row>
    <row r="11" spans="1:8" x14ac:dyDescent="0.15">
      <c r="A11" s="148" t="s">
        <v>566</v>
      </c>
      <c r="B11" s="153"/>
      <c r="C11" s="154"/>
      <c r="D11" s="155">
        <v>117687</v>
      </c>
      <c r="E11" s="156"/>
      <c r="F11" s="157">
        <v>71807</v>
      </c>
      <c r="G11" s="158"/>
      <c r="H11" s="159"/>
    </row>
    <row r="12" spans="1:8" x14ac:dyDescent="0.15">
      <c r="A12" s="160"/>
      <c r="B12" s="161"/>
      <c r="C12" s="168"/>
      <c r="D12" s="163">
        <v>55103</v>
      </c>
      <c r="E12" s="164"/>
      <c r="F12" s="165">
        <v>37333</v>
      </c>
      <c r="G12" s="166"/>
      <c r="H12" s="167"/>
    </row>
    <row r="13" spans="1:8" x14ac:dyDescent="0.15">
      <c r="A13" s="148"/>
      <c r="B13" s="153"/>
      <c r="C13" s="169"/>
      <c r="D13" s="170">
        <v>114666</v>
      </c>
      <c r="E13" s="171"/>
      <c r="F13" s="172">
        <v>70672</v>
      </c>
      <c r="G13" s="173"/>
      <c r="H13" s="159"/>
    </row>
    <row r="14" spans="1:8" x14ac:dyDescent="0.15">
      <c r="A14" s="160"/>
      <c r="B14" s="161"/>
      <c r="C14" s="162"/>
      <c r="D14" s="163">
        <v>69683</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7.38</v>
      </c>
      <c r="C19" s="174">
        <f>ROUND(VALUE(SUBSTITUTE(実質収支比率等に係る経年分析!G$48,"▲","-")),2)</f>
        <v>4.91</v>
      </c>
      <c r="D19" s="174">
        <f>ROUND(VALUE(SUBSTITUTE(実質収支比率等に係る経年分析!H$48,"▲","-")),2)</f>
        <v>9.49</v>
      </c>
      <c r="E19" s="174">
        <f>ROUND(VALUE(SUBSTITUTE(実質収支比率等に係る経年分析!I$48,"▲","-")),2)</f>
        <v>10.91</v>
      </c>
      <c r="F19" s="174">
        <f>ROUND(VALUE(SUBSTITUTE(実質収支比率等に係る経年分析!J$48,"▲","-")),2)</f>
        <v>12.45</v>
      </c>
    </row>
    <row r="20" spans="1:11" x14ac:dyDescent="0.15">
      <c r="A20" s="174" t="s">
        <v>57</v>
      </c>
      <c r="B20" s="174">
        <f>ROUND(VALUE(SUBSTITUTE(実質収支比率等に係る経年分析!F$47,"▲","-")),2)</f>
        <v>30.74</v>
      </c>
      <c r="C20" s="174">
        <f>ROUND(VALUE(SUBSTITUTE(実質収支比率等に係る経年分析!G$47,"▲","-")),2)</f>
        <v>28.44</v>
      </c>
      <c r="D20" s="174">
        <f>ROUND(VALUE(SUBSTITUTE(実質収支比率等に係る経年分析!H$47,"▲","-")),2)</f>
        <v>26.27</v>
      </c>
      <c r="E20" s="174">
        <f>ROUND(VALUE(SUBSTITUTE(実質収支比率等に係る経年分析!I$47,"▲","-")),2)</f>
        <v>31.73</v>
      </c>
      <c r="F20" s="174">
        <f>ROUND(VALUE(SUBSTITUTE(実質収支比率等に係る経年分析!J$47,"▲","-")),2)</f>
        <v>37.82</v>
      </c>
    </row>
    <row r="21" spans="1:11" x14ac:dyDescent="0.15">
      <c r="A21" s="174" t="s">
        <v>58</v>
      </c>
      <c r="B21" s="174">
        <f>IF(ISNUMBER(VALUE(SUBSTITUTE(実質収支比率等に係る経年分析!F$49,"▲","-"))),ROUND(VALUE(SUBSTITUTE(実質収支比率等に係る経年分析!F$49,"▲","-")),2),NA())</f>
        <v>-7.77</v>
      </c>
      <c r="C21" s="174">
        <f>IF(ISNUMBER(VALUE(SUBSTITUTE(実質収支比率等に係る経年分析!G$49,"▲","-"))),ROUND(VALUE(SUBSTITUTE(実質収支比率等に係る経年分析!G$49,"▲","-")),2),NA())</f>
        <v>-5.08</v>
      </c>
      <c r="D21" s="174">
        <f>IF(ISNUMBER(VALUE(SUBSTITUTE(実質収支比率等に係る経年分析!H$49,"▲","-"))),ROUND(VALUE(SUBSTITUTE(実質収支比率等に係る経年分析!H$49,"▲","-")),2),NA())</f>
        <v>2.34</v>
      </c>
      <c r="E21" s="174">
        <f>IF(ISNUMBER(VALUE(SUBSTITUTE(実質収支比率等に係る経年分析!I$49,"▲","-"))),ROUND(VALUE(SUBSTITUTE(実質収支比率等に係る経年分析!I$49,"▲","-")),2),NA())</f>
        <v>7.48</v>
      </c>
      <c r="F21" s="174">
        <f>IF(ISNUMBER(VALUE(SUBSTITUTE(実質収支比率等に係る経年分析!J$49,"▲","-"))),ROUND(VALUE(SUBSTITUTE(実質収支比率等に係る経年分析!J$49,"▲","-")),2),NA())</f>
        <v>5.79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国民健康保険診療施設特別会計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1.75</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2.15</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8.7799999999999994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8.2899999999999991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8.65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4.8499999999999996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12.43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15.47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6300</v>
      </c>
      <c r="E42" s="176"/>
      <c r="F42" s="176"/>
      <c r="G42" s="176">
        <f>'実質公債費比率（分子）の構造'!L$52</f>
        <v>6520</v>
      </c>
      <c r="H42" s="176"/>
      <c r="I42" s="176"/>
      <c r="J42" s="176">
        <f>'実質公債費比率（分子）の構造'!M$52</f>
        <v>6381</v>
      </c>
      <c r="K42" s="176"/>
      <c r="L42" s="176"/>
      <c r="M42" s="176">
        <f>'実質公債費比率（分子）の構造'!N$52</f>
        <v>6235</v>
      </c>
      <c r="N42" s="176"/>
      <c r="O42" s="176"/>
      <c r="P42" s="176">
        <f>'実質公債費比率（分子）の構造'!O$52</f>
        <v>6081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143</v>
      </c>
      <c r="C44" s="176"/>
      <c r="D44" s="176"/>
      <c r="E44" s="176">
        <f>'実質公債費比率（分子）の構造'!L$50</f>
        <v>142</v>
      </c>
      <c r="F44" s="176"/>
      <c r="G44" s="176"/>
      <c r="H44" s="176">
        <f>'実質公債費比率（分子）の構造'!M$50</f>
        <v>144</v>
      </c>
      <c r="I44" s="176"/>
      <c r="J44" s="176"/>
      <c r="K44" s="176">
        <f>'実質公債費比率（分子）の構造'!N$50</f>
        <v>143</v>
      </c>
      <c r="L44" s="176"/>
      <c r="M44" s="176"/>
      <c r="N44" s="176">
        <f>'実質公債費比率（分子）の構造'!O$50</f>
        <v>144</v>
      </c>
      <c r="O44" s="176"/>
      <c r="P44" s="176"/>
    </row>
    <row r="45" spans="1:16" x14ac:dyDescent="0.15">
      <c r="A45" s="176" t="s">
        <v>68</v>
      </c>
      <c r="B45" s="176">
        <f>'実質公債費比率（分子）の構造'!K$49</f>
        <v>61</v>
      </c>
      <c r="C45" s="176"/>
      <c r="D45" s="176"/>
      <c r="E45" s="176">
        <f>'実質公債費比率（分子）の構造'!L$49</f>
        <v>29</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1614</v>
      </c>
      <c r="C46" s="176"/>
      <c r="D46" s="176"/>
      <c r="E46" s="176">
        <f>'実質公債費比率（分子）の構造'!L$48</f>
        <v>1555</v>
      </c>
      <c r="F46" s="176"/>
      <c r="G46" s="176"/>
      <c r="H46" s="176">
        <f>'実質公債費比率（分子）の構造'!M$48</f>
        <v>1533</v>
      </c>
      <c r="I46" s="176"/>
      <c r="J46" s="176"/>
      <c r="K46" s="176">
        <f>'実質公債費比率（分子）の構造'!N$48</f>
        <v>1424</v>
      </c>
      <c r="L46" s="176"/>
      <c r="M46" s="176"/>
      <c r="N46" s="176">
        <f>'実質公債費比率（分子）の構造'!O$48</f>
        <v>1341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6763</v>
      </c>
      <c r="C49" s="176"/>
      <c r="D49" s="176"/>
      <c r="E49" s="176">
        <f>'実質公債費比率（分子）の構造'!L$45</f>
        <v>7217</v>
      </c>
      <c r="F49" s="176"/>
      <c r="G49" s="176"/>
      <c r="H49" s="176">
        <f>'実質公債費比率（分子）の構造'!M$45</f>
        <v>7124</v>
      </c>
      <c r="I49" s="176"/>
      <c r="J49" s="176"/>
      <c r="K49" s="176">
        <f>'実質公債費比率（分子）の構造'!N$45</f>
        <v>7110</v>
      </c>
      <c r="L49" s="176"/>
      <c r="M49" s="176"/>
      <c r="N49" s="176">
        <f>'実質公債費比率（分子）の構造'!O$45</f>
        <v>7058</v>
      </c>
      <c r="O49" s="176"/>
      <c r="P49" s="176"/>
    </row>
    <row r="50" spans="1:16" x14ac:dyDescent="0.15">
      <c r="A50" s="176" t="s">
        <v>73</v>
      </c>
      <c r="B50" s="176" t="e">
        <f>NA()</f>
        <v>#N/A</v>
      </c>
      <c r="C50" s="176">
        <f>IF(ISNUMBER('実質公債費比率（分子）の構造'!K$53),'実質公債費比率（分子）の構造'!K$53,NA())</f>
        <v>2281</v>
      </c>
      <c r="D50" s="176" t="e">
        <f>NA()</f>
        <v>#N/A</v>
      </c>
      <c r="E50" s="176" t="e">
        <f>NA()</f>
        <v>#N/A</v>
      </c>
      <c r="F50" s="176">
        <f>IF(ISNUMBER('実質公債費比率（分子）の構造'!L$53),'実質公債費比率（分子）の構造'!L$53,NA())</f>
        <v>2423</v>
      </c>
      <c r="G50" s="176" t="e">
        <f>NA()</f>
        <v>#N/A</v>
      </c>
      <c r="H50" s="176" t="e">
        <f>NA()</f>
        <v>#N/A</v>
      </c>
      <c r="I50" s="176">
        <f>IF(ISNUMBER('実質公債費比率（分子）の構造'!M$53),'実質公債費比率（分子）の構造'!M$53,NA())</f>
        <v>2420</v>
      </c>
      <c r="J50" s="176" t="e">
        <f>NA()</f>
        <v>#N/A</v>
      </c>
      <c r="K50" s="176" t="e">
        <f>NA()</f>
        <v>#N/A</v>
      </c>
      <c r="L50" s="176">
        <f>IF(ISNUMBER('実質公債費比率（分子）の構造'!N$53),'実質公債費比率（分子）の構造'!N$53,NA())</f>
        <v>2442</v>
      </c>
      <c r="M50" s="176" t="e">
        <f>NA()</f>
        <v>#N/A</v>
      </c>
      <c r="N50" s="176" t="e">
        <f>NA()</f>
        <v>#N/A</v>
      </c>
      <c r="O50" s="176">
        <f>IF(ISNUMBER('実質公債費比率（分子）の構造'!O$53),'実質公債費比率（分子）の構造'!O$53,NA())</f>
        <v>2462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49538</v>
      </c>
      <c r="E56" s="175"/>
      <c r="F56" s="175"/>
      <c r="G56" s="175">
        <f>'将来負担比率（分子）の構造'!J$52</f>
        <v>50586</v>
      </c>
      <c r="H56" s="175"/>
      <c r="I56" s="175"/>
      <c r="J56" s="175">
        <f>'将来負担比率（分子）の構造'!K$52</f>
        <v>48969</v>
      </c>
      <c r="K56" s="175"/>
      <c r="L56" s="175"/>
      <c r="M56" s="175">
        <f>'将来負担比率（分子）の構造'!L$52</f>
        <v>47901</v>
      </c>
      <c r="N56" s="175"/>
      <c r="O56" s="175"/>
      <c r="P56" s="175">
        <f>'将来負担比率（分子）の構造'!M$52</f>
        <v>47138</v>
      </c>
    </row>
    <row r="57" spans="1:16" x14ac:dyDescent="0.15">
      <c r="A57" s="175" t="s">
        <v>44</v>
      </c>
      <c r="B57" s="175"/>
      <c r="C57" s="175"/>
      <c r="D57" s="175">
        <f>'将来負担比率（分子）の構造'!I$51</f>
        <v>1996</v>
      </c>
      <c r="E57" s="175"/>
      <c r="F57" s="175"/>
      <c r="G57" s="175">
        <f>'将来負担比率（分子）の構造'!J$51</f>
        <v>2072</v>
      </c>
      <c r="H57" s="175"/>
      <c r="I57" s="175"/>
      <c r="J57" s="175">
        <f>'将来負担比率（分子）の構造'!K$51</f>
        <v>2200</v>
      </c>
      <c r="K57" s="175"/>
      <c r="L57" s="175"/>
      <c r="M57" s="175">
        <f>'将来負担比率（分子）の構造'!L$51</f>
        <v>2461</v>
      </c>
      <c r="N57" s="175"/>
      <c r="O57" s="175"/>
      <c r="P57" s="175">
        <f>'将来負担比率（分子）の構造'!M$51</f>
        <v>2150</v>
      </c>
    </row>
    <row r="58" spans="1:16" x14ac:dyDescent="0.15">
      <c r="A58" s="175" t="s">
        <v>43</v>
      </c>
      <c r="B58" s="175"/>
      <c r="C58" s="175"/>
      <c r="D58" s="175">
        <f>'将来負担比率（分子）の構造'!I$50</f>
        <v>15254</v>
      </c>
      <c r="E58" s="175"/>
      <c r="F58" s="175"/>
      <c r="G58" s="175">
        <f>'将来負担比率（分子）の構造'!J$50</f>
        <v>14693</v>
      </c>
      <c r="H58" s="175"/>
      <c r="I58" s="175"/>
      <c r="J58" s="175">
        <f>'将来負担比率（分子）の構造'!K$50</f>
        <v>13981</v>
      </c>
      <c r="K58" s="175"/>
      <c r="L58" s="175"/>
      <c r="M58" s="175">
        <f>'将来負担比率（分子）の構造'!L$50</f>
        <v>17024</v>
      </c>
      <c r="N58" s="175"/>
      <c r="O58" s="175"/>
      <c r="P58" s="175">
        <f>'将来負担比率（分子）の構造'!M$50</f>
        <v>19236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7948</v>
      </c>
      <c r="C62" s="175"/>
      <c r="D62" s="175"/>
      <c r="E62" s="175">
        <f>'将来負担比率（分子）の構造'!J$45</f>
        <v>7583</v>
      </c>
      <c r="F62" s="175"/>
      <c r="G62" s="175"/>
      <c r="H62" s="175">
        <f>'将来負担比率（分子）の構造'!K$45</f>
        <v>7034</v>
      </c>
      <c r="I62" s="175"/>
      <c r="J62" s="175"/>
      <c r="K62" s="175">
        <f>'将来負担比率（分子）の構造'!L$45</f>
        <v>6875</v>
      </c>
      <c r="L62" s="175"/>
      <c r="M62" s="175"/>
      <c r="N62" s="175">
        <f>'将来負担比率（分子）の構造'!M$45</f>
        <v>6925</v>
      </c>
      <c r="O62" s="175"/>
      <c r="P62" s="175"/>
    </row>
    <row r="63" spans="1:16" x14ac:dyDescent="0.15">
      <c r="A63" s="175" t="s">
        <v>36</v>
      </c>
      <c r="B63" s="175">
        <f>'将来負担比率（分子）の構造'!I$44</f>
        <v>33</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13331</v>
      </c>
      <c r="C64" s="175"/>
      <c r="D64" s="175"/>
      <c r="E64" s="175">
        <f>'将来負担比率（分子）の構造'!J$43</f>
        <v>12169</v>
      </c>
      <c r="F64" s="175"/>
      <c r="G64" s="175"/>
      <c r="H64" s="175">
        <f>'将来負担比率（分子）の構造'!K$43</f>
        <v>11127</v>
      </c>
      <c r="I64" s="175"/>
      <c r="J64" s="175"/>
      <c r="K64" s="175">
        <f>'将来負担比率（分子）の構造'!L$43</f>
        <v>9982</v>
      </c>
      <c r="L64" s="175"/>
      <c r="M64" s="175"/>
      <c r="N64" s="175">
        <f>'将来負担比率（分子）の構造'!M$43</f>
        <v>9216</v>
      </c>
      <c r="O64" s="175"/>
      <c r="P64" s="175"/>
    </row>
    <row r="65" spans="1:16" x14ac:dyDescent="0.15">
      <c r="A65" s="175" t="s">
        <v>34</v>
      </c>
      <c r="B65" s="175">
        <f>'将来負担比率（分子）の構造'!I$42</f>
        <v>708</v>
      </c>
      <c r="C65" s="175"/>
      <c r="D65" s="175"/>
      <c r="E65" s="175">
        <f>'将来負担比率（分子）の構造'!J$42</f>
        <v>577</v>
      </c>
      <c r="F65" s="175"/>
      <c r="G65" s="175"/>
      <c r="H65" s="175">
        <f>'将来負担比率（分子）の構造'!K$42</f>
        <v>444</v>
      </c>
      <c r="I65" s="175"/>
      <c r="J65" s="175"/>
      <c r="K65" s="175">
        <f>'将来負担比率（分子）の構造'!L$42</f>
        <v>309</v>
      </c>
      <c r="L65" s="175"/>
      <c r="M65" s="175"/>
      <c r="N65" s="175">
        <f>'将来負担比率（分子）の構造'!M$42</f>
        <v>172</v>
      </c>
      <c r="O65" s="175"/>
      <c r="P65" s="175"/>
    </row>
    <row r="66" spans="1:16" x14ac:dyDescent="0.15">
      <c r="A66" s="175" t="s">
        <v>33</v>
      </c>
      <c r="B66" s="175">
        <f>'将来負担比率（分子）の構造'!I$41</f>
        <v>51103</v>
      </c>
      <c r="C66" s="175"/>
      <c r="D66" s="175"/>
      <c r="E66" s="175">
        <f>'将来負担比率（分子）の構造'!J$41</f>
        <v>53365</v>
      </c>
      <c r="F66" s="175"/>
      <c r="G66" s="175"/>
      <c r="H66" s="175">
        <f>'将来負担比率（分子）の構造'!K$41</f>
        <v>51803</v>
      </c>
      <c r="I66" s="175"/>
      <c r="J66" s="175"/>
      <c r="K66" s="175">
        <f>'将来負担比率（分子）の構造'!L$41</f>
        <v>50380</v>
      </c>
      <c r="L66" s="175"/>
      <c r="M66" s="175"/>
      <c r="N66" s="175">
        <f>'将来負担比率（分子）の構造'!M$41</f>
        <v>49697</v>
      </c>
      <c r="O66" s="175"/>
      <c r="P66" s="175"/>
    </row>
    <row r="67" spans="1:16" x14ac:dyDescent="0.15">
      <c r="A67" s="175" t="s">
        <v>77</v>
      </c>
      <c r="B67" s="175" t="e">
        <f>NA()</f>
        <v>#N/A</v>
      </c>
      <c r="C67" s="175">
        <f>IF(ISNUMBER('将来負担比率（分子）の構造'!I$53), IF('将来負担比率（分子）の構造'!I$53 &lt; 0, 0, '将来負担比率（分子）の構造'!I$53), NA())</f>
        <v>6335</v>
      </c>
      <c r="D67" s="175" t="e">
        <f>NA()</f>
        <v>#N/A</v>
      </c>
      <c r="E67" s="175" t="e">
        <f>NA()</f>
        <v>#N/A</v>
      </c>
      <c r="F67" s="175">
        <f>IF(ISNUMBER('将来負担比率（分子）の構造'!J$53), IF('将来負担比率（分子）の構造'!J$53 &lt; 0, 0, '将来負担比率（分子）の構造'!J$53), NA())</f>
        <v>6342</v>
      </c>
      <c r="G67" s="175" t="e">
        <f>NA()</f>
        <v>#N/A</v>
      </c>
      <c r="H67" s="175" t="e">
        <f>NA()</f>
        <v>#N/A</v>
      </c>
      <c r="I67" s="175">
        <f>IF(ISNUMBER('将来負担比率（分子）の構造'!K$53), IF('将来負担比率（分子）の構造'!K$53 &lt; 0, 0, '将来負担比率（分子）の構造'!K$53), NA())</f>
        <v>5259</v>
      </c>
      <c r="J67" s="175" t="e">
        <f>NA()</f>
        <v>#N/A</v>
      </c>
      <c r="K67" s="175" t="e">
        <f>NA()</f>
        <v>#N/A</v>
      </c>
      <c r="L67" s="175">
        <f>IF(ISNUMBER('将来負担比率（分子）の構造'!L$53), IF('将来負担比率（分子）の構造'!L$53 &lt; 0, 0, '将来負担比率（分子）の構造'!L$53), NA())</f>
        <v>160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8202</v>
      </c>
      <c r="C72" s="179">
        <f>基金残高に係る経年分析!G55</f>
        <v>10077</v>
      </c>
      <c r="D72" s="179">
        <f>基金残高に係る経年分析!H55</f>
        <v>11515</v>
      </c>
    </row>
    <row r="73" spans="1:16" x14ac:dyDescent="0.15">
      <c r="A73" s="178" t="s">
        <v>80</v>
      </c>
      <c r="B73" s="179">
        <f>基金残高に係る経年分析!F56</f>
        <v>1795</v>
      </c>
      <c r="C73" s="179">
        <f>基金残高に係る経年分析!G56</f>
        <v>2816</v>
      </c>
      <c r="D73" s="179">
        <f>基金残高に係る経年分析!H56</f>
        <v>3677</v>
      </c>
    </row>
    <row r="74" spans="1:16" x14ac:dyDescent="0.15">
      <c r="A74" s="178" t="s">
        <v>81</v>
      </c>
      <c r="B74" s="179">
        <f>基金残高に係る経年分析!F57</f>
        <v>4380</v>
      </c>
      <c r="C74" s="179">
        <f>基金残高に係る経年分析!G57</f>
        <v>4026</v>
      </c>
      <c r="D74" s="179">
        <f>基金残高に係る経年分析!H57</f>
        <v>3629</v>
      </c>
    </row>
  </sheetData>
  <sheetProtection algorithmName="SHA-512" hashValue="E8rXW5mQp6hiK/yo5gXs8I3aFjoMOPLlImgY4Mtoj9cUWuk/lggDm/7xazh1LRSAC2h7xaLQ1nHihB0/9xlSsw==" saltValue="1A+vnKG3YQOI0B/9msWq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7671022</v>
      </c>
      <c r="S5" s="674"/>
      <c r="T5" s="674"/>
      <c r="U5" s="674"/>
      <c r="V5" s="674"/>
      <c r="W5" s="674"/>
      <c r="X5" s="674"/>
      <c r="Y5" s="702"/>
      <c r="Z5" s="715">
        <v>11.9</v>
      </c>
      <c r="AA5" s="715"/>
      <c r="AB5" s="715"/>
      <c r="AC5" s="715"/>
      <c r="AD5" s="716">
        <v>7358577</v>
      </c>
      <c r="AE5" s="716"/>
      <c r="AF5" s="716"/>
      <c r="AG5" s="716"/>
      <c r="AH5" s="716"/>
      <c r="AI5" s="716"/>
      <c r="AJ5" s="716"/>
      <c r="AK5" s="716"/>
      <c r="AL5" s="703">
        <v>24.1</v>
      </c>
      <c r="AM5" s="686"/>
      <c r="AN5" s="686"/>
      <c r="AO5" s="704"/>
      <c r="AP5" s="676" t="s">
        <v>230</v>
      </c>
      <c r="AQ5" s="677"/>
      <c r="AR5" s="677"/>
      <c r="AS5" s="677"/>
      <c r="AT5" s="677"/>
      <c r="AU5" s="677"/>
      <c r="AV5" s="677"/>
      <c r="AW5" s="677"/>
      <c r="AX5" s="677"/>
      <c r="AY5" s="677"/>
      <c r="AZ5" s="677"/>
      <c r="BA5" s="677"/>
      <c r="BB5" s="677"/>
      <c r="BC5" s="677"/>
      <c r="BD5" s="677"/>
      <c r="BE5" s="677"/>
      <c r="BF5" s="678"/>
      <c r="BG5" s="627">
        <v>7333663</v>
      </c>
      <c r="BH5" s="628"/>
      <c r="BI5" s="628"/>
      <c r="BJ5" s="628"/>
      <c r="BK5" s="628"/>
      <c r="BL5" s="628"/>
      <c r="BM5" s="628"/>
      <c r="BN5" s="629"/>
      <c r="BO5" s="663">
        <v>95.6</v>
      </c>
      <c r="BP5" s="663"/>
      <c r="BQ5" s="663"/>
      <c r="BR5" s="663"/>
      <c r="BS5" s="664">
        <v>85916</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545972</v>
      </c>
      <c r="S6" s="628"/>
      <c r="T6" s="628"/>
      <c r="U6" s="628"/>
      <c r="V6" s="628"/>
      <c r="W6" s="628"/>
      <c r="X6" s="628"/>
      <c r="Y6" s="629"/>
      <c r="Z6" s="663">
        <v>0.8</v>
      </c>
      <c r="AA6" s="663"/>
      <c r="AB6" s="663"/>
      <c r="AC6" s="663"/>
      <c r="AD6" s="664">
        <v>545972</v>
      </c>
      <c r="AE6" s="664"/>
      <c r="AF6" s="664"/>
      <c r="AG6" s="664"/>
      <c r="AH6" s="664"/>
      <c r="AI6" s="664"/>
      <c r="AJ6" s="664"/>
      <c r="AK6" s="664"/>
      <c r="AL6" s="630">
        <v>1.8</v>
      </c>
      <c r="AM6" s="631"/>
      <c r="AN6" s="631"/>
      <c r="AO6" s="665"/>
      <c r="AP6" s="624" t="s">
        <v>235</v>
      </c>
      <c r="AQ6" s="625"/>
      <c r="AR6" s="625"/>
      <c r="AS6" s="625"/>
      <c r="AT6" s="625"/>
      <c r="AU6" s="625"/>
      <c r="AV6" s="625"/>
      <c r="AW6" s="625"/>
      <c r="AX6" s="625"/>
      <c r="AY6" s="625"/>
      <c r="AZ6" s="625"/>
      <c r="BA6" s="625"/>
      <c r="BB6" s="625"/>
      <c r="BC6" s="625"/>
      <c r="BD6" s="625"/>
      <c r="BE6" s="625"/>
      <c r="BF6" s="626"/>
      <c r="BG6" s="627">
        <v>7333663</v>
      </c>
      <c r="BH6" s="628"/>
      <c r="BI6" s="628"/>
      <c r="BJ6" s="628"/>
      <c r="BK6" s="628"/>
      <c r="BL6" s="628"/>
      <c r="BM6" s="628"/>
      <c r="BN6" s="629"/>
      <c r="BO6" s="663">
        <v>95.6</v>
      </c>
      <c r="BP6" s="663"/>
      <c r="BQ6" s="663"/>
      <c r="BR6" s="663"/>
      <c r="BS6" s="664">
        <v>85916</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252911</v>
      </c>
      <c r="CS6" s="628"/>
      <c r="CT6" s="628"/>
      <c r="CU6" s="628"/>
      <c r="CV6" s="628"/>
      <c r="CW6" s="628"/>
      <c r="CX6" s="628"/>
      <c r="CY6" s="629"/>
      <c r="CZ6" s="703">
        <v>0.4</v>
      </c>
      <c r="DA6" s="686"/>
      <c r="DB6" s="686"/>
      <c r="DC6" s="705"/>
      <c r="DD6" s="633" t="s">
        <v>130</v>
      </c>
      <c r="DE6" s="628"/>
      <c r="DF6" s="628"/>
      <c r="DG6" s="628"/>
      <c r="DH6" s="628"/>
      <c r="DI6" s="628"/>
      <c r="DJ6" s="628"/>
      <c r="DK6" s="628"/>
      <c r="DL6" s="628"/>
      <c r="DM6" s="628"/>
      <c r="DN6" s="628"/>
      <c r="DO6" s="628"/>
      <c r="DP6" s="629"/>
      <c r="DQ6" s="633">
        <v>251663</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1607</v>
      </c>
      <c r="S7" s="628"/>
      <c r="T7" s="628"/>
      <c r="U7" s="628"/>
      <c r="V7" s="628"/>
      <c r="W7" s="628"/>
      <c r="X7" s="628"/>
      <c r="Y7" s="629"/>
      <c r="Z7" s="663">
        <v>0</v>
      </c>
      <c r="AA7" s="663"/>
      <c r="AB7" s="663"/>
      <c r="AC7" s="663"/>
      <c r="AD7" s="664">
        <v>1607</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3008789</v>
      </c>
      <c r="BH7" s="628"/>
      <c r="BI7" s="628"/>
      <c r="BJ7" s="628"/>
      <c r="BK7" s="628"/>
      <c r="BL7" s="628"/>
      <c r="BM7" s="628"/>
      <c r="BN7" s="629"/>
      <c r="BO7" s="663">
        <v>39.200000000000003</v>
      </c>
      <c r="BP7" s="663"/>
      <c r="BQ7" s="663"/>
      <c r="BR7" s="663"/>
      <c r="BS7" s="664">
        <v>85916</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11188129</v>
      </c>
      <c r="CS7" s="628"/>
      <c r="CT7" s="628"/>
      <c r="CU7" s="628"/>
      <c r="CV7" s="628"/>
      <c r="CW7" s="628"/>
      <c r="CX7" s="628"/>
      <c r="CY7" s="629"/>
      <c r="CZ7" s="663">
        <v>18.5</v>
      </c>
      <c r="DA7" s="663"/>
      <c r="DB7" s="663"/>
      <c r="DC7" s="663"/>
      <c r="DD7" s="633">
        <v>559529</v>
      </c>
      <c r="DE7" s="628"/>
      <c r="DF7" s="628"/>
      <c r="DG7" s="628"/>
      <c r="DH7" s="628"/>
      <c r="DI7" s="628"/>
      <c r="DJ7" s="628"/>
      <c r="DK7" s="628"/>
      <c r="DL7" s="628"/>
      <c r="DM7" s="628"/>
      <c r="DN7" s="628"/>
      <c r="DO7" s="628"/>
      <c r="DP7" s="629"/>
      <c r="DQ7" s="633">
        <v>7702237</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30880</v>
      </c>
      <c r="S8" s="628"/>
      <c r="T8" s="628"/>
      <c r="U8" s="628"/>
      <c r="V8" s="628"/>
      <c r="W8" s="628"/>
      <c r="X8" s="628"/>
      <c r="Y8" s="629"/>
      <c r="Z8" s="663">
        <v>0</v>
      </c>
      <c r="AA8" s="663"/>
      <c r="AB8" s="663"/>
      <c r="AC8" s="663"/>
      <c r="AD8" s="664">
        <v>30880</v>
      </c>
      <c r="AE8" s="664"/>
      <c r="AF8" s="664"/>
      <c r="AG8" s="664"/>
      <c r="AH8" s="664"/>
      <c r="AI8" s="664"/>
      <c r="AJ8" s="664"/>
      <c r="AK8" s="664"/>
      <c r="AL8" s="630">
        <v>0.1</v>
      </c>
      <c r="AM8" s="631"/>
      <c r="AN8" s="631"/>
      <c r="AO8" s="665"/>
      <c r="AP8" s="624" t="s">
        <v>241</v>
      </c>
      <c r="AQ8" s="625"/>
      <c r="AR8" s="625"/>
      <c r="AS8" s="625"/>
      <c r="AT8" s="625"/>
      <c r="AU8" s="625"/>
      <c r="AV8" s="625"/>
      <c r="AW8" s="625"/>
      <c r="AX8" s="625"/>
      <c r="AY8" s="625"/>
      <c r="AZ8" s="625"/>
      <c r="BA8" s="625"/>
      <c r="BB8" s="625"/>
      <c r="BC8" s="625"/>
      <c r="BD8" s="625"/>
      <c r="BE8" s="625"/>
      <c r="BF8" s="626"/>
      <c r="BG8" s="627">
        <v>116557</v>
      </c>
      <c r="BH8" s="628"/>
      <c r="BI8" s="628"/>
      <c r="BJ8" s="628"/>
      <c r="BK8" s="628"/>
      <c r="BL8" s="628"/>
      <c r="BM8" s="628"/>
      <c r="BN8" s="629"/>
      <c r="BO8" s="663">
        <v>1.5</v>
      </c>
      <c r="BP8" s="663"/>
      <c r="BQ8" s="663"/>
      <c r="BR8" s="663"/>
      <c r="BS8" s="664" t="s">
        <v>130</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17852808</v>
      </c>
      <c r="CS8" s="628"/>
      <c r="CT8" s="628"/>
      <c r="CU8" s="628"/>
      <c r="CV8" s="628"/>
      <c r="CW8" s="628"/>
      <c r="CX8" s="628"/>
      <c r="CY8" s="629"/>
      <c r="CZ8" s="663">
        <v>29.5</v>
      </c>
      <c r="DA8" s="663"/>
      <c r="DB8" s="663"/>
      <c r="DC8" s="663"/>
      <c r="DD8" s="633">
        <v>104880</v>
      </c>
      <c r="DE8" s="628"/>
      <c r="DF8" s="628"/>
      <c r="DG8" s="628"/>
      <c r="DH8" s="628"/>
      <c r="DI8" s="628"/>
      <c r="DJ8" s="628"/>
      <c r="DK8" s="628"/>
      <c r="DL8" s="628"/>
      <c r="DM8" s="628"/>
      <c r="DN8" s="628"/>
      <c r="DO8" s="628"/>
      <c r="DP8" s="629"/>
      <c r="DQ8" s="633">
        <v>8006379</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21166</v>
      </c>
      <c r="S9" s="628"/>
      <c r="T9" s="628"/>
      <c r="U9" s="628"/>
      <c r="V9" s="628"/>
      <c r="W9" s="628"/>
      <c r="X9" s="628"/>
      <c r="Y9" s="629"/>
      <c r="Z9" s="663">
        <v>0</v>
      </c>
      <c r="AA9" s="663"/>
      <c r="AB9" s="663"/>
      <c r="AC9" s="663"/>
      <c r="AD9" s="664">
        <v>21166</v>
      </c>
      <c r="AE9" s="664"/>
      <c r="AF9" s="664"/>
      <c r="AG9" s="664"/>
      <c r="AH9" s="664"/>
      <c r="AI9" s="664"/>
      <c r="AJ9" s="664"/>
      <c r="AK9" s="664"/>
      <c r="AL9" s="630">
        <v>0.1</v>
      </c>
      <c r="AM9" s="631"/>
      <c r="AN9" s="631"/>
      <c r="AO9" s="665"/>
      <c r="AP9" s="624" t="s">
        <v>244</v>
      </c>
      <c r="AQ9" s="625"/>
      <c r="AR9" s="625"/>
      <c r="AS9" s="625"/>
      <c r="AT9" s="625"/>
      <c r="AU9" s="625"/>
      <c r="AV9" s="625"/>
      <c r="AW9" s="625"/>
      <c r="AX9" s="625"/>
      <c r="AY9" s="625"/>
      <c r="AZ9" s="625"/>
      <c r="BA9" s="625"/>
      <c r="BB9" s="625"/>
      <c r="BC9" s="625"/>
      <c r="BD9" s="625"/>
      <c r="BE9" s="625"/>
      <c r="BF9" s="626"/>
      <c r="BG9" s="627">
        <v>2506466</v>
      </c>
      <c r="BH9" s="628"/>
      <c r="BI9" s="628"/>
      <c r="BJ9" s="628"/>
      <c r="BK9" s="628"/>
      <c r="BL9" s="628"/>
      <c r="BM9" s="628"/>
      <c r="BN9" s="629"/>
      <c r="BO9" s="663">
        <v>32.700000000000003</v>
      </c>
      <c r="BP9" s="663"/>
      <c r="BQ9" s="663"/>
      <c r="BR9" s="663"/>
      <c r="BS9" s="664" t="s">
        <v>130</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5160502</v>
      </c>
      <c r="CS9" s="628"/>
      <c r="CT9" s="628"/>
      <c r="CU9" s="628"/>
      <c r="CV9" s="628"/>
      <c r="CW9" s="628"/>
      <c r="CX9" s="628"/>
      <c r="CY9" s="629"/>
      <c r="CZ9" s="663">
        <v>8.5</v>
      </c>
      <c r="DA9" s="663"/>
      <c r="DB9" s="663"/>
      <c r="DC9" s="663"/>
      <c r="DD9" s="633">
        <v>289190</v>
      </c>
      <c r="DE9" s="628"/>
      <c r="DF9" s="628"/>
      <c r="DG9" s="628"/>
      <c r="DH9" s="628"/>
      <c r="DI9" s="628"/>
      <c r="DJ9" s="628"/>
      <c r="DK9" s="628"/>
      <c r="DL9" s="628"/>
      <c r="DM9" s="628"/>
      <c r="DN9" s="628"/>
      <c r="DO9" s="628"/>
      <c r="DP9" s="629"/>
      <c r="DQ9" s="633">
        <v>4080694</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130</v>
      </c>
      <c r="S10" s="628"/>
      <c r="T10" s="628"/>
      <c r="U10" s="628"/>
      <c r="V10" s="628"/>
      <c r="W10" s="628"/>
      <c r="X10" s="628"/>
      <c r="Y10" s="629"/>
      <c r="Z10" s="663" t="s">
        <v>130</v>
      </c>
      <c r="AA10" s="663"/>
      <c r="AB10" s="663"/>
      <c r="AC10" s="663"/>
      <c r="AD10" s="664" t="s">
        <v>130</v>
      </c>
      <c r="AE10" s="664"/>
      <c r="AF10" s="664"/>
      <c r="AG10" s="664"/>
      <c r="AH10" s="664"/>
      <c r="AI10" s="664"/>
      <c r="AJ10" s="664"/>
      <c r="AK10" s="664"/>
      <c r="AL10" s="630" t="s">
        <v>130</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202556</v>
      </c>
      <c r="BH10" s="628"/>
      <c r="BI10" s="628"/>
      <c r="BJ10" s="628"/>
      <c r="BK10" s="628"/>
      <c r="BL10" s="628"/>
      <c r="BM10" s="628"/>
      <c r="BN10" s="629"/>
      <c r="BO10" s="663">
        <v>2.6</v>
      </c>
      <c r="BP10" s="663"/>
      <c r="BQ10" s="663"/>
      <c r="BR10" s="663"/>
      <c r="BS10" s="664">
        <v>33685</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t="s">
        <v>130</v>
      </c>
      <c r="CS10" s="628"/>
      <c r="CT10" s="628"/>
      <c r="CU10" s="628"/>
      <c r="CV10" s="628"/>
      <c r="CW10" s="628"/>
      <c r="CX10" s="628"/>
      <c r="CY10" s="629"/>
      <c r="CZ10" s="663" t="s">
        <v>130</v>
      </c>
      <c r="DA10" s="663"/>
      <c r="DB10" s="663"/>
      <c r="DC10" s="663"/>
      <c r="DD10" s="633" t="s">
        <v>130</v>
      </c>
      <c r="DE10" s="628"/>
      <c r="DF10" s="628"/>
      <c r="DG10" s="628"/>
      <c r="DH10" s="628"/>
      <c r="DI10" s="628"/>
      <c r="DJ10" s="628"/>
      <c r="DK10" s="628"/>
      <c r="DL10" s="628"/>
      <c r="DM10" s="628"/>
      <c r="DN10" s="628"/>
      <c r="DO10" s="628"/>
      <c r="DP10" s="629"/>
      <c r="DQ10" s="633" t="s">
        <v>130</v>
      </c>
      <c r="DR10" s="628"/>
      <c r="DS10" s="628"/>
      <c r="DT10" s="628"/>
      <c r="DU10" s="628"/>
      <c r="DV10" s="628"/>
      <c r="DW10" s="628"/>
      <c r="DX10" s="628"/>
      <c r="DY10" s="628"/>
      <c r="DZ10" s="628"/>
      <c r="EA10" s="628"/>
      <c r="EB10" s="628"/>
      <c r="EC10" s="662"/>
    </row>
    <row r="11" spans="2:143" ht="11.25" customHeight="1" x14ac:dyDescent="0.15">
      <c r="B11" s="624" t="s">
        <v>249</v>
      </c>
      <c r="C11" s="625"/>
      <c r="D11" s="625"/>
      <c r="E11" s="625"/>
      <c r="F11" s="625"/>
      <c r="G11" s="625"/>
      <c r="H11" s="625"/>
      <c r="I11" s="625"/>
      <c r="J11" s="625"/>
      <c r="K11" s="625"/>
      <c r="L11" s="625"/>
      <c r="M11" s="625"/>
      <c r="N11" s="625"/>
      <c r="O11" s="625"/>
      <c r="P11" s="625"/>
      <c r="Q11" s="626"/>
      <c r="R11" s="627">
        <v>1891128</v>
      </c>
      <c r="S11" s="628"/>
      <c r="T11" s="628"/>
      <c r="U11" s="628"/>
      <c r="V11" s="628"/>
      <c r="W11" s="628"/>
      <c r="X11" s="628"/>
      <c r="Y11" s="629"/>
      <c r="Z11" s="630">
        <v>2.9</v>
      </c>
      <c r="AA11" s="631"/>
      <c r="AB11" s="631"/>
      <c r="AC11" s="632"/>
      <c r="AD11" s="633">
        <v>1891128</v>
      </c>
      <c r="AE11" s="628"/>
      <c r="AF11" s="628"/>
      <c r="AG11" s="628"/>
      <c r="AH11" s="628"/>
      <c r="AI11" s="628"/>
      <c r="AJ11" s="628"/>
      <c r="AK11" s="629"/>
      <c r="AL11" s="630">
        <v>6.2</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183210</v>
      </c>
      <c r="BH11" s="628"/>
      <c r="BI11" s="628"/>
      <c r="BJ11" s="628"/>
      <c r="BK11" s="628"/>
      <c r="BL11" s="628"/>
      <c r="BM11" s="628"/>
      <c r="BN11" s="629"/>
      <c r="BO11" s="663">
        <v>2.4</v>
      </c>
      <c r="BP11" s="663"/>
      <c r="BQ11" s="663"/>
      <c r="BR11" s="663"/>
      <c r="BS11" s="664">
        <v>52231</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2566837</v>
      </c>
      <c r="CS11" s="628"/>
      <c r="CT11" s="628"/>
      <c r="CU11" s="628"/>
      <c r="CV11" s="628"/>
      <c r="CW11" s="628"/>
      <c r="CX11" s="628"/>
      <c r="CY11" s="629"/>
      <c r="CZ11" s="663">
        <v>4.2</v>
      </c>
      <c r="DA11" s="663"/>
      <c r="DB11" s="663"/>
      <c r="DC11" s="663"/>
      <c r="DD11" s="633">
        <v>791902</v>
      </c>
      <c r="DE11" s="628"/>
      <c r="DF11" s="628"/>
      <c r="DG11" s="628"/>
      <c r="DH11" s="628"/>
      <c r="DI11" s="628"/>
      <c r="DJ11" s="628"/>
      <c r="DK11" s="628"/>
      <c r="DL11" s="628"/>
      <c r="DM11" s="628"/>
      <c r="DN11" s="628"/>
      <c r="DO11" s="628"/>
      <c r="DP11" s="629"/>
      <c r="DQ11" s="633">
        <v>1377330</v>
      </c>
      <c r="DR11" s="628"/>
      <c r="DS11" s="628"/>
      <c r="DT11" s="628"/>
      <c r="DU11" s="628"/>
      <c r="DV11" s="628"/>
      <c r="DW11" s="628"/>
      <c r="DX11" s="628"/>
      <c r="DY11" s="628"/>
      <c r="DZ11" s="628"/>
      <c r="EA11" s="628"/>
      <c r="EB11" s="628"/>
      <c r="EC11" s="662"/>
    </row>
    <row r="12" spans="2:143" ht="11.25" customHeight="1" x14ac:dyDescent="0.15">
      <c r="B12" s="624" t="s">
        <v>252</v>
      </c>
      <c r="C12" s="625"/>
      <c r="D12" s="625"/>
      <c r="E12" s="625"/>
      <c r="F12" s="625"/>
      <c r="G12" s="625"/>
      <c r="H12" s="625"/>
      <c r="I12" s="625"/>
      <c r="J12" s="625"/>
      <c r="K12" s="625"/>
      <c r="L12" s="625"/>
      <c r="M12" s="625"/>
      <c r="N12" s="625"/>
      <c r="O12" s="625"/>
      <c r="P12" s="625"/>
      <c r="Q12" s="626"/>
      <c r="R12" s="627">
        <v>11311</v>
      </c>
      <c r="S12" s="628"/>
      <c r="T12" s="628"/>
      <c r="U12" s="628"/>
      <c r="V12" s="628"/>
      <c r="W12" s="628"/>
      <c r="X12" s="628"/>
      <c r="Y12" s="629"/>
      <c r="Z12" s="663">
        <v>0</v>
      </c>
      <c r="AA12" s="663"/>
      <c r="AB12" s="663"/>
      <c r="AC12" s="663"/>
      <c r="AD12" s="664">
        <v>11311</v>
      </c>
      <c r="AE12" s="664"/>
      <c r="AF12" s="664"/>
      <c r="AG12" s="664"/>
      <c r="AH12" s="664"/>
      <c r="AI12" s="664"/>
      <c r="AJ12" s="664"/>
      <c r="AK12" s="664"/>
      <c r="AL12" s="630">
        <v>0</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3451261</v>
      </c>
      <c r="BH12" s="628"/>
      <c r="BI12" s="628"/>
      <c r="BJ12" s="628"/>
      <c r="BK12" s="628"/>
      <c r="BL12" s="628"/>
      <c r="BM12" s="628"/>
      <c r="BN12" s="629"/>
      <c r="BO12" s="663">
        <v>45</v>
      </c>
      <c r="BP12" s="663"/>
      <c r="BQ12" s="663"/>
      <c r="BR12" s="663"/>
      <c r="BS12" s="664" t="s">
        <v>130</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2358501</v>
      </c>
      <c r="CS12" s="628"/>
      <c r="CT12" s="628"/>
      <c r="CU12" s="628"/>
      <c r="CV12" s="628"/>
      <c r="CW12" s="628"/>
      <c r="CX12" s="628"/>
      <c r="CY12" s="629"/>
      <c r="CZ12" s="663">
        <v>3.9</v>
      </c>
      <c r="DA12" s="663"/>
      <c r="DB12" s="663"/>
      <c r="DC12" s="663"/>
      <c r="DD12" s="633">
        <v>573961</v>
      </c>
      <c r="DE12" s="628"/>
      <c r="DF12" s="628"/>
      <c r="DG12" s="628"/>
      <c r="DH12" s="628"/>
      <c r="DI12" s="628"/>
      <c r="DJ12" s="628"/>
      <c r="DK12" s="628"/>
      <c r="DL12" s="628"/>
      <c r="DM12" s="628"/>
      <c r="DN12" s="628"/>
      <c r="DO12" s="628"/>
      <c r="DP12" s="629"/>
      <c r="DQ12" s="633">
        <v>1551365</v>
      </c>
      <c r="DR12" s="628"/>
      <c r="DS12" s="628"/>
      <c r="DT12" s="628"/>
      <c r="DU12" s="628"/>
      <c r="DV12" s="628"/>
      <c r="DW12" s="628"/>
      <c r="DX12" s="628"/>
      <c r="DY12" s="628"/>
      <c r="DZ12" s="628"/>
      <c r="EA12" s="628"/>
      <c r="EB12" s="628"/>
      <c r="EC12" s="662"/>
    </row>
    <row r="13" spans="2:143" ht="11.25" customHeight="1" x14ac:dyDescent="0.15">
      <c r="B13" s="624" t="s">
        <v>255</v>
      </c>
      <c r="C13" s="625"/>
      <c r="D13" s="625"/>
      <c r="E13" s="625"/>
      <c r="F13" s="625"/>
      <c r="G13" s="625"/>
      <c r="H13" s="625"/>
      <c r="I13" s="625"/>
      <c r="J13" s="625"/>
      <c r="K13" s="625"/>
      <c r="L13" s="625"/>
      <c r="M13" s="625"/>
      <c r="N13" s="625"/>
      <c r="O13" s="625"/>
      <c r="P13" s="625"/>
      <c r="Q13" s="626"/>
      <c r="R13" s="627" t="s">
        <v>130</v>
      </c>
      <c r="S13" s="628"/>
      <c r="T13" s="628"/>
      <c r="U13" s="628"/>
      <c r="V13" s="628"/>
      <c r="W13" s="628"/>
      <c r="X13" s="628"/>
      <c r="Y13" s="629"/>
      <c r="Z13" s="663" t="s">
        <v>130</v>
      </c>
      <c r="AA13" s="663"/>
      <c r="AB13" s="663"/>
      <c r="AC13" s="663"/>
      <c r="AD13" s="664" t="s">
        <v>130</v>
      </c>
      <c r="AE13" s="664"/>
      <c r="AF13" s="664"/>
      <c r="AG13" s="664"/>
      <c r="AH13" s="664"/>
      <c r="AI13" s="664"/>
      <c r="AJ13" s="664"/>
      <c r="AK13" s="664"/>
      <c r="AL13" s="630" t="s">
        <v>130</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3428790</v>
      </c>
      <c r="BH13" s="628"/>
      <c r="BI13" s="628"/>
      <c r="BJ13" s="628"/>
      <c r="BK13" s="628"/>
      <c r="BL13" s="628"/>
      <c r="BM13" s="628"/>
      <c r="BN13" s="629"/>
      <c r="BO13" s="663">
        <v>44.7</v>
      </c>
      <c r="BP13" s="663"/>
      <c r="BQ13" s="663"/>
      <c r="BR13" s="663"/>
      <c r="BS13" s="664" t="s">
        <v>130</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4427984</v>
      </c>
      <c r="CS13" s="628"/>
      <c r="CT13" s="628"/>
      <c r="CU13" s="628"/>
      <c r="CV13" s="628"/>
      <c r="CW13" s="628"/>
      <c r="CX13" s="628"/>
      <c r="CY13" s="629"/>
      <c r="CZ13" s="663">
        <v>7.3</v>
      </c>
      <c r="DA13" s="663"/>
      <c r="DB13" s="663"/>
      <c r="DC13" s="663"/>
      <c r="DD13" s="633">
        <v>2833674</v>
      </c>
      <c r="DE13" s="628"/>
      <c r="DF13" s="628"/>
      <c r="DG13" s="628"/>
      <c r="DH13" s="628"/>
      <c r="DI13" s="628"/>
      <c r="DJ13" s="628"/>
      <c r="DK13" s="628"/>
      <c r="DL13" s="628"/>
      <c r="DM13" s="628"/>
      <c r="DN13" s="628"/>
      <c r="DO13" s="628"/>
      <c r="DP13" s="629"/>
      <c r="DQ13" s="633">
        <v>1507090</v>
      </c>
      <c r="DR13" s="628"/>
      <c r="DS13" s="628"/>
      <c r="DT13" s="628"/>
      <c r="DU13" s="628"/>
      <c r="DV13" s="628"/>
      <c r="DW13" s="628"/>
      <c r="DX13" s="628"/>
      <c r="DY13" s="628"/>
      <c r="DZ13" s="628"/>
      <c r="EA13" s="628"/>
      <c r="EB13" s="628"/>
      <c r="EC13" s="662"/>
    </row>
    <row r="14" spans="2:143" ht="11.25" customHeight="1" x14ac:dyDescent="0.15">
      <c r="B14" s="624" t="s">
        <v>258</v>
      </c>
      <c r="C14" s="625"/>
      <c r="D14" s="625"/>
      <c r="E14" s="625"/>
      <c r="F14" s="625"/>
      <c r="G14" s="625"/>
      <c r="H14" s="625"/>
      <c r="I14" s="625"/>
      <c r="J14" s="625"/>
      <c r="K14" s="625"/>
      <c r="L14" s="625"/>
      <c r="M14" s="625"/>
      <c r="N14" s="625"/>
      <c r="O14" s="625"/>
      <c r="P14" s="625"/>
      <c r="Q14" s="626"/>
      <c r="R14" s="627" t="s">
        <v>130</v>
      </c>
      <c r="S14" s="628"/>
      <c r="T14" s="628"/>
      <c r="U14" s="628"/>
      <c r="V14" s="628"/>
      <c r="W14" s="628"/>
      <c r="X14" s="628"/>
      <c r="Y14" s="629"/>
      <c r="Z14" s="663" t="s">
        <v>130</v>
      </c>
      <c r="AA14" s="663"/>
      <c r="AB14" s="663"/>
      <c r="AC14" s="663"/>
      <c r="AD14" s="664" t="s">
        <v>130</v>
      </c>
      <c r="AE14" s="664"/>
      <c r="AF14" s="664"/>
      <c r="AG14" s="664"/>
      <c r="AH14" s="664"/>
      <c r="AI14" s="664"/>
      <c r="AJ14" s="664"/>
      <c r="AK14" s="664"/>
      <c r="AL14" s="630" t="s">
        <v>130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311617</v>
      </c>
      <c r="BH14" s="628"/>
      <c r="BI14" s="628"/>
      <c r="BJ14" s="628"/>
      <c r="BK14" s="628"/>
      <c r="BL14" s="628"/>
      <c r="BM14" s="628"/>
      <c r="BN14" s="629"/>
      <c r="BO14" s="663">
        <v>4.0999999999999996</v>
      </c>
      <c r="BP14" s="663"/>
      <c r="BQ14" s="663"/>
      <c r="BR14" s="663"/>
      <c r="BS14" s="664" t="s">
        <v>130</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1888470</v>
      </c>
      <c r="CS14" s="628"/>
      <c r="CT14" s="628"/>
      <c r="CU14" s="628"/>
      <c r="CV14" s="628"/>
      <c r="CW14" s="628"/>
      <c r="CX14" s="628"/>
      <c r="CY14" s="629"/>
      <c r="CZ14" s="663">
        <v>3.1</v>
      </c>
      <c r="DA14" s="663"/>
      <c r="DB14" s="663"/>
      <c r="DC14" s="663"/>
      <c r="DD14" s="633">
        <v>87445</v>
      </c>
      <c r="DE14" s="628"/>
      <c r="DF14" s="628"/>
      <c r="DG14" s="628"/>
      <c r="DH14" s="628"/>
      <c r="DI14" s="628"/>
      <c r="DJ14" s="628"/>
      <c r="DK14" s="628"/>
      <c r="DL14" s="628"/>
      <c r="DM14" s="628"/>
      <c r="DN14" s="628"/>
      <c r="DO14" s="628"/>
      <c r="DP14" s="629"/>
      <c r="DQ14" s="633">
        <v>1554672</v>
      </c>
      <c r="DR14" s="628"/>
      <c r="DS14" s="628"/>
      <c r="DT14" s="628"/>
      <c r="DU14" s="628"/>
      <c r="DV14" s="628"/>
      <c r="DW14" s="628"/>
      <c r="DX14" s="628"/>
      <c r="DY14" s="628"/>
      <c r="DZ14" s="628"/>
      <c r="EA14" s="628"/>
      <c r="EB14" s="628"/>
      <c r="EC14" s="66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130</v>
      </c>
      <c r="AA15" s="663"/>
      <c r="AB15" s="663"/>
      <c r="AC15" s="663"/>
      <c r="AD15" s="664" t="s">
        <v>130</v>
      </c>
      <c r="AE15" s="664"/>
      <c r="AF15" s="664"/>
      <c r="AG15" s="664"/>
      <c r="AH15" s="664"/>
      <c r="AI15" s="664"/>
      <c r="AJ15" s="664"/>
      <c r="AK15" s="664"/>
      <c r="AL15" s="630" t="s">
        <v>130</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561996</v>
      </c>
      <c r="BH15" s="628"/>
      <c r="BI15" s="628"/>
      <c r="BJ15" s="628"/>
      <c r="BK15" s="628"/>
      <c r="BL15" s="628"/>
      <c r="BM15" s="628"/>
      <c r="BN15" s="629"/>
      <c r="BO15" s="663">
        <v>7.3</v>
      </c>
      <c r="BP15" s="663"/>
      <c r="BQ15" s="663"/>
      <c r="BR15" s="663"/>
      <c r="BS15" s="664" t="s">
        <v>130</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6851945</v>
      </c>
      <c r="CS15" s="628"/>
      <c r="CT15" s="628"/>
      <c r="CU15" s="628"/>
      <c r="CV15" s="628"/>
      <c r="CW15" s="628"/>
      <c r="CX15" s="628"/>
      <c r="CY15" s="629"/>
      <c r="CZ15" s="663">
        <v>11.3</v>
      </c>
      <c r="DA15" s="663"/>
      <c r="DB15" s="663"/>
      <c r="DC15" s="663"/>
      <c r="DD15" s="633">
        <v>3597796</v>
      </c>
      <c r="DE15" s="628"/>
      <c r="DF15" s="628"/>
      <c r="DG15" s="628"/>
      <c r="DH15" s="628"/>
      <c r="DI15" s="628"/>
      <c r="DJ15" s="628"/>
      <c r="DK15" s="628"/>
      <c r="DL15" s="628"/>
      <c r="DM15" s="628"/>
      <c r="DN15" s="628"/>
      <c r="DO15" s="628"/>
      <c r="DP15" s="629"/>
      <c r="DQ15" s="633">
        <v>2749733</v>
      </c>
      <c r="DR15" s="628"/>
      <c r="DS15" s="628"/>
      <c r="DT15" s="628"/>
      <c r="DU15" s="628"/>
      <c r="DV15" s="628"/>
      <c r="DW15" s="628"/>
      <c r="DX15" s="628"/>
      <c r="DY15" s="628"/>
      <c r="DZ15" s="628"/>
      <c r="EA15" s="628"/>
      <c r="EB15" s="628"/>
      <c r="EC15" s="662"/>
    </row>
    <row r="16" spans="2:143" ht="11.25" customHeight="1" x14ac:dyDescent="0.15">
      <c r="B16" s="624" t="s">
        <v>264</v>
      </c>
      <c r="C16" s="625"/>
      <c r="D16" s="625"/>
      <c r="E16" s="625"/>
      <c r="F16" s="625"/>
      <c r="G16" s="625"/>
      <c r="H16" s="625"/>
      <c r="I16" s="625"/>
      <c r="J16" s="625"/>
      <c r="K16" s="625"/>
      <c r="L16" s="625"/>
      <c r="M16" s="625"/>
      <c r="N16" s="625"/>
      <c r="O16" s="625"/>
      <c r="P16" s="625"/>
      <c r="Q16" s="626"/>
      <c r="R16" s="627">
        <v>41082</v>
      </c>
      <c r="S16" s="628"/>
      <c r="T16" s="628"/>
      <c r="U16" s="628"/>
      <c r="V16" s="628"/>
      <c r="W16" s="628"/>
      <c r="X16" s="628"/>
      <c r="Y16" s="629"/>
      <c r="Z16" s="663">
        <v>0.1</v>
      </c>
      <c r="AA16" s="663"/>
      <c r="AB16" s="663"/>
      <c r="AC16" s="663"/>
      <c r="AD16" s="664">
        <v>41082</v>
      </c>
      <c r="AE16" s="664"/>
      <c r="AF16" s="664"/>
      <c r="AG16" s="664"/>
      <c r="AH16" s="664"/>
      <c r="AI16" s="664"/>
      <c r="AJ16" s="664"/>
      <c r="AK16" s="664"/>
      <c r="AL16" s="630">
        <v>0.1</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130</v>
      </c>
      <c r="BP16" s="663"/>
      <c r="BQ16" s="663"/>
      <c r="BR16" s="663"/>
      <c r="BS16" s="664" t="s">
        <v>130</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v>960968</v>
      </c>
      <c r="CS16" s="628"/>
      <c r="CT16" s="628"/>
      <c r="CU16" s="628"/>
      <c r="CV16" s="628"/>
      <c r="CW16" s="628"/>
      <c r="CX16" s="628"/>
      <c r="CY16" s="629"/>
      <c r="CZ16" s="663">
        <v>1.6</v>
      </c>
      <c r="DA16" s="663"/>
      <c r="DB16" s="663"/>
      <c r="DC16" s="663"/>
      <c r="DD16" s="633" t="s">
        <v>130</v>
      </c>
      <c r="DE16" s="628"/>
      <c r="DF16" s="628"/>
      <c r="DG16" s="628"/>
      <c r="DH16" s="628"/>
      <c r="DI16" s="628"/>
      <c r="DJ16" s="628"/>
      <c r="DK16" s="628"/>
      <c r="DL16" s="628"/>
      <c r="DM16" s="628"/>
      <c r="DN16" s="628"/>
      <c r="DO16" s="628"/>
      <c r="DP16" s="629"/>
      <c r="DQ16" s="633">
        <v>39054</v>
      </c>
      <c r="DR16" s="628"/>
      <c r="DS16" s="628"/>
      <c r="DT16" s="628"/>
      <c r="DU16" s="628"/>
      <c r="DV16" s="628"/>
      <c r="DW16" s="628"/>
      <c r="DX16" s="628"/>
      <c r="DY16" s="628"/>
      <c r="DZ16" s="628"/>
      <c r="EA16" s="628"/>
      <c r="EB16" s="628"/>
      <c r="EC16" s="662"/>
    </row>
    <row r="17" spans="2:133" ht="11.25" customHeight="1" x14ac:dyDescent="0.15">
      <c r="B17" s="624" t="s">
        <v>267</v>
      </c>
      <c r="C17" s="625"/>
      <c r="D17" s="625"/>
      <c r="E17" s="625"/>
      <c r="F17" s="625"/>
      <c r="G17" s="625"/>
      <c r="H17" s="625"/>
      <c r="I17" s="625"/>
      <c r="J17" s="625"/>
      <c r="K17" s="625"/>
      <c r="L17" s="625"/>
      <c r="M17" s="625"/>
      <c r="N17" s="625"/>
      <c r="O17" s="625"/>
      <c r="P17" s="625"/>
      <c r="Q17" s="626"/>
      <c r="R17" s="627">
        <v>117914</v>
      </c>
      <c r="S17" s="628"/>
      <c r="T17" s="628"/>
      <c r="U17" s="628"/>
      <c r="V17" s="628"/>
      <c r="W17" s="628"/>
      <c r="X17" s="628"/>
      <c r="Y17" s="629"/>
      <c r="Z17" s="663">
        <v>0.2</v>
      </c>
      <c r="AA17" s="663"/>
      <c r="AB17" s="663"/>
      <c r="AC17" s="663"/>
      <c r="AD17" s="664">
        <v>117914</v>
      </c>
      <c r="AE17" s="664"/>
      <c r="AF17" s="664"/>
      <c r="AG17" s="664"/>
      <c r="AH17" s="664"/>
      <c r="AI17" s="664"/>
      <c r="AJ17" s="664"/>
      <c r="AK17" s="664"/>
      <c r="AL17" s="630">
        <v>0.4</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130</v>
      </c>
      <c r="BP17" s="663"/>
      <c r="BQ17" s="663"/>
      <c r="BR17" s="663"/>
      <c r="BS17" s="664" t="s">
        <v>130</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7057583</v>
      </c>
      <c r="CS17" s="628"/>
      <c r="CT17" s="628"/>
      <c r="CU17" s="628"/>
      <c r="CV17" s="628"/>
      <c r="CW17" s="628"/>
      <c r="CX17" s="628"/>
      <c r="CY17" s="629"/>
      <c r="CZ17" s="663">
        <v>11.7</v>
      </c>
      <c r="DA17" s="663"/>
      <c r="DB17" s="663"/>
      <c r="DC17" s="663"/>
      <c r="DD17" s="633" t="s">
        <v>130</v>
      </c>
      <c r="DE17" s="628"/>
      <c r="DF17" s="628"/>
      <c r="DG17" s="628"/>
      <c r="DH17" s="628"/>
      <c r="DI17" s="628"/>
      <c r="DJ17" s="628"/>
      <c r="DK17" s="628"/>
      <c r="DL17" s="628"/>
      <c r="DM17" s="628"/>
      <c r="DN17" s="628"/>
      <c r="DO17" s="628"/>
      <c r="DP17" s="629"/>
      <c r="DQ17" s="633">
        <v>7057283</v>
      </c>
      <c r="DR17" s="628"/>
      <c r="DS17" s="628"/>
      <c r="DT17" s="628"/>
      <c r="DU17" s="628"/>
      <c r="DV17" s="628"/>
      <c r="DW17" s="628"/>
      <c r="DX17" s="628"/>
      <c r="DY17" s="628"/>
      <c r="DZ17" s="628"/>
      <c r="EA17" s="628"/>
      <c r="EB17" s="628"/>
      <c r="EC17" s="662"/>
    </row>
    <row r="18" spans="2:133" ht="11.25" customHeight="1" x14ac:dyDescent="0.15">
      <c r="B18" s="624" t="s">
        <v>270</v>
      </c>
      <c r="C18" s="625"/>
      <c r="D18" s="625"/>
      <c r="E18" s="625"/>
      <c r="F18" s="625"/>
      <c r="G18" s="625"/>
      <c r="H18" s="625"/>
      <c r="I18" s="625"/>
      <c r="J18" s="625"/>
      <c r="K18" s="625"/>
      <c r="L18" s="625"/>
      <c r="M18" s="625"/>
      <c r="N18" s="625"/>
      <c r="O18" s="625"/>
      <c r="P18" s="625"/>
      <c r="Q18" s="626"/>
      <c r="R18" s="627">
        <v>44376</v>
      </c>
      <c r="S18" s="628"/>
      <c r="T18" s="628"/>
      <c r="U18" s="628"/>
      <c r="V18" s="628"/>
      <c r="W18" s="628"/>
      <c r="X18" s="628"/>
      <c r="Y18" s="629"/>
      <c r="Z18" s="663">
        <v>0.1</v>
      </c>
      <c r="AA18" s="663"/>
      <c r="AB18" s="663"/>
      <c r="AC18" s="663"/>
      <c r="AD18" s="664">
        <v>44376</v>
      </c>
      <c r="AE18" s="664"/>
      <c r="AF18" s="664"/>
      <c r="AG18" s="664"/>
      <c r="AH18" s="664"/>
      <c r="AI18" s="664"/>
      <c r="AJ18" s="664"/>
      <c r="AK18" s="664"/>
      <c r="AL18" s="630">
        <v>0.1</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130</v>
      </c>
      <c r="BP18" s="663"/>
      <c r="BQ18" s="663"/>
      <c r="BR18" s="663"/>
      <c r="BS18" s="664" t="s">
        <v>130</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130</v>
      </c>
      <c r="DA18" s="663"/>
      <c r="DB18" s="663"/>
      <c r="DC18" s="663"/>
      <c r="DD18" s="633" t="s">
        <v>130</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15">
      <c r="B19" s="624" t="s">
        <v>273</v>
      </c>
      <c r="C19" s="625"/>
      <c r="D19" s="625"/>
      <c r="E19" s="625"/>
      <c r="F19" s="625"/>
      <c r="G19" s="625"/>
      <c r="H19" s="625"/>
      <c r="I19" s="625"/>
      <c r="J19" s="625"/>
      <c r="K19" s="625"/>
      <c r="L19" s="625"/>
      <c r="M19" s="625"/>
      <c r="N19" s="625"/>
      <c r="O19" s="625"/>
      <c r="P19" s="625"/>
      <c r="Q19" s="626"/>
      <c r="R19" s="627">
        <v>43043</v>
      </c>
      <c r="S19" s="628"/>
      <c r="T19" s="628"/>
      <c r="U19" s="628"/>
      <c r="V19" s="628"/>
      <c r="W19" s="628"/>
      <c r="X19" s="628"/>
      <c r="Y19" s="629"/>
      <c r="Z19" s="663">
        <v>0.1</v>
      </c>
      <c r="AA19" s="663"/>
      <c r="AB19" s="663"/>
      <c r="AC19" s="663"/>
      <c r="AD19" s="664">
        <v>43043</v>
      </c>
      <c r="AE19" s="664"/>
      <c r="AF19" s="664"/>
      <c r="AG19" s="664"/>
      <c r="AH19" s="664"/>
      <c r="AI19" s="664"/>
      <c r="AJ19" s="664"/>
      <c r="AK19" s="664"/>
      <c r="AL19" s="630">
        <v>0.1</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337359</v>
      </c>
      <c r="BH19" s="628"/>
      <c r="BI19" s="628"/>
      <c r="BJ19" s="628"/>
      <c r="BK19" s="628"/>
      <c r="BL19" s="628"/>
      <c r="BM19" s="628"/>
      <c r="BN19" s="629"/>
      <c r="BO19" s="663">
        <v>4.4000000000000004</v>
      </c>
      <c r="BP19" s="663"/>
      <c r="BQ19" s="663"/>
      <c r="BR19" s="663"/>
      <c r="BS19" s="664" t="s">
        <v>130</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130</v>
      </c>
      <c r="DA19" s="663"/>
      <c r="DB19" s="663"/>
      <c r="DC19" s="663"/>
      <c r="DD19" s="633" t="s">
        <v>130</v>
      </c>
      <c r="DE19" s="628"/>
      <c r="DF19" s="628"/>
      <c r="DG19" s="628"/>
      <c r="DH19" s="628"/>
      <c r="DI19" s="628"/>
      <c r="DJ19" s="628"/>
      <c r="DK19" s="628"/>
      <c r="DL19" s="628"/>
      <c r="DM19" s="628"/>
      <c r="DN19" s="628"/>
      <c r="DO19" s="628"/>
      <c r="DP19" s="629"/>
      <c r="DQ19" s="633" t="s">
        <v>130</v>
      </c>
      <c r="DR19" s="628"/>
      <c r="DS19" s="628"/>
      <c r="DT19" s="628"/>
      <c r="DU19" s="628"/>
      <c r="DV19" s="628"/>
      <c r="DW19" s="628"/>
      <c r="DX19" s="628"/>
      <c r="DY19" s="628"/>
      <c r="DZ19" s="628"/>
      <c r="EA19" s="628"/>
      <c r="EB19" s="628"/>
      <c r="EC19" s="662"/>
    </row>
    <row r="20" spans="2:133" ht="11.25" customHeight="1" x14ac:dyDescent="0.15">
      <c r="B20" s="696" t="s">
        <v>276</v>
      </c>
      <c r="C20" s="697"/>
      <c r="D20" s="697"/>
      <c r="E20" s="697"/>
      <c r="F20" s="697"/>
      <c r="G20" s="697"/>
      <c r="H20" s="697"/>
      <c r="I20" s="697"/>
      <c r="J20" s="697"/>
      <c r="K20" s="697"/>
      <c r="L20" s="697"/>
      <c r="M20" s="697"/>
      <c r="N20" s="697"/>
      <c r="O20" s="697"/>
      <c r="P20" s="697"/>
      <c r="Q20" s="698"/>
      <c r="R20" s="627">
        <v>1333</v>
      </c>
      <c r="S20" s="628"/>
      <c r="T20" s="628"/>
      <c r="U20" s="628"/>
      <c r="V20" s="628"/>
      <c r="W20" s="628"/>
      <c r="X20" s="628"/>
      <c r="Y20" s="629"/>
      <c r="Z20" s="663">
        <v>0</v>
      </c>
      <c r="AA20" s="663"/>
      <c r="AB20" s="663"/>
      <c r="AC20" s="663"/>
      <c r="AD20" s="664">
        <v>1333</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337359</v>
      </c>
      <c r="BH20" s="628"/>
      <c r="BI20" s="628"/>
      <c r="BJ20" s="628"/>
      <c r="BK20" s="628"/>
      <c r="BL20" s="628"/>
      <c r="BM20" s="628"/>
      <c r="BN20" s="629"/>
      <c r="BO20" s="663">
        <v>4.4000000000000004</v>
      </c>
      <c r="BP20" s="663"/>
      <c r="BQ20" s="663"/>
      <c r="BR20" s="663"/>
      <c r="BS20" s="664" t="s">
        <v>130</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60566638</v>
      </c>
      <c r="CS20" s="628"/>
      <c r="CT20" s="628"/>
      <c r="CU20" s="628"/>
      <c r="CV20" s="628"/>
      <c r="CW20" s="628"/>
      <c r="CX20" s="628"/>
      <c r="CY20" s="629"/>
      <c r="CZ20" s="663">
        <v>100</v>
      </c>
      <c r="DA20" s="663"/>
      <c r="DB20" s="663"/>
      <c r="DC20" s="663"/>
      <c r="DD20" s="633">
        <v>8838377</v>
      </c>
      <c r="DE20" s="628"/>
      <c r="DF20" s="628"/>
      <c r="DG20" s="628"/>
      <c r="DH20" s="628"/>
      <c r="DI20" s="628"/>
      <c r="DJ20" s="628"/>
      <c r="DK20" s="628"/>
      <c r="DL20" s="628"/>
      <c r="DM20" s="628"/>
      <c r="DN20" s="628"/>
      <c r="DO20" s="628"/>
      <c r="DP20" s="629"/>
      <c r="DQ20" s="633">
        <v>35877500</v>
      </c>
      <c r="DR20" s="628"/>
      <c r="DS20" s="628"/>
      <c r="DT20" s="628"/>
      <c r="DU20" s="628"/>
      <c r="DV20" s="628"/>
      <c r="DW20" s="628"/>
      <c r="DX20" s="628"/>
      <c r="DY20" s="628"/>
      <c r="DZ20" s="628"/>
      <c r="EA20" s="628"/>
      <c r="EB20" s="628"/>
      <c r="EC20" s="662"/>
    </row>
    <row r="21" spans="2:133" ht="11.25" customHeight="1" x14ac:dyDescent="0.15">
      <c r="B21" s="624" t="s">
        <v>279</v>
      </c>
      <c r="C21" s="625"/>
      <c r="D21" s="625"/>
      <c r="E21" s="625"/>
      <c r="F21" s="625"/>
      <c r="G21" s="625"/>
      <c r="H21" s="625"/>
      <c r="I21" s="625"/>
      <c r="J21" s="625"/>
      <c r="K21" s="625"/>
      <c r="L21" s="625"/>
      <c r="M21" s="625"/>
      <c r="N21" s="625"/>
      <c r="O21" s="625"/>
      <c r="P21" s="625"/>
      <c r="Q21" s="626"/>
      <c r="R21" s="627">
        <v>22999246</v>
      </c>
      <c r="S21" s="628"/>
      <c r="T21" s="628"/>
      <c r="U21" s="628"/>
      <c r="V21" s="628"/>
      <c r="W21" s="628"/>
      <c r="X21" s="628"/>
      <c r="Y21" s="629"/>
      <c r="Z21" s="663">
        <v>35.5</v>
      </c>
      <c r="AA21" s="663"/>
      <c r="AB21" s="663"/>
      <c r="AC21" s="663"/>
      <c r="AD21" s="664">
        <v>20344423</v>
      </c>
      <c r="AE21" s="664"/>
      <c r="AF21" s="664"/>
      <c r="AG21" s="664"/>
      <c r="AH21" s="664"/>
      <c r="AI21" s="664"/>
      <c r="AJ21" s="664"/>
      <c r="AK21" s="664"/>
      <c r="AL21" s="630">
        <v>66.7</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v>24915</v>
      </c>
      <c r="BH21" s="628"/>
      <c r="BI21" s="628"/>
      <c r="BJ21" s="628"/>
      <c r="BK21" s="628"/>
      <c r="BL21" s="628"/>
      <c r="BM21" s="628"/>
      <c r="BN21" s="629"/>
      <c r="BO21" s="663">
        <v>0.3</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281</v>
      </c>
      <c r="C22" s="625"/>
      <c r="D22" s="625"/>
      <c r="E22" s="625"/>
      <c r="F22" s="625"/>
      <c r="G22" s="625"/>
      <c r="H22" s="625"/>
      <c r="I22" s="625"/>
      <c r="J22" s="625"/>
      <c r="K22" s="625"/>
      <c r="L22" s="625"/>
      <c r="M22" s="625"/>
      <c r="N22" s="625"/>
      <c r="O22" s="625"/>
      <c r="P22" s="625"/>
      <c r="Q22" s="626"/>
      <c r="R22" s="627">
        <v>20344423</v>
      </c>
      <c r="S22" s="628"/>
      <c r="T22" s="628"/>
      <c r="U22" s="628"/>
      <c r="V22" s="628"/>
      <c r="W22" s="628"/>
      <c r="X22" s="628"/>
      <c r="Y22" s="629"/>
      <c r="Z22" s="663">
        <v>31.4</v>
      </c>
      <c r="AA22" s="663"/>
      <c r="AB22" s="663"/>
      <c r="AC22" s="663"/>
      <c r="AD22" s="664">
        <v>20344423</v>
      </c>
      <c r="AE22" s="664"/>
      <c r="AF22" s="664"/>
      <c r="AG22" s="664"/>
      <c r="AH22" s="664"/>
      <c r="AI22" s="664"/>
      <c r="AJ22" s="664"/>
      <c r="AK22" s="664"/>
      <c r="AL22" s="630">
        <v>66.7</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130</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284</v>
      </c>
      <c r="C23" s="625"/>
      <c r="D23" s="625"/>
      <c r="E23" s="625"/>
      <c r="F23" s="625"/>
      <c r="G23" s="625"/>
      <c r="H23" s="625"/>
      <c r="I23" s="625"/>
      <c r="J23" s="625"/>
      <c r="K23" s="625"/>
      <c r="L23" s="625"/>
      <c r="M23" s="625"/>
      <c r="N23" s="625"/>
      <c r="O23" s="625"/>
      <c r="P23" s="625"/>
      <c r="Q23" s="626"/>
      <c r="R23" s="627">
        <v>2654823</v>
      </c>
      <c r="S23" s="628"/>
      <c r="T23" s="628"/>
      <c r="U23" s="628"/>
      <c r="V23" s="628"/>
      <c r="W23" s="628"/>
      <c r="X23" s="628"/>
      <c r="Y23" s="629"/>
      <c r="Z23" s="663">
        <v>4.0999999999999996</v>
      </c>
      <c r="AA23" s="663"/>
      <c r="AB23" s="663"/>
      <c r="AC23" s="663"/>
      <c r="AD23" s="664" t="s">
        <v>130</v>
      </c>
      <c r="AE23" s="664"/>
      <c r="AF23" s="664"/>
      <c r="AG23" s="664"/>
      <c r="AH23" s="664"/>
      <c r="AI23" s="664"/>
      <c r="AJ23" s="664"/>
      <c r="AK23" s="664"/>
      <c r="AL23" s="630" t="s">
        <v>130</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v>312444</v>
      </c>
      <c r="BH23" s="628"/>
      <c r="BI23" s="628"/>
      <c r="BJ23" s="628"/>
      <c r="BK23" s="628"/>
      <c r="BL23" s="628"/>
      <c r="BM23" s="628"/>
      <c r="BN23" s="629"/>
      <c r="BO23" s="663">
        <v>4.0999999999999996</v>
      </c>
      <c r="BP23" s="663"/>
      <c r="BQ23" s="663"/>
      <c r="BR23" s="663"/>
      <c r="BS23" s="664" t="s">
        <v>130</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24" t="s">
        <v>291</v>
      </c>
      <c r="C24" s="625"/>
      <c r="D24" s="625"/>
      <c r="E24" s="625"/>
      <c r="F24" s="625"/>
      <c r="G24" s="625"/>
      <c r="H24" s="625"/>
      <c r="I24" s="625"/>
      <c r="J24" s="625"/>
      <c r="K24" s="625"/>
      <c r="L24" s="625"/>
      <c r="M24" s="625"/>
      <c r="N24" s="625"/>
      <c r="O24" s="625"/>
      <c r="P24" s="625"/>
      <c r="Q24" s="626"/>
      <c r="R24" s="627" t="s">
        <v>130</v>
      </c>
      <c r="S24" s="628"/>
      <c r="T24" s="628"/>
      <c r="U24" s="628"/>
      <c r="V24" s="628"/>
      <c r="W24" s="628"/>
      <c r="X24" s="628"/>
      <c r="Y24" s="629"/>
      <c r="Z24" s="663" t="s">
        <v>130</v>
      </c>
      <c r="AA24" s="663"/>
      <c r="AB24" s="663"/>
      <c r="AC24" s="663"/>
      <c r="AD24" s="664" t="s">
        <v>130</v>
      </c>
      <c r="AE24" s="664"/>
      <c r="AF24" s="664"/>
      <c r="AG24" s="664"/>
      <c r="AH24" s="664"/>
      <c r="AI24" s="664"/>
      <c r="AJ24" s="664"/>
      <c r="AK24" s="664"/>
      <c r="AL24" s="630" t="s">
        <v>130</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130</v>
      </c>
      <c r="BP24" s="663"/>
      <c r="BQ24" s="663"/>
      <c r="BR24" s="663"/>
      <c r="BS24" s="664" t="s">
        <v>130</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25596910</v>
      </c>
      <c r="CS24" s="674"/>
      <c r="CT24" s="674"/>
      <c r="CU24" s="674"/>
      <c r="CV24" s="674"/>
      <c r="CW24" s="674"/>
      <c r="CX24" s="674"/>
      <c r="CY24" s="702"/>
      <c r="CZ24" s="703">
        <v>42.3</v>
      </c>
      <c r="DA24" s="686"/>
      <c r="DB24" s="686"/>
      <c r="DC24" s="705"/>
      <c r="DD24" s="701">
        <v>16449471</v>
      </c>
      <c r="DE24" s="674"/>
      <c r="DF24" s="674"/>
      <c r="DG24" s="674"/>
      <c r="DH24" s="674"/>
      <c r="DI24" s="674"/>
      <c r="DJ24" s="674"/>
      <c r="DK24" s="702"/>
      <c r="DL24" s="701">
        <v>16005805</v>
      </c>
      <c r="DM24" s="674"/>
      <c r="DN24" s="674"/>
      <c r="DO24" s="674"/>
      <c r="DP24" s="674"/>
      <c r="DQ24" s="674"/>
      <c r="DR24" s="674"/>
      <c r="DS24" s="674"/>
      <c r="DT24" s="674"/>
      <c r="DU24" s="674"/>
      <c r="DV24" s="702"/>
      <c r="DW24" s="703">
        <v>52</v>
      </c>
      <c r="DX24" s="686"/>
      <c r="DY24" s="686"/>
      <c r="DZ24" s="686"/>
      <c r="EA24" s="686"/>
      <c r="EB24" s="686"/>
      <c r="EC24" s="704"/>
    </row>
    <row r="25" spans="2:133" ht="11.25" customHeight="1" x14ac:dyDescent="0.15">
      <c r="B25" s="624" t="s">
        <v>294</v>
      </c>
      <c r="C25" s="625"/>
      <c r="D25" s="625"/>
      <c r="E25" s="625"/>
      <c r="F25" s="625"/>
      <c r="G25" s="625"/>
      <c r="H25" s="625"/>
      <c r="I25" s="625"/>
      <c r="J25" s="625"/>
      <c r="K25" s="625"/>
      <c r="L25" s="625"/>
      <c r="M25" s="625"/>
      <c r="N25" s="625"/>
      <c r="O25" s="625"/>
      <c r="P25" s="625"/>
      <c r="Q25" s="626"/>
      <c r="R25" s="627">
        <v>33375704</v>
      </c>
      <c r="S25" s="628"/>
      <c r="T25" s="628"/>
      <c r="U25" s="628"/>
      <c r="V25" s="628"/>
      <c r="W25" s="628"/>
      <c r="X25" s="628"/>
      <c r="Y25" s="629"/>
      <c r="Z25" s="663">
        <v>51.6</v>
      </c>
      <c r="AA25" s="663"/>
      <c r="AB25" s="663"/>
      <c r="AC25" s="663"/>
      <c r="AD25" s="664">
        <v>30408436</v>
      </c>
      <c r="AE25" s="664"/>
      <c r="AF25" s="664"/>
      <c r="AG25" s="664"/>
      <c r="AH25" s="664"/>
      <c r="AI25" s="664"/>
      <c r="AJ25" s="664"/>
      <c r="AK25" s="664"/>
      <c r="AL25" s="630">
        <v>99.7</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130</v>
      </c>
      <c r="BP25" s="663"/>
      <c r="BQ25" s="663"/>
      <c r="BR25" s="663"/>
      <c r="BS25" s="664" t="s">
        <v>130</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6585589</v>
      </c>
      <c r="CS25" s="636"/>
      <c r="CT25" s="636"/>
      <c r="CU25" s="636"/>
      <c r="CV25" s="636"/>
      <c r="CW25" s="636"/>
      <c r="CX25" s="636"/>
      <c r="CY25" s="637"/>
      <c r="CZ25" s="630">
        <v>10.9</v>
      </c>
      <c r="DA25" s="638"/>
      <c r="DB25" s="638"/>
      <c r="DC25" s="639"/>
      <c r="DD25" s="633">
        <v>6177225</v>
      </c>
      <c r="DE25" s="636"/>
      <c r="DF25" s="636"/>
      <c r="DG25" s="636"/>
      <c r="DH25" s="636"/>
      <c r="DI25" s="636"/>
      <c r="DJ25" s="636"/>
      <c r="DK25" s="637"/>
      <c r="DL25" s="633">
        <v>5795776</v>
      </c>
      <c r="DM25" s="636"/>
      <c r="DN25" s="636"/>
      <c r="DO25" s="636"/>
      <c r="DP25" s="636"/>
      <c r="DQ25" s="636"/>
      <c r="DR25" s="636"/>
      <c r="DS25" s="636"/>
      <c r="DT25" s="636"/>
      <c r="DU25" s="636"/>
      <c r="DV25" s="637"/>
      <c r="DW25" s="630">
        <v>18.8</v>
      </c>
      <c r="DX25" s="638"/>
      <c r="DY25" s="638"/>
      <c r="DZ25" s="638"/>
      <c r="EA25" s="638"/>
      <c r="EB25" s="638"/>
      <c r="EC25" s="652"/>
    </row>
    <row r="26" spans="2:133" ht="11.25" customHeight="1" x14ac:dyDescent="0.15">
      <c r="B26" s="624" t="s">
        <v>297</v>
      </c>
      <c r="C26" s="625"/>
      <c r="D26" s="625"/>
      <c r="E26" s="625"/>
      <c r="F26" s="625"/>
      <c r="G26" s="625"/>
      <c r="H26" s="625"/>
      <c r="I26" s="625"/>
      <c r="J26" s="625"/>
      <c r="K26" s="625"/>
      <c r="L26" s="625"/>
      <c r="M26" s="625"/>
      <c r="N26" s="625"/>
      <c r="O26" s="625"/>
      <c r="P26" s="625"/>
      <c r="Q26" s="626"/>
      <c r="R26" s="627">
        <v>5249</v>
      </c>
      <c r="S26" s="628"/>
      <c r="T26" s="628"/>
      <c r="U26" s="628"/>
      <c r="V26" s="628"/>
      <c r="W26" s="628"/>
      <c r="X26" s="628"/>
      <c r="Y26" s="629"/>
      <c r="Z26" s="663">
        <v>0</v>
      </c>
      <c r="AA26" s="663"/>
      <c r="AB26" s="663"/>
      <c r="AC26" s="663"/>
      <c r="AD26" s="664">
        <v>5249</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130</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3884929</v>
      </c>
      <c r="CS26" s="628"/>
      <c r="CT26" s="628"/>
      <c r="CU26" s="628"/>
      <c r="CV26" s="628"/>
      <c r="CW26" s="628"/>
      <c r="CX26" s="628"/>
      <c r="CY26" s="629"/>
      <c r="CZ26" s="630">
        <v>6.4</v>
      </c>
      <c r="DA26" s="638"/>
      <c r="DB26" s="638"/>
      <c r="DC26" s="639"/>
      <c r="DD26" s="633">
        <v>3619908</v>
      </c>
      <c r="DE26" s="628"/>
      <c r="DF26" s="628"/>
      <c r="DG26" s="628"/>
      <c r="DH26" s="628"/>
      <c r="DI26" s="628"/>
      <c r="DJ26" s="628"/>
      <c r="DK26" s="629"/>
      <c r="DL26" s="633" t="s">
        <v>130</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300</v>
      </c>
      <c r="C27" s="625"/>
      <c r="D27" s="625"/>
      <c r="E27" s="625"/>
      <c r="F27" s="625"/>
      <c r="G27" s="625"/>
      <c r="H27" s="625"/>
      <c r="I27" s="625"/>
      <c r="J27" s="625"/>
      <c r="K27" s="625"/>
      <c r="L27" s="625"/>
      <c r="M27" s="625"/>
      <c r="N27" s="625"/>
      <c r="O27" s="625"/>
      <c r="P27" s="625"/>
      <c r="Q27" s="626"/>
      <c r="R27" s="627">
        <v>273339</v>
      </c>
      <c r="S27" s="628"/>
      <c r="T27" s="628"/>
      <c r="U27" s="628"/>
      <c r="V27" s="628"/>
      <c r="W27" s="628"/>
      <c r="X27" s="628"/>
      <c r="Y27" s="629"/>
      <c r="Z27" s="663">
        <v>0.4</v>
      </c>
      <c r="AA27" s="663"/>
      <c r="AB27" s="663"/>
      <c r="AC27" s="663"/>
      <c r="AD27" s="664" t="s">
        <v>130</v>
      </c>
      <c r="AE27" s="664"/>
      <c r="AF27" s="664"/>
      <c r="AG27" s="664"/>
      <c r="AH27" s="664"/>
      <c r="AI27" s="664"/>
      <c r="AJ27" s="664"/>
      <c r="AK27" s="664"/>
      <c r="AL27" s="630" t="s">
        <v>130</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7671022</v>
      </c>
      <c r="BH27" s="628"/>
      <c r="BI27" s="628"/>
      <c r="BJ27" s="628"/>
      <c r="BK27" s="628"/>
      <c r="BL27" s="628"/>
      <c r="BM27" s="628"/>
      <c r="BN27" s="629"/>
      <c r="BO27" s="663">
        <v>100</v>
      </c>
      <c r="BP27" s="663"/>
      <c r="BQ27" s="663"/>
      <c r="BR27" s="663"/>
      <c r="BS27" s="664">
        <v>85916</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11953738</v>
      </c>
      <c r="CS27" s="636"/>
      <c r="CT27" s="636"/>
      <c r="CU27" s="636"/>
      <c r="CV27" s="636"/>
      <c r="CW27" s="636"/>
      <c r="CX27" s="636"/>
      <c r="CY27" s="637"/>
      <c r="CZ27" s="630">
        <v>19.7</v>
      </c>
      <c r="DA27" s="638"/>
      <c r="DB27" s="638"/>
      <c r="DC27" s="639"/>
      <c r="DD27" s="633">
        <v>3214963</v>
      </c>
      <c r="DE27" s="636"/>
      <c r="DF27" s="636"/>
      <c r="DG27" s="636"/>
      <c r="DH27" s="636"/>
      <c r="DI27" s="636"/>
      <c r="DJ27" s="636"/>
      <c r="DK27" s="637"/>
      <c r="DL27" s="633">
        <v>3152746</v>
      </c>
      <c r="DM27" s="636"/>
      <c r="DN27" s="636"/>
      <c r="DO27" s="636"/>
      <c r="DP27" s="636"/>
      <c r="DQ27" s="636"/>
      <c r="DR27" s="636"/>
      <c r="DS27" s="636"/>
      <c r="DT27" s="636"/>
      <c r="DU27" s="636"/>
      <c r="DV27" s="637"/>
      <c r="DW27" s="630">
        <v>10.199999999999999</v>
      </c>
      <c r="DX27" s="638"/>
      <c r="DY27" s="638"/>
      <c r="DZ27" s="638"/>
      <c r="EA27" s="638"/>
      <c r="EB27" s="638"/>
      <c r="EC27" s="652"/>
    </row>
    <row r="28" spans="2:133" ht="11.25" customHeight="1" x14ac:dyDescent="0.15">
      <c r="B28" s="624" t="s">
        <v>303</v>
      </c>
      <c r="C28" s="625"/>
      <c r="D28" s="625"/>
      <c r="E28" s="625"/>
      <c r="F28" s="625"/>
      <c r="G28" s="625"/>
      <c r="H28" s="625"/>
      <c r="I28" s="625"/>
      <c r="J28" s="625"/>
      <c r="K28" s="625"/>
      <c r="L28" s="625"/>
      <c r="M28" s="625"/>
      <c r="N28" s="625"/>
      <c r="O28" s="625"/>
      <c r="P28" s="625"/>
      <c r="Q28" s="626"/>
      <c r="R28" s="627">
        <v>447358</v>
      </c>
      <c r="S28" s="628"/>
      <c r="T28" s="628"/>
      <c r="U28" s="628"/>
      <c r="V28" s="628"/>
      <c r="W28" s="628"/>
      <c r="X28" s="628"/>
      <c r="Y28" s="629"/>
      <c r="Z28" s="663">
        <v>0.7</v>
      </c>
      <c r="AA28" s="663"/>
      <c r="AB28" s="663"/>
      <c r="AC28" s="663"/>
      <c r="AD28" s="664">
        <v>32918</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7057583</v>
      </c>
      <c r="CS28" s="628"/>
      <c r="CT28" s="628"/>
      <c r="CU28" s="628"/>
      <c r="CV28" s="628"/>
      <c r="CW28" s="628"/>
      <c r="CX28" s="628"/>
      <c r="CY28" s="629"/>
      <c r="CZ28" s="630">
        <v>11.7</v>
      </c>
      <c r="DA28" s="638"/>
      <c r="DB28" s="638"/>
      <c r="DC28" s="639"/>
      <c r="DD28" s="633">
        <v>7057283</v>
      </c>
      <c r="DE28" s="628"/>
      <c r="DF28" s="628"/>
      <c r="DG28" s="628"/>
      <c r="DH28" s="628"/>
      <c r="DI28" s="628"/>
      <c r="DJ28" s="628"/>
      <c r="DK28" s="629"/>
      <c r="DL28" s="633">
        <v>7057283</v>
      </c>
      <c r="DM28" s="628"/>
      <c r="DN28" s="628"/>
      <c r="DO28" s="628"/>
      <c r="DP28" s="628"/>
      <c r="DQ28" s="628"/>
      <c r="DR28" s="628"/>
      <c r="DS28" s="628"/>
      <c r="DT28" s="628"/>
      <c r="DU28" s="628"/>
      <c r="DV28" s="629"/>
      <c r="DW28" s="630">
        <v>22.9</v>
      </c>
      <c r="DX28" s="638"/>
      <c r="DY28" s="638"/>
      <c r="DZ28" s="638"/>
      <c r="EA28" s="638"/>
      <c r="EB28" s="638"/>
      <c r="EC28" s="652"/>
    </row>
    <row r="29" spans="2:133" ht="11.25" customHeight="1" x14ac:dyDescent="0.15">
      <c r="B29" s="624" t="s">
        <v>305</v>
      </c>
      <c r="C29" s="625"/>
      <c r="D29" s="625"/>
      <c r="E29" s="625"/>
      <c r="F29" s="625"/>
      <c r="G29" s="625"/>
      <c r="H29" s="625"/>
      <c r="I29" s="625"/>
      <c r="J29" s="625"/>
      <c r="K29" s="625"/>
      <c r="L29" s="625"/>
      <c r="M29" s="625"/>
      <c r="N29" s="625"/>
      <c r="O29" s="625"/>
      <c r="P29" s="625"/>
      <c r="Q29" s="626"/>
      <c r="R29" s="627">
        <v>180702</v>
      </c>
      <c r="S29" s="628"/>
      <c r="T29" s="628"/>
      <c r="U29" s="628"/>
      <c r="V29" s="628"/>
      <c r="W29" s="628"/>
      <c r="X29" s="628"/>
      <c r="Y29" s="629"/>
      <c r="Z29" s="663">
        <v>0.3</v>
      </c>
      <c r="AA29" s="663"/>
      <c r="AB29" s="663"/>
      <c r="AC29" s="663"/>
      <c r="AD29" s="664">
        <v>7829</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72</v>
      </c>
      <c r="CG29" s="625"/>
      <c r="CH29" s="625"/>
      <c r="CI29" s="625"/>
      <c r="CJ29" s="625"/>
      <c r="CK29" s="625"/>
      <c r="CL29" s="625"/>
      <c r="CM29" s="625"/>
      <c r="CN29" s="625"/>
      <c r="CO29" s="625"/>
      <c r="CP29" s="625"/>
      <c r="CQ29" s="626"/>
      <c r="CR29" s="627">
        <v>7057583</v>
      </c>
      <c r="CS29" s="636"/>
      <c r="CT29" s="636"/>
      <c r="CU29" s="636"/>
      <c r="CV29" s="636"/>
      <c r="CW29" s="636"/>
      <c r="CX29" s="636"/>
      <c r="CY29" s="637"/>
      <c r="CZ29" s="630">
        <v>11.7</v>
      </c>
      <c r="DA29" s="638"/>
      <c r="DB29" s="638"/>
      <c r="DC29" s="639"/>
      <c r="DD29" s="633">
        <v>7057283</v>
      </c>
      <c r="DE29" s="636"/>
      <c r="DF29" s="636"/>
      <c r="DG29" s="636"/>
      <c r="DH29" s="636"/>
      <c r="DI29" s="636"/>
      <c r="DJ29" s="636"/>
      <c r="DK29" s="637"/>
      <c r="DL29" s="633">
        <v>7057283</v>
      </c>
      <c r="DM29" s="636"/>
      <c r="DN29" s="636"/>
      <c r="DO29" s="636"/>
      <c r="DP29" s="636"/>
      <c r="DQ29" s="636"/>
      <c r="DR29" s="636"/>
      <c r="DS29" s="636"/>
      <c r="DT29" s="636"/>
      <c r="DU29" s="636"/>
      <c r="DV29" s="637"/>
      <c r="DW29" s="630">
        <v>22.9</v>
      </c>
      <c r="DX29" s="638"/>
      <c r="DY29" s="638"/>
      <c r="DZ29" s="638"/>
      <c r="EA29" s="638"/>
      <c r="EB29" s="638"/>
      <c r="EC29" s="652"/>
    </row>
    <row r="30" spans="2:133" ht="11.25" customHeight="1" x14ac:dyDescent="0.15">
      <c r="B30" s="624" t="s">
        <v>307</v>
      </c>
      <c r="C30" s="625"/>
      <c r="D30" s="625"/>
      <c r="E30" s="625"/>
      <c r="F30" s="625"/>
      <c r="G30" s="625"/>
      <c r="H30" s="625"/>
      <c r="I30" s="625"/>
      <c r="J30" s="625"/>
      <c r="K30" s="625"/>
      <c r="L30" s="625"/>
      <c r="M30" s="625"/>
      <c r="N30" s="625"/>
      <c r="O30" s="625"/>
      <c r="P30" s="625"/>
      <c r="Q30" s="626"/>
      <c r="R30" s="627">
        <v>11554211</v>
      </c>
      <c r="S30" s="628"/>
      <c r="T30" s="628"/>
      <c r="U30" s="628"/>
      <c r="V30" s="628"/>
      <c r="W30" s="628"/>
      <c r="X30" s="628"/>
      <c r="Y30" s="629"/>
      <c r="Z30" s="663">
        <v>17.899999999999999</v>
      </c>
      <c r="AA30" s="663"/>
      <c r="AB30" s="663"/>
      <c r="AC30" s="663"/>
      <c r="AD30" s="664" t="s">
        <v>130</v>
      </c>
      <c r="AE30" s="664"/>
      <c r="AF30" s="664"/>
      <c r="AG30" s="664"/>
      <c r="AH30" s="664"/>
      <c r="AI30" s="664"/>
      <c r="AJ30" s="664"/>
      <c r="AK30" s="664"/>
      <c r="AL30" s="630" t="s">
        <v>130</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6912346</v>
      </c>
      <c r="CS30" s="628"/>
      <c r="CT30" s="628"/>
      <c r="CU30" s="628"/>
      <c r="CV30" s="628"/>
      <c r="CW30" s="628"/>
      <c r="CX30" s="628"/>
      <c r="CY30" s="629"/>
      <c r="CZ30" s="630">
        <v>11.4</v>
      </c>
      <c r="DA30" s="638"/>
      <c r="DB30" s="638"/>
      <c r="DC30" s="639"/>
      <c r="DD30" s="633">
        <v>6912046</v>
      </c>
      <c r="DE30" s="628"/>
      <c r="DF30" s="628"/>
      <c r="DG30" s="628"/>
      <c r="DH30" s="628"/>
      <c r="DI30" s="628"/>
      <c r="DJ30" s="628"/>
      <c r="DK30" s="629"/>
      <c r="DL30" s="633">
        <v>6912046</v>
      </c>
      <c r="DM30" s="628"/>
      <c r="DN30" s="628"/>
      <c r="DO30" s="628"/>
      <c r="DP30" s="628"/>
      <c r="DQ30" s="628"/>
      <c r="DR30" s="628"/>
      <c r="DS30" s="628"/>
      <c r="DT30" s="628"/>
      <c r="DU30" s="628"/>
      <c r="DV30" s="629"/>
      <c r="DW30" s="630">
        <v>22.4</v>
      </c>
      <c r="DX30" s="638"/>
      <c r="DY30" s="638"/>
      <c r="DZ30" s="638"/>
      <c r="EA30" s="638"/>
      <c r="EB30" s="638"/>
      <c r="EC30" s="652"/>
    </row>
    <row r="31" spans="2:133" ht="11.25" customHeight="1" x14ac:dyDescent="0.15">
      <c r="B31" s="696" t="s">
        <v>311</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130</v>
      </c>
      <c r="AA31" s="663"/>
      <c r="AB31" s="663"/>
      <c r="AC31" s="663"/>
      <c r="AD31" s="664" t="s">
        <v>130</v>
      </c>
      <c r="AE31" s="664"/>
      <c r="AF31" s="664"/>
      <c r="AG31" s="664"/>
      <c r="AH31" s="664"/>
      <c r="AI31" s="664"/>
      <c r="AJ31" s="664"/>
      <c r="AK31" s="664"/>
      <c r="AL31" s="630" t="s">
        <v>130</v>
      </c>
      <c r="AM31" s="631"/>
      <c r="AN31" s="631"/>
      <c r="AO31" s="665"/>
      <c r="AP31" s="688" t="s">
        <v>312</v>
      </c>
      <c r="AQ31" s="689"/>
      <c r="AR31" s="689"/>
      <c r="AS31" s="689"/>
      <c r="AT31" s="690" t="s">
        <v>313</v>
      </c>
      <c r="AU31" s="218"/>
      <c r="AV31" s="218"/>
      <c r="AW31" s="218"/>
      <c r="AX31" s="676" t="s">
        <v>189</v>
      </c>
      <c r="AY31" s="677"/>
      <c r="AZ31" s="677"/>
      <c r="BA31" s="677"/>
      <c r="BB31" s="677"/>
      <c r="BC31" s="677"/>
      <c r="BD31" s="677"/>
      <c r="BE31" s="677"/>
      <c r="BF31" s="678"/>
      <c r="BG31" s="684">
        <v>99.4</v>
      </c>
      <c r="BH31" s="685"/>
      <c r="BI31" s="685"/>
      <c r="BJ31" s="685"/>
      <c r="BK31" s="685"/>
      <c r="BL31" s="685"/>
      <c r="BM31" s="686">
        <v>98.1</v>
      </c>
      <c r="BN31" s="685"/>
      <c r="BO31" s="685"/>
      <c r="BP31" s="685"/>
      <c r="BQ31" s="687"/>
      <c r="BR31" s="684">
        <v>99.5</v>
      </c>
      <c r="BS31" s="685"/>
      <c r="BT31" s="685"/>
      <c r="BU31" s="685"/>
      <c r="BV31" s="685"/>
      <c r="BW31" s="685"/>
      <c r="BX31" s="686">
        <v>98</v>
      </c>
      <c r="BY31" s="685"/>
      <c r="BZ31" s="685"/>
      <c r="CA31" s="685"/>
      <c r="CB31" s="687"/>
      <c r="CD31" s="642"/>
      <c r="CE31" s="643"/>
      <c r="CF31" s="624" t="s">
        <v>314</v>
      </c>
      <c r="CG31" s="625"/>
      <c r="CH31" s="625"/>
      <c r="CI31" s="625"/>
      <c r="CJ31" s="625"/>
      <c r="CK31" s="625"/>
      <c r="CL31" s="625"/>
      <c r="CM31" s="625"/>
      <c r="CN31" s="625"/>
      <c r="CO31" s="625"/>
      <c r="CP31" s="625"/>
      <c r="CQ31" s="626"/>
      <c r="CR31" s="627">
        <v>145237</v>
      </c>
      <c r="CS31" s="636"/>
      <c r="CT31" s="636"/>
      <c r="CU31" s="636"/>
      <c r="CV31" s="636"/>
      <c r="CW31" s="636"/>
      <c r="CX31" s="636"/>
      <c r="CY31" s="637"/>
      <c r="CZ31" s="630">
        <v>0.2</v>
      </c>
      <c r="DA31" s="638"/>
      <c r="DB31" s="638"/>
      <c r="DC31" s="639"/>
      <c r="DD31" s="633">
        <v>145237</v>
      </c>
      <c r="DE31" s="636"/>
      <c r="DF31" s="636"/>
      <c r="DG31" s="636"/>
      <c r="DH31" s="636"/>
      <c r="DI31" s="636"/>
      <c r="DJ31" s="636"/>
      <c r="DK31" s="637"/>
      <c r="DL31" s="633">
        <v>145237</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315</v>
      </c>
      <c r="C32" s="625"/>
      <c r="D32" s="625"/>
      <c r="E32" s="625"/>
      <c r="F32" s="625"/>
      <c r="G32" s="625"/>
      <c r="H32" s="625"/>
      <c r="I32" s="625"/>
      <c r="J32" s="625"/>
      <c r="K32" s="625"/>
      <c r="L32" s="625"/>
      <c r="M32" s="625"/>
      <c r="N32" s="625"/>
      <c r="O32" s="625"/>
      <c r="P32" s="625"/>
      <c r="Q32" s="626"/>
      <c r="R32" s="627">
        <v>4017954</v>
      </c>
      <c r="S32" s="628"/>
      <c r="T32" s="628"/>
      <c r="U32" s="628"/>
      <c r="V32" s="628"/>
      <c r="W32" s="628"/>
      <c r="X32" s="628"/>
      <c r="Y32" s="629"/>
      <c r="Z32" s="663">
        <v>6.2</v>
      </c>
      <c r="AA32" s="663"/>
      <c r="AB32" s="663"/>
      <c r="AC32" s="663"/>
      <c r="AD32" s="664" t="s">
        <v>130</v>
      </c>
      <c r="AE32" s="664"/>
      <c r="AF32" s="664"/>
      <c r="AG32" s="664"/>
      <c r="AH32" s="664"/>
      <c r="AI32" s="664"/>
      <c r="AJ32" s="664"/>
      <c r="AK32" s="664"/>
      <c r="AL32" s="630" t="s">
        <v>130</v>
      </c>
      <c r="AM32" s="631"/>
      <c r="AN32" s="631"/>
      <c r="AO32" s="665"/>
      <c r="AP32" s="666"/>
      <c r="AQ32" s="667"/>
      <c r="AR32" s="667"/>
      <c r="AS32" s="667"/>
      <c r="AT32" s="691"/>
      <c r="AU32" s="214" t="s">
        <v>316</v>
      </c>
      <c r="AX32" s="624" t="s">
        <v>317</v>
      </c>
      <c r="AY32" s="625"/>
      <c r="AZ32" s="625"/>
      <c r="BA32" s="625"/>
      <c r="BB32" s="625"/>
      <c r="BC32" s="625"/>
      <c r="BD32" s="625"/>
      <c r="BE32" s="625"/>
      <c r="BF32" s="626"/>
      <c r="BG32" s="683">
        <v>99.5</v>
      </c>
      <c r="BH32" s="636"/>
      <c r="BI32" s="636"/>
      <c r="BJ32" s="636"/>
      <c r="BK32" s="636"/>
      <c r="BL32" s="636"/>
      <c r="BM32" s="631">
        <v>98.5</v>
      </c>
      <c r="BN32" s="636"/>
      <c r="BO32" s="636"/>
      <c r="BP32" s="636"/>
      <c r="BQ32" s="661"/>
      <c r="BR32" s="683">
        <v>99.6</v>
      </c>
      <c r="BS32" s="636"/>
      <c r="BT32" s="636"/>
      <c r="BU32" s="636"/>
      <c r="BV32" s="636"/>
      <c r="BW32" s="636"/>
      <c r="BX32" s="631">
        <v>98.5</v>
      </c>
      <c r="BY32" s="636"/>
      <c r="BZ32" s="636"/>
      <c r="CA32" s="636"/>
      <c r="CB32" s="661"/>
      <c r="CD32" s="644"/>
      <c r="CE32" s="645"/>
      <c r="CF32" s="624" t="s">
        <v>318</v>
      </c>
      <c r="CG32" s="625"/>
      <c r="CH32" s="625"/>
      <c r="CI32" s="625"/>
      <c r="CJ32" s="625"/>
      <c r="CK32" s="625"/>
      <c r="CL32" s="625"/>
      <c r="CM32" s="625"/>
      <c r="CN32" s="625"/>
      <c r="CO32" s="625"/>
      <c r="CP32" s="625"/>
      <c r="CQ32" s="626"/>
      <c r="CR32" s="627" t="s">
        <v>130</v>
      </c>
      <c r="CS32" s="628"/>
      <c r="CT32" s="628"/>
      <c r="CU32" s="628"/>
      <c r="CV32" s="628"/>
      <c r="CW32" s="628"/>
      <c r="CX32" s="628"/>
      <c r="CY32" s="629"/>
      <c r="CZ32" s="630" t="s">
        <v>130</v>
      </c>
      <c r="DA32" s="638"/>
      <c r="DB32" s="638"/>
      <c r="DC32" s="639"/>
      <c r="DD32" s="633" t="s">
        <v>130</v>
      </c>
      <c r="DE32" s="628"/>
      <c r="DF32" s="628"/>
      <c r="DG32" s="628"/>
      <c r="DH32" s="628"/>
      <c r="DI32" s="628"/>
      <c r="DJ32" s="628"/>
      <c r="DK32" s="629"/>
      <c r="DL32" s="633" t="s">
        <v>130</v>
      </c>
      <c r="DM32" s="628"/>
      <c r="DN32" s="628"/>
      <c r="DO32" s="628"/>
      <c r="DP32" s="628"/>
      <c r="DQ32" s="628"/>
      <c r="DR32" s="628"/>
      <c r="DS32" s="628"/>
      <c r="DT32" s="628"/>
      <c r="DU32" s="628"/>
      <c r="DV32" s="629"/>
      <c r="DW32" s="630" t="s">
        <v>130</v>
      </c>
      <c r="DX32" s="638"/>
      <c r="DY32" s="638"/>
      <c r="DZ32" s="638"/>
      <c r="EA32" s="638"/>
      <c r="EB32" s="638"/>
      <c r="EC32" s="652"/>
    </row>
    <row r="33" spans="2:133" ht="11.25" customHeight="1" x14ac:dyDescent="0.15">
      <c r="B33" s="624" t="s">
        <v>319</v>
      </c>
      <c r="C33" s="625"/>
      <c r="D33" s="625"/>
      <c r="E33" s="625"/>
      <c r="F33" s="625"/>
      <c r="G33" s="625"/>
      <c r="H33" s="625"/>
      <c r="I33" s="625"/>
      <c r="J33" s="625"/>
      <c r="K33" s="625"/>
      <c r="L33" s="625"/>
      <c r="M33" s="625"/>
      <c r="N33" s="625"/>
      <c r="O33" s="625"/>
      <c r="P33" s="625"/>
      <c r="Q33" s="626"/>
      <c r="R33" s="627">
        <v>156036</v>
      </c>
      <c r="S33" s="628"/>
      <c r="T33" s="628"/>
      <c r="U33" s="628"/>
      <c r="V33" s="628"/>
      <c r="W33" s="628"/>
      <c r="X33" s="628"/>
      <c r="Y33" s="629"/>
      <c r="Z33" s="663">
        <v>0.2</v>
      </c>
      <c r="AA33" s="663"/>
      <c r="AB33" s="663"/>
      <c r="AC33" s="663"/>
      <c r="AD33" s="664">
        <v>39411</v>
      </c>
      <c r="AE33" s="664"/>
      <c r="AF33" s="664"/>
      <c r="AG33" s="664"/>
      <c r="AH33" s="664"/>
      <c r="AI33" s="664"/>
      <c r="AJ33" s="664"/>
      <c r="AK33" s="664"/>
      <c r="AL33" s="630">
        <v>0.1</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99.3</v>
      </c>
      <c r="BH33" s="612"/>
      <c r="BI33" s="612"/>
      <c r="BJ33" s="612"/>
      <c r="BK33" s="612"/>
      <c r="BL33" s="612"/>
      <c r="BM33" s="656">
        <v>97.4</v>
      </c>
      <c r="BN33" s="612"/>
      <c r="BO33" s="612"/>
      <c r="BP33" s="612"/>
      <c r="BQ33" s="650"/>
      <c r="BR33" s="682">
        <v>99.3</v>
      </c>
      <c r="BS33" s="612"/>
      <c r="BT33" s="612"/>
      <c r="BU33" s="612"/>
      <c r="BV33" s="612"/>
      <c r="BW33" s="612"/>
      <c r="BX33" s="656">
        <v>97.2</v>
      </c>
      <c r="BY33" s="612"/>
      <c r="BZ33" s="612"/>
      <c r="CA33" s="612"/>
      <c r="CB33" s="650"/>
      <c r="CD33" s="624" t="s">
        <v>321</v>
      </c>
      <c r="CE33" s="625"/>
      <c r="CF33" s="625"/>
      <c r="CG33" s="625"/>
      <c r="CH33" s="625"/>
      <c r="CI33" s="625"/>
      <c r="CJ33" s="625"/>
      <c r="CK33" s="625"/>
      <c r="CL33" s="625"/>
      <c r="CM33" s="625"/>
      <c r="CN33" s="625"/>
      <c r="CO33" s="625"/>
      <c r="CP33" s="625"/>
      <c r="CQ33" s="626"/>
      <c r="CR33" s="627">
        <v>25170383</v>
      </c>
      <c r="CS33" s="636"/>
      <c r="CT33" s="636"/>
      <c r="CU33" s="636"/>
      <c r="CV33" s="636"/>
      <c r="CW33" s="636"/>
      <c r="CX33" s="636"/>
      <c r="CY33" s="637"/>
      <c r="CZ33" s="630">
        <v>41.6</v>
      </c>
      <c r="DA33" s="638"/>
      <c r="DB33" s="638"/>
      <c r="DC33" s="639"/>
      <c r="DD33" s="633">
        <v>18175933</v>
      </c>
      <c r="DE33" s="636"/>
      <c r="DF33" s="636"/>
      <c r="DG33" s="636"/>
      <c r="DH33" s="636"/>
      <c r="DI33" s="636"/>
      <c r="DJ33" s="636"/>
      <c r="DK33" s="637"/>
      <c r="DL33" s="633">
        <v>11928479</v>
      </c>
      <c r="DM33" s="636"/>
      <c r="DN33" s="636"/>
      <c r="DO33" s="636"/>
      <c r="DP33" s="636"/>
      <c r="DQ33" s="636"/>
      <c r="DR33" s="636"/>
      <c r="DS33" s="636"/>
      <c r="DT33" s="636"/>
      <c r="DU33" s="636"/>
      <c r="DV33" s="637"/>
      <c r="DW33" s="630">
        <v>38.700000000000003</v>
      </c>
      <c r="DX33" s="638"/>
      <c r="DY33" s="638"/>
      <c r="DZ33" s="638"/>
      <c r="EA33" s="638"/>
      <c r="EB33" s="638"/>
      <c r="EC33" s="652"/>
    </row>
    <row r="34" spans="2:133" ht="11.25" customHeight="1" x14ac:dyDescent="0.15">
      <c r="B34" s="624" t="s">
        <v>322</v>
      </c>
      <c r="C34" s="625"/>
      <c r="D34" s="625"/>
      <c r="E34" s="625"/>
      <c r="F34" s="625"/>
      <c r="G34" s="625"/>
      <c r="H34" s="625"/>
      <c r="I34" s="625"/>
      <c r="J34" s="625"/>
      <c r="K34" s="625"/>
      <c r="L34" s="625"/>
      <c r="M34" s="625"/>
      <c r="N34" s="625"/>
      <c r="O34" s="625"/>
      <c r="P34" s="625"/>
      <c r="Q34" s="626"/>
      <c r="R34" s="627">
        <v>2186631</v>
      </c>
      <c r="S34" s="628"/>
      <c r="T34" s="628"/>
      <c r="U34" s="628"/>
      <c r="V34" s="628"/>
      <c r="W34" s="628"/>
      <c r="X34" s="628"/>
      <c r="Y34" s="629"/>
      <c r="Z34" s="663">
        <v>3.4</v>
      </c>
      <c r="AA34" s="663"/>
      <c r="AB34" s="663"/>
      <c r="AC34" s="663"/>
      <c r="AD34" s="664" t="s">
        <v>130</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7317048</v>
      </c>
      <c r="CS34" s="628"/>
      <c r="CT34" s="628"/>
      <c r="CU34" s="628"/>
      <c r="CV34" s="628"/>
      <c r="CW34" s="628"/>
      <c r="CX34" s="628"/>
      <c r="CY34" s="629"/>
      <c r="CZ34" s="630">
        <v>12.1</v>
      </c>
      <c r="DA34" s="638"/>
      <c r="DB34" s="638"/>
      <c r="DC34" s="639"/>
      <c r="DD34" s="633">
        <v>4308954</v>
      </c>
      <c r="DE34" s="628"/>
      <c r="DF34" s="628"/>
      <c r="DG34" s="628"/>
      <c r="DH34" s="628"/>
      <c r="DI34" s="628"/>
      <c r="DJ34" s="628"/>
      <c r="DK34" s="629"/>
      <c r="DL34" s="633">
        <v>3772227</v>
      </c>
      <c r="DM34" s="628"/>
      <c r="DN34" s="628"/>
      <c r="DO34" s="628"/>
      <c r="DP34" s="628"/>
      <c r="DQ34" s="628"/>
      <c r="DR34" s="628"/>
      <c r="DS34" s="628"/>
      <c r="DT34" s="628"/>
      <c r="DU34" s="628"/>
      <c r="DV34" s="629"/>
      <c r="DW34" s="630">
        <v>12.3</v>
      </c>
      <c r="DX34" s="638"/>
      <c r="DY34" s="638"/>
      <c r="DZ34" s="638"/>
      <c r="EA34" s="638"/>
      <c r="EB34" s="638"/>
      <c r="EC34" s="652"/>
    </row>
    <row r="35" spans="2:133" ht="11.25" customHeight="1" x14ac:dyDescent="0.15">
      <c r="B35" s="624" t="s">
        <v>324</v>
      </c>
      <c r="C35" s="625"/>
      <c r="D35" s="625"/>
      <c r="E35" s="625"/>
      <c r="F35" s="625"/>
      <c r="G35" s="625"/>
      <c r="H35" s="625"/>
      <c r="I35" s="625"/>
      <c r="J35" s="625"/>
      <c r="K35" s="625"/>
      <c r="L35" s="625"/>
      <c r="M35" s="625"/>
      <c r="N35" s="625"/>
      <c r="O35" s="625"/>
      <c r="P35" s="625"/>
      <c r="Q35" s="626"/>
      <c r="R35" s="627">
        <v>1970737</v>
      </c>
      <c r="S35" s="628"/>
      <c r="T35" s="628"/>
      <c r="U35" s="628"/>
      <c r="V35" s="628"/>
      <c r="W35" s="628"/>
      <c r="X35" s="628"/>
      <c r="Y35" s="629"/>
      <c r="Z35" s="663">
        <v>3</v>
      </c>
      <c r="AA35" s="663"/>
      <c r="AB35" s="663"/>
      <c r="AC35" s="663"/>
      <c r="AD35" s="664" t="s">
        <v>130</v>
      </c>
      <c r="AE35" s="664"/>
      <c r="AF35" s="664"/>
      <c r="AG35" s="664"/>
      <c r="AH35" s="664"/>
      <c r="AI35" s="664"/>
      <c r="AJ35" s="664"/>
      <c r="AK35" s="664"/>
      <c r="AL35" s="630" t="s">
        <v>130</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512126</v>
      </c>
      <c r="CS35" s="636"/>
      <c r="CT35" s="636"/>
      <c r="CU35" s="636"/>
      <c r="CV35" s="636"/>
      <c r="CW35" s="636"/>
      <c r="CX35" s="636"/>
      <c r="CY35" s="637"/>
      <c r="CZ35" s="630">
        <v>0.8</v>
      </c>
      <c r="DA35" s="638"/>
      <c r="DB35" s="638"/>
      <c r="DC35" s="639"/>
      <c r="DD35" s="633">
        <v>194455</v>
      </c>
      <c r="DE35" s="636"/>
      <c r="DF35" s="636"/>
      <c r="DG35" s="636"/>
      <c r="DH35" s="636"/>
      <c r="DI35" s="636"/>
      <c r="DJ35" s="636"/>
      <c r="DK35" s="637"/>
      <c r="DL35" s="633">
        <v>146655</v>
      </c>
      <c r="DM35" s="636"/>
      <c r="DN35" s="636"/>
      <c r="DO35" s="636"/>
      <c r="DP35" s="636"/>
      <c r="DQ35" s="636"/>
      <c r="DR35" s="636"/>
      <c r="DS35" s="636"/>
      <c r="DT35" s="636"/>
      <c r="DU35" s="636"/>
      <c r="DV35" s="637"/>
      <c r="DW35" s="630">
        <v>0.5</v>
      </c>
      <c r="DX35" s="638"/>
      <c r="DY35" s="638"/>
      <c r="DZ35" s="638"/>
      <c r="EA35" s="638"/>
      <c r="EB35" s="638"/>
      <c r="EC35" s="652"/>
    </row>
    <row r="36" spans="2:133" ht="11.25" customHeight="1" x14ac:dyDescent="0.15">
      <c r="B36" s="624" t="s">
        <v>328</v>
      </c>
      <c r="C36" s="625"/>
      <c r="D36" s="625"/>
      <c r="E36" s="625"/>
      <c r="F36" s="625"/>
      <c r="G36" s="625"/>
      <c r="H36" s="625"/>
      <c r="I36" s="625"/>
      <c r="J36" s="625"/>
      <c r="K36" s="625"/>
      <c r="L36" s="625"/>
      <c r="M36" s="625"/>
      <c r="N36" s="625"/>
      <c r="O36" s="625"/>
      <c r="P36" s="625"/>
      <c r="Q36" s="626"/>
      <c r="R36" s="627">
        <v>3586075</v>
      </c>
      <c r="S36" s="628"/>
      <c r="T36" s="628"/>
      <c r="U36" s="628"/>
      <c r="V36" s="628"/>
      <c r="W36" s="628"/>
      <c r="X36" s="628"/>
      <c r="Y36" s="629"/>
      <c r="Z36" s="663">
        <v>5.5</v>
      </c>
      <c r="AA36" s="663"/>
      <c r="AB36" s="663"/>
      <c r="AC36" s="663"/>
      <c r="AD36" s="664" t="s">
        <v>130</v>
      </c>
      <c r="AE36" s="664"/>
      <c r="AF36" s="664"/>
      <c r="AG36" s="664"/>
      <c r="AH36" s="664"/>
      <c r="AI36" s="664"/>
      <c r="AJ36" s="664"/>
      <c r="AK36" s="664"/>
      <c r="AL36" s="630" t="s">
        <v>130</v>
      </c>
      <c r="AM36" s="631"/>
      <c r="AN36" s="631"/>
      <c r="AO36" s="665"/>
      <c r="AP36" s="222"/>
      <c r="AQ36" s="670" t="s">
        <v>329</v>
      </c>
      <c r="AR36" s="671"/>
      <c r="AS36" s="671"/>
      <c r="AT36" s="671"/>
      <c r="AU36" s="671"/>
      <c r="AV36" s="671"/>
      <c r="AW36" s="671"/>
      <c r="AX36" s="671"/>
      <c r="AY36" s="672"/>
      <c r="AZ36" s="673">
        <v>7206004</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128122</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8565671</v>
      </c>
      <c r="CS36" s="628"/>
      <c r="CT36" s="628"/>
      <c r="CU36" s="628"/>
      <c r="CV36" s="628"/>
      <c r="CW36" s="628"/>
      <c r="CX36" s="628"/>
      <c r="CY36" s="629"/>
      <c r="CZ36" s="630">
        <v>14.1</v>
      </c>
      <c r="DA36" s="638"/>
      <c r="DB36" s="638"/>
      <c r="DC36" s="639"/>
      <c r="DD36" s="633">
        <v>6835259</v>
      </c>
      <c r="DE36" s="628"/>
      <c r="DF36" s="628"/>
      <c r="DG36" s="628"/>
      <c r="DH36" s="628"/>
      <c r="DI36" s="628"/>
      <c r="DJ36" s="628"/>
      <c r="DK36" s="629"/>
      <c r="DL36" s="633">
        <v>4425529</v>
      </c>
      <c r="DM36" s="628"/>
      <c r="DN36" s="628"/>
      <c r="DO36" s="628"/>
      <c r="DP36" s="628"/>
      <c r="DQ36" s="628"/>
      <c r="DR36" s="628"/>
      <c r="DS36" s="628"/>
      <c r="DT36" s="628"/>
      <c r="DU36" s="628"/>
      <c r="DV36" s="629"/>
      <c r="DW36" s="630">
        <v>14.4</v>
      </c>
      <c r="DX36" s="638"/>
      <c r="DY36" s="638"/>
      <c r="DZ36" s="638"/>
      <c r="EA36" s="638"/>
      <c r="EB36" s="638"/>
      <c r="EC36" s="652"/>
    </row>
    <row r="37" spans="2:133" ht="11.25" customHeight="1" x14ac:dyDescent="0.15">
      <c r="B37" s="624" t="s">
        <v>332</v>
      </c>
      <c r="C37" s="625"/>
      <c r="D37" s="625"/>
      <c r="E37" s="625"/>
      <c r="F37" s="625"/>
      <c r="G37" s="625"/>
      <c r="H37" s="625"/>
      <c r="I37" s="625"/>
      <c r="J37" s="625"/>
      <c r="K37" s="625"/>
      <c r="L37" s="625"/>
      <c r="M37" s="625"/>
      <c r="N37" s="625"/>
      <c r="O37" s="625"/>
      <c r="P37" s="625"/>
      <c r="Q37" s="626"/>
      <c r="R37" s="627">
        <v>718965</v>
      </c>
      <c r="S37" s="628"/>
      <c r="T37" s="628"/>
      <c r="U37" s="628"/>
      <c r="V37" s="628"/>
      <c r="W37" s="628"/>
      <c r="X37" s="628"/>
      <c r="Y37" s="629"/>
      <c r="Z37" s="663">
        <v>1.1000000000000001</v>
      </c>
      <c r="AA37" s="663"/>
      <c r="AB37" s="663"/>
      <c r="AC37" s="663"/>
      <c r="AD37" s="664">
        <v>58</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936261</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-61713</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2299317</v>
      </c>
      <c r="CS37" s="636"/>
      <c r="CT37" s="636"/>
      <c r="CU37" s="636"/>
      <c r="CV37" s="636"/>
      <c r="CW37" s="636"/>
      <c r="CX37" s="636"/>
      <c r="CY37" s="637"/>
      <c r="CZ37" s="630">
        <v>3.8</v>
      </c>
      <c r="DA37" s="638"/>
      <c r="DB37" s="638"/>
      <c r="DC37" s="639"/>
      <c r="DD37" s="633">
        <v>1968117</v>
      </c>
      <c r="DE37" s="636"/>
      <c r="DF37" s="636"/>
      <c r="DG37" s="636"/>
      <c r="DH37" s="636"/>
      <c r="DI37" s="636"/>
      <c r="DJ37" s="636"/>
      <c r="DK37" s="637"/>
      <c r="DL37" s="633">
        <v>1766462</v>
      </c>
      <c r="DM37" s="636"/>
      <c r="DN37" s="636"/>
      <c r="DO37" s="636"/>
      <c r="DP37" s="636"/>
      <c r="DQ37" s="636"/>
      <c r="DR37" s="636"/>
      <c r="DS37" s="636"/>
      <c r="DT37" s="636"/>
      <c r="DU37" s="636"/>
      <c r="DV37" s="637"/>
      <c r="DW37" s="630">
        <v>5.7</v>
      </c>
      <c r="DX37" s="638"/>
      <c r="DY37" s="638"/>
      <c r="DZ37" s="638"/>
      <c r="EA37" s="638"/>
      <c r="EB37" s="638"/>
      <c r="EC37" s="652"/>
    </row>
    <row r="38" spans="2:133" ht="11.25" customHeight="1" x14ac:dyDescent="0.15">
      <c r="B38" s="624" t="s">
        <v>336</v>
      </c>
      <c r="C38" s="625"/>
      <c r="D38" s="625"/>
      <c r="E38" s="625"/>
      <c r="F38" s="625"/>
      <c r="G38" s="625"/>
      <c r="H38" s="625"/>
      <c r="I38" s="625"/>
      <c r="J38" s="625"/>
      <c r="K38" s="625"/>
      <c r="L38" s="625"/>
      <c r="M38" s="625"/>
      <c r="N38" s="625"/>
      <c r="O38" s="625"/>
      <c r="P38" s="625"/>
      <c r="Q38" s="626"/>
      <c r="R38" s="627">
        <v>6229700</v>
      </c>
      <c r="S38" s="628"/>
      <c r="T38" s="628"/>
      <c r="U38" s="628"/>
      <c r="V38" s="628"/>
      <c r="W38" s="628"/>
      <c r="X38" s="628"/>
      <c r="Y38" s="629"/>
      <c r="Z38" s="663">
        <v>9.6</v>
      </c>
      <c r="AA38" s="663"/>
      <c r="AB38" s="663"/>
      <c r="AC38" s="663"/>
      <c r="AD38" s="664" t="s">
        <v>130</v>
      </c>
      <c r="AE38" s="664"/>
      <c r="AF38" s="664"/>
      <c r="AG38" s="664"/>
      <c r="AH38" s="664"/>
      <c r="AI38" s="664"/>
      <c r="AJ38" s="664"/>
      <c r="AK38" s="664"/>
      <c r="AL38" s="630" t="s">
        <v>130</v>
      </c>
      <c r="AM38" s="631"/>
      <c r="AN38" s="631"/>
      <c r="AO38" s="665"/>
      <c r="AQ38" s="658" t="s">
        <v>337</v>
      </c>
      <c r="AR38" s="659"/>
      <c r="AS38" s="659"/>
      <c r="AT38" s="659"/>
      <c r="AU38" s="659"/>
      <c r="AV38" s="659"/>
      <c r="AW38" s="659"/>
      <c r="AX38" s="659"/>
      <c r="AY38" s="660"/>
      <c r="AZ38" s="627">
        <v>835948</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12833</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4964397</v>
      </c>
      <c r="CS38" s="628"/>
      <c r="CT38" s="628"/>
      <c r="CU38" s="628"/>
      <c r="CV38" s="628"/>
      <c r="CW38" s="628"/>
      <c r="CX38" s="628"/>
      <c r="CY38" s="629"/>
      <c r="CZ38" s="630">
        <v>8.1999999999999993</v>
      </c>
      <c r="DA38" s="638"/>
      <c r="DB38" s="638"/>
      <c r="DC38" s="639"/>
      <c r="DD38" s="633">
        <v>4033111</v>
      </c>
      <c r="DE38" s="628"/>
      <c r="DF38" s="628"/>
      <c r="DG38" s="628"/>
      <c r="DH38" s="628"/>
      <c r="DI38" s="628"/>
      <c r="DJ38" s="628"/>
      <c r="DK38" s="629"/>
      <c r="DL38" s="633">
        <v>3584068</v>
      </c>
      <c r="DM38" s="628"/>
      <c r="DN38" s="628"/>
      <c r="DO38" s="628"/>
      <c r="DP38" s="628"/>
      <c r="DQ38" s="628"/>
      <c r="DR38" s="628"/>
      <c r="DS38" s="628"/>
      <c r="DT38" s="628"/>
      <c r="DU38" s="628"/>
      <c r="DV38" s="629"/>
      <c r="DW38" s="630">
        <v>11.6</v>
      </c>
      <c r="DX38" s="638"/>
      <c r="DY38" s="638"/>
      <c r="DZ38" s="638"/>
      <c r="EA38" s="638"/>
      <c r="EB38" s="638"/>
      <c r="EC38" s="652"/>
    </row>
    <row r="39" spans="2:133" ht="11.25" customHeight="1" x14ac:dyDescent="0.15">
      <c r="B39" s="624" t="s">
        <v>340</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130</v>
      </c>
      <c r="AA39" s="663"/>
      <c r="AB39" s="663"/>
      <c r="AC39" s="663"/>
      <c r="AD39" s="664" t="s">
        <v>130</v>
      </c>
      <c r="AE39" s="664"/>
      <c r="AF39" s="664"/>
      <c r="AG39" s="664"/>
      <c r="AH39" s="664"/>
      <c r="AI39" s="664"/>
      <c r="AJ39" s="664"/>
      <c r="AK39" s="664"/>
      <c r="AL39" s="630" t="s">
        <v>130</v>
      </c>
      <c r="AM39" s="631"/>
      <c r="AN39" s="631"/>
      <c r="AO39" s="665"/>
      <c r="AQ39" s="658" t="s">
        <v>341</v>
      </c>
      <c r="AR39" s="659"/>
      <c r="AS39" s="659"/>
      <c r="AT39" s="659"/>
      <c r="AU39" s="659"/>
      <c r="AV39" s="659"/>
      <c r="AW39" s="659"/>
      <c r="AX39" s="659"/>
      <c r="AY39" s="660"/>
      <c r="AZ39" s="627">
        <v>512447</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19528</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3811141</v>
      </c>
      <c r="CS39" s="636"/>
      <c r="CT39" s="636"/>
      <c r="CU39" s="636"/>
      <c r="CV39" s="636"/>
      <c r="CW39" s="636"/>
      <c r="CX39" s="636"/>
      <c r="CY39" s="637"/>
      <c r="CZ39" s="630">
        <v>6.3</v>
      </c>
      <c r="DA39" s="638"/>
      <c r="DB39" s="638"/>
      <c r="DC39" s="639"/>
      <c r="DD39" s="633">
        <v>2804154</v>
      </c>
      <c r="DE39" s="636"/>
      <c r="DF39" s="636"/>
      <c r="DG39" s="636"/>
      <c r="DH39" s="636"/>
      <c r="DI39" s="636"/>
      <c r="DJ39" s="636"/>
      <c r="DK39" s="637"/>
      <c r="DL39" s="633" t="s">
        <v>130</v>
      </c>
      <c r="DM39" s="636"/>
      <c r="DN39" s="636"/>
      <c r="DO39" s="636"/>
      <c r="DP39" s="636"/>
      <c r="DQ39" s="636"/>
      <c r="DR39" s="636"/>
      <c r="DS39" s="636"/>
      <c r="DT39" s="636"/>
      <c r="DU39" s="636"/>
      <c r="DV39" s="637"/>
      <c r="DW39" s="630" t="s">
        <v>130</v>
      </c>
      <c r="DX39" s="638"/>
      <c r="DY39" s="638"/>
      <c r="DZ39" s="638"/>
      <c r="EA39" s="638"/>
      <c r="EB39" s="638"/>
      <c r="EC39" s="652"/>
    </row>
    <row r="40" spans="2:133" ht="11.25" customHeight="1" x14ac:dyDescent="0.15">
      <c r="B40" s="624" t="s">
        <v>344</v>
      </c>
      <c r="C40" s="625"/>
      <c r="D40" s="625"/>
      <c r="E40" s="625"/>
      <c r="F40" s="625"/>
      <c r="G40" s="625"/>
      <c r="H40" s="625"/>
      <c r="I40" s="625"/>
      <c r="J40" s="625"/>
      <c r="K40" s="625"/>
      <c r="L40" s="625"/>
      <c r="M40" s="625"/>
      <c r="N40" s="625"/>
      <c r="O40" s="625"/>
      <c r="P40" s="625"/>
      <c r="Q40" s="626"/>
      <c r="R40" s="627">
        <v>299300</v>
      </c>
      <c r="S40" s="628"/>
      <c r="T40" s="628"/>
      <c r="U40" s="628"/>
      <c r="V40" s="628"/>
      <c r="W40" s="628"/>
      <c r="X40" s="628"/>
      <c r="Y40" s="629"/>
      <c r="Z40" s="663">
        <v>0.5</v>
      </c>
      <c r="AA40" s="663"/>
      <c r="AB40" s="663"/>
      <c r="AC40" s="663"/>
      <c r="AD40" s="664" t="s">
        <v>130</v>
      </c>
      <c r="AE40" s="664"/>
      <c r="AF40" s="664"/>
      <c r="AG40" s="664"/>
      <c r="AH40" s="664"/>
      <c r="AI40" s="664"/>
      <c r="AJ40" s="664"/>
      <c r="AK40" s="664"/>
      <c r="AL40" s="630" t="s">
        <v>130</v>
      </c>
      <c r="AM40" s="631"/>
      <c r="AN40" s="631"/>
      <c r="AO40" s="665"/>
      <c r="AQ40" s="658" t="s">
        <v>345</v>
      </c>
      <c r="AR40" s="659"/>
      <c r="AS40" s="659"/>
      <c r="AT40" s="659"/>
      <c r="AU40" s="659"/>
      <c r="AV40" s="659"/>
      <c r="AW40" s="659"/>
      <c r="AX40" s="659"/>
      <c r="AY40" s="660"/>
      <c r="AZ40" s="627" t="s">
        <v>130</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78</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t="s">
        <v>130</v>
      </c>
      <c r="CS40" s="628"/>
      <c r="CT40" s="628"/>
      <c r="CU40" s="628"/>
      <c r="CV40" s="628"/>
      <c r="CW40" s="628"/>
      <c r="CX40" s="628"/>
      <c r="CY40" s="629"/>
      <c r="CZ40" s="630" t="s">
        <v>130</v>
      </c>
      <c r="DA40" s="638"/>
      <c r="DB40" s="638"/>
      <c r="DC40" s="639"/>
      <c r="DD40" s="633" t="s">
        <v>130</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349</v>
      </c>
      <c r="C41" s="609"/>
      <c r="D41" s="609"/>
      <c r="E41" s="609"/>
      <c r="F41" s="609"/>
      <c r="G41" s="609"/>
      <c r="H41" s="609"/>
      <c r="I41" s="609"/>
      <c r="J41" s="609"/>
      <c r="K41" s="609"/>
      <c r="L41" s="609"/>
      <c r="M41" s="609"/>
      <c r="N41" s="609"/>
      <c r="O41" s="609"/>
      <c r="P41" s="609"/>
      <c r="Q41" s="610"/>
      <c r="R41" s="611">
        <v>64702661</v>
      </c>
      <c r="S41" s="649"/>
      <c r="T41" s="649"/>
      <c r="U41" s="649"/>
      <c r="V41" s="649"/>
      <c r="W41" s="649"/>
      <c r="X41" s="649"/>
      <c r="Y41" s="653"/>
      <c r="Z41" s="654">
        <v>100</v>
      </c>
      <c r="AA41" s="654"/>
      <c r="AB41" s="654"/>
      <c r="AC41" s="654"/>
      <c r="AD41" s="655">
        <v>30493901</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1110550</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130</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353</v>
      </c>
      <c r="AR42" s="647"/>
      <c r="AS42" s="647"/>
      <c r="AT42" s="647"/>
      <c r="AU42" s="647"/>
      <c r="AV42" s="647"/>
      <c r="AW42" s="647"/>
      <c r="AX42" s="647"/>
      <c r="AY42" s="648"/>
      <c r="AZ42" s="611">
        <v>3810798</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456</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9799345</v>
      </c>
      <c r="CS42" s="636"/>
      <c r="CT42" s="636"/>
      <c r="CU42" s="636"/>
      <c r="CV42" s="636"/>
      <c r="CW42" s="636"/>
      <c r="CX42" s="636"/>
      <c r="CY42" s="637"/>
      <c r="CZ42" s="630">
        <v>16.2</v>
      </c>
      <c r="DA42" s="638"/>
      <c r="DB42" s="638"/>
      <c r="DC42" s="639"/>
      <c r="DD42" s="633">
        <v>1252096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356</v>
      </c>
      <c r="CD43" s="624" t="s">
        <v>357</v>
      </c>
      <c r="CE43" s="625"/>
      <c r="CF43" s="625"/>
      <c r="CG43" s="625"/>
      <c r="CH43" s="625"/>
      <c r="CI43" s="625"/>
      <c r="CJ43" s="625"/>
      <c r="CK43" s="625"/>
      <c r="CL43" s="625"/>
      <c r="CM43" s="625"/>
      <c r="CN43" s="625"/>
      <c r="CO43" s="625"/>
      <c r="CP43" s="625"/>
      <c r="CQ43" s="626"/>
      <c r="CR43" s="627">
        <v>307550</v>
      </c>
      <c r="CS43" s="636"/>
      <c r="CT43" s="636"/>
      <c r="CU43" s="636"/>
      <c r="CV43" s="636"/>
      <c r="CW43" s="636"/>
      <c r="CX43" s="636"/>
      <c r="CY43" s="637"/>
      <c r="CZ43" s="630">
        <v>0.5</v>
      </c>
      <c r="DA43" s="638"/>
      <c r="DB43" s="638"/>
      <c r="DC43" s="639"/>
      <c r="DD43" s="633">
        <v>307550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359</v>
      </c>
      <c r="CG44" s="625"/>
      <c r="CH44" s="625"/>
      <c r="CI44" s="625"/>
      <c r="CJ44" s="625"/>
      <c r="CK44" s="625"/>
      <c r="CL44" s="625"/>
      <c r="CM44" s="625"/>
      <c r="CN44" s="625"/>
      <c r="CO44" s="625"/>
      <c r="CP44" s="625"/>
      <c r="CQ44" s="626"/>
      <c r="CR44" s="627">
        <v>8838377</v>
      </c>
      <c r="CS44" s="628"/>
      <c r="CT44" s="628"/>
      <c r="CU44" s="628"/>
      <c r="CV44" s="628"/>
      <c r="CW44" s="628"/>
      <c r="CX44" s="628"/>
      <c r="CY44" s="629"/>
      <c r="CZ44" s="630">
        <v>14.6</v>
      </c>
      <c r="DA44" s="631"/>
      <c r="DB44" s="631"/>
      <c r="DC44" s="632"/>
      <c r="DD44" s="633">
        <v>1213042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4473835</v>
      </c>
      <c r="CS45" s="636"/>
      <c r="CT45" s="636"/>
      <c r="CU45" s="636"/>
      <c r="CV45" s="636"/>
      <c r="CW45" s="636"/>
      <c r="CX45" s="636"/>
      <c r="CY45" s="637"/>
      <c r="CZ45" s="630">
        <v>7.4</v>
      </c>
      <c r="DA45" s="638"/>
      <c r="DB45" s="638"/>
      <c r="DC45" s="639"/>
      <c r="DD45" s="633">
        <v>119230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362</v>
      </c>
      <c r="CG46" s="625"/>
      <c r="CH46" s="625"/>
      <c r="CI46" s="625"/>
      <c r="CJ46" s="625"/>
      <c r="CK46" s="625"/>
      <c r="CL46" s="625"/>
      <c r="CM46" s="625"/>
      <c r="CN46" s="625"/>
      <c r="CO46" s="625"/>
      <c r="CP46" s="625"/>
      <c r="CQ46" s="626"/>
      <c r="CR46" s="627">
        <v>4138295</v>
      </c>
      <c r="CS46" s="628"/>
      <c r="CT46" s="628"/>
      <c r="CU46" s="628"/>
      <c r="CV46" s="628"/>
      <c r="CW46" s="628"/>
      <c r="CX46" s="628"/>
      <c r="CY46" s="629"/>
      <c r="CZ46" s="630">
        <v>6.8</v>
      </c>
      <c r="DA46" s="631"/>
      <c r="DB46" s="631"/>
      <c r="DC46" s="632"/>
      <c r="DD46" s="633">
        <v>1081687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363</v>
      </c>
      <c r="CG47" s="625"/>
      <c r="CH47" s="625"/>
      <c r="CI47" s="625"/>
      <c r="CJ47" s="625"/>
      <c r="CK47" s="625"/>
      <c r="CL47" s="625"/>
      <c r="CM47" s="625"/>
      <c r="CN47" s="625"/>
      <c r="CO47" s="625"/>
      <c r="CP47" s="625"/>
      <c r="CQ47" s="626"/>
      <c r="CR47" s="627">
        <v>960968</v>
      </c>
      <c r="CS47" s="636"/>
      <c r="CT47" s="636"/>
      <c r="CU47" s="636"/>
      <c r="CV47" s="636"/>
      <c r="CW47" s="636"/>
      <c r="CX47" s="636"/>
      <c r="CY47" s="637"/>
      <c r="CZ47" s="630">
        <v>1.6</v>
      </c>
      <c r="DA47" s="638"/>
      <c r="DB47" s="638"/>
      <c r="DC47" s="639"/>
      <c r="DD47" s="633">
        <v>39054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364</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365</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60566638</v>
      </c>
      <c r="CS49" s="612"/>
      <c r="CT49" s="612"/>
      <c r="CU49" s="612"/>
      <c r="CV49" s="612"/>
      <c r="CW49" s="612"/>
      <c r="CX49" s="612"/>
      <c r="CY49" s="613"/>
      <c r="CZ49" s="614">
        <v>100</v>
      </c>
      <c r="DA49" s="615"/>
      <c r="DB49" s="615"/>
      <c r="DC49" s="616"/>
      <c r="DD49" s="617">
        <v>35877500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W8nPzo6yXudV0KxeI+8/CpHskzKnPBix6Wwdp4uNhf8pYt0pb5/kJxLFziMB9reNgL+nf6b6j4faanaJtF14gg==" saltValue="XnqhijxIhtOgLOYGKr5y0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10" t="s">
        <v>367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1" t="s">
        <v>368</v>
      </c>
      <c r="DK2" s="1112"/>
      <c r="DL2" s="1112"/>
      <c r="DM2" s="1112"/>
      <c r="DN2" s="1112"/>
      <c r="DO2" s="1113"/>
      <c r="DP2" s="228"/>
      <c r="DQ2" s="1111" t="s">
        <v>369</v>
      </c>
      <c r="DR2" s="1112"/>
      <c r="DS2" s="1112"/>
      <c r="DT2" s="1112"/>
      <c r="DU2" s="1112"/>
      <c r="DV2" s="1112"/>
      <c r="DW2" s="1112"/>
      <c r="DX2" s="1112"/>
      <c r="DY2" s="1112"/>
      <c r="DZ2" s="111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4" t="s">
        <v>370</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1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104" t="s">
        <v>386</v>
      </c>
      <c r="DH5" s="1105"/>
      <c r="DI5" s="1105"/>
      <c r="DJ5" s="1105"/>
      <c r="DK5" s="1106"/>
      <c r="DL5" s="1104" t="s">
        <v>387</v>
      </c>
      <c r="DM5" s="1105"/>
      <c r="DN5" s="1105"/>
      <c r="DO5" s="1105"/>
      <c r="DP5" s="110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7"/>
      <c r="DH6" s="1108"/>
      <c r="DI6" s="1108"/>
      <c r="DJ6" s="1108"/>
      <c r="DK6" s="1109"/>
      <c r="DL6" s="1107"/>
      <c r="DM6" s="1108"/>
      <c r="DN6" s="1108"/>
      <c r="DO6" s="1108"/>
      <c r="DP6" s="1109"/>
      <c r="DQ6" s="1004"/>
      <c r="DR6" s="1005"/>
      <c r="DS6" s="1005"/>
      <c r="DT6" s="1005"/>
      <c r="DU6" s="1006"/>
      <c r="DV6" s="1004"/>
      <c r="DW6" s="1005"/>
      <c r="DX6" s="1005"/>
      <c r="DY6" s="1005"/>
      <c r="DZ6" s="1016"/>
      <c r="EA6" s="234"/>
    </row>
    <row r="7" spans="1:131" s="235" customFormat="1" ht="26.25" customHeight="1" thickTop="1" x14ac:dyDescent="0.15">
      <c r="A7" s="236">
        <v>1</v>
      </c>
      <c r="B7" s="1049" t="s">
        <v>389</v>
      </c>
      <c r="C7" s="1050"/>
      <c r="D7" s="1050"/>
      <c r="E7" s="1050"/>
      <c r="F7" s="1050"/>
      <c r="G7" s="1050"/>
      <c r="H7" s="1050"/>
      <c r="I7" s="1050"/>
      <c r="J7" s="1050"/>
      <c r="K7" s="1050"/>
      <c r="L7" s="1050"/>
      <c r="M7" s="1050"/>
      <c r="N7" s="1050"/>
      <c r="O7" s="1050"/>
      <c r="P7" s="1051"/>
      <c r="Q7" s="1092">
        <v>64685</v>
      </c>
      <c r="R7" s="1093"/>
      <c r="S7" s="1093"/>
      <c r="T7" s="1093"/>
      <c r="U7" s="1093"/>
      <c r="V7" s="1093">
        <v>60553</v>
      </c>
      <c r="W7" s="1093"/>
      <c r="X7" s="1093"/>
      <c r="Y7" s="1093"/>
      <c r="Z7" s="1093"/>
      <c r="AA7" s="1093">
        <v>4131</v>
      </c>
      <c r="AB7" s="1093"/>
      <c r="AC7" s="1093"/>
      <c r="AD7" s="1093"/>
      <c r="AE7" s="1055"/>
      <c r="AF7" s="1094">
        <v>3787</v>
      </c>
      <c r="AG7" s="1095"/>
      <c r="AH7" s="1095"/>
      <c r="AI7" s="1095"/>
      <c r="AJ7" s="1096"/>
      <c r="AK7" s="1097">
        <v>1921</v>
      </c>
      <c r="AL7" s="1098"/>
      <c r="AM7" s="1098"/>
      <c r="AN7" s="1098"/>
      <c r="AO7" s="1098"/>
      <c r="AP7" s="1098">
        <v>48948</v>
      </c>
      <c r="AQ7" s="1098"/>
      <c r="AR7" s="1098"/>
      <c r="AS7" s="1098"/>
      <c r="AT7" s="1098"/>
      <c r="AU7" s="1099"/>
      <c r="AV7" s="1099"/>
      <c r="AW7" s="1099"/>
      <c r="AX7" s="1099"/>
      <c r="AY7" s="1100"/>
      <c r="AZ7" s="232"/>
      <c r="BA7" s="232"/>
      <c r="BB7" s="232"/>
      <c r="BC7" s="232"/>
      <c r="BD7" s="232"/>
      <c r="BE7" s="233"/>
      <c r="BF7" s="233"/>
      <c r="BG7" s="233"/>
      <c r="BH7" s="233"/>
      <c r="BI7" s="233"/>
      <c r="BJ7" s="233"/>
      <c r="BK7" s="233"/>
      <c r="BL7" s="233"/>
      <c r="BM7" s="233"/>
      <c r="BN7" s="233"/>
      <c r="BO7" s="233"/>
      <c r="BP7" s="233"/>
      <c r="BQ7" s="236">
        <v>1</v>
      </c>
      <c r="BR7" s="237"/>
      <c r="BS7" s="1101" t="s">
        <v>600</v>
      </c>
      <c r="BT7" s="1102"/>
      <c r="BU7" s="1102"/>
      <c r="BV7" s="1102"/>
      <c r="BW7" s="1102"/>
      <c r="BX7" s="1102"/>
      <c r="BY7" s="1102"/>
      <c r="BZ7" s="1102"/>
      <c r="CA7" s="1102"/>
      <c r="CB7" s="1102"/>
      <c r="CC7" s="1102"/>
      <c r="CD7" s="1102"/>
      <c r="CE7" s="1102"/>
      <c r="CF7" s="1102"/>
      <c r="CG7" s="1103"/>
      <c r="CH7" s="1089" t="s">
        <v>601</v>
      </c>
      <c r="CI7" s="1090"/>
      <c r="CJ7" s="1090"/>
      <c r="CK7" s="1090"/>
      <c r="CL7" s="1091"/>
      <c r="CM7" s="1089">
        <v>0</v>
      </c>
      <c r="CN7" s="1090"/>
      <c r="CO7" s="1090"/>
      <c r="CP7" s="1090"/>
      <c r="CQ7" s="1091"/>
      <c r="CR7" s="1089">
        <v>60</v>
      </c>
      <c r="CS7" s="1090"/>
      <c r="CT7" s="1090"/>
      <c r="CU7" s="1090"/>
      <c r="CV7" s="1091"/>
      <c r="CW7" s="1089" t="s">
        <v>595</v>
      </c>
      <c r="CX7" s="1090"/>
      <c r="CY7" s="1090"/>
      <c r="CZ7" s="1090"/>
      <c r="DA7" s="1091"/>
      <c r="DB7" s="1089" t="s">
        <v>595</v>
      </c>
      <c r="DC7" s="1090"/>
      <c r="DD7" s="1090"/>
      <c r="DE7" s="1090"/>
      <c r="DF7" s="1091"/>
      <c r="DG7" s="1089" t="s">
        <v>595</v>
      </c>
      <c r="DH7" s="1090"/>
      <c r="DI7" s="1090"/>
      <c r="DJ7" s="1090"/>
      <c r="DK7" s="1091"/>
      <c r="DL7" s="1089" t="s">
        <v>595</v>
      </c>
      <c r="DM7" s="1090"/>
      <c r="DN7" s="1090"/>
      <c r="DO7" s="1090"/>
      <c r="DP7" s="1091"/>
      <c r="DQ7" s="1089" t="s">
        <v>595</v>
      </c>
      <c r="DR7" s="1090"/>
      <c r="DS7" s="1090"/>
      <c r="DT7" s="1090"/>
      <c r="DU7" s="1091"/>
      <c r="DV7" s="1101"/>
      <c r="DW7" s="1102"/>
      <c r="DX7" s="1102"/>
      <c r="DY7" s="1102"/>
      <c r="DZ7" s="1116"/>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138</v>
      </c>
      <c r="R8" s="1039"/>
      <c r="S8" s="1039"/>
      <c r="T8" s="1039"/>
      <c r="U8" s="1039"/>
      <c r="V8" s="1039">
        <v>134</v>
      </c>
      <c r="W8" s="1039"/>
      <c r="X8" s="1039"/>
      <c r="Y8" s="1039"/>
      <c r="Z8" s="1039"/>
      <c r="AA8" s="1039">
        <v>5</v>
      </c>
      <c r="AB8" s="1039"/>
      <c r="AC8" s="1039"/>
      <c r="AD8" s="1039"/>
      <c r="AE8" s="1040"/>
      <c r="AF8" s="1035">
        <v>5</v>
      </c>
      <c r="AG8" s="1036"/>
      <c r="AH8" s="1036"/>
      <c r="AI8" s="1036"/>
      <c r="AJ8" s="1037"/>
      <c r="AK8" s="1085">
        <v>120</v>
      </c>
      <c r="AL8" s="1086"/>
      <c r="AM8" s="1086"/>
      <c r="AN8" s="1086"/>
      <c r="AO8" s="1086"/>
      <c r="AP8" s="1086">
        <v>749</v>
      </c>
      <c r="AQ8" s="1086"/>
      <c r="AR8" s="1086"/>
      <c r="AS8" s="1086"/>
      <c r="AT8" s="1086"/>
      <c r="AU8" s="1087"/>
      <c r="AV8" s="1087"/>
      <c r="AW8" s="1087"/>
      <c r="AX8" s="1087"/>
      <c r="AY8" s="1088"/>
      <c r="AZ8" s="232"/>
      <c r="BA8" s="232"/>
      <c r="BB8" s="232"/>
      <c r="BC8" s="232"/>
      <c r="BD8" s="232"/>
      <c r="BE8" s="233"/>
      <c r="BF8" s="233"/>
      <c r="BG8" s="233"/>
      <c r="BH8" s="233"/>
      <c r="BI8" s="233"/>
      <c r="BJ8" s="233"/>
      <c r="BK8" s="233"/>
      <c r="BL8" s="233"/>
      <c r="BM8" s="233"/>
      <c r="BN8" s="233"/>
      <c r="BO8" s="233"/>
      <c r="BP8" s="233"/>
      <c r="BQ8" s="238">
        <v>2</v>
      </c>
      <c r="BR8" s="239"/>
      <c r="BS8" s="992" t="s">
        <v>602</v>
      </c>
      <c r="BT8" s="993"/>
      <c r="BU8" s="993"/>
      <c r="BV8" s="993"/>
      <c r="BW8" s="993"/>
      <c r="BX8" s="993"/>
      <c r="BY8" s="993"/>
      <c r="BZ8" s="993"/>
      <c r="CA8" s="993"/>
      <c r="CB8" s="993"/>
      <c r="CC8" s="993"/>
      <c r="CD8" s="993"/>
      <c r="CE8" s="993"/>
      <c r="CF8" s="993"/>
      <c r="CG8" s="1014"/>
      <c r="CH8" s="989" t="s">
        <v>603</v>
      </c>
      <c r="CI8" s="990"/>
      <c r="CJ8" s="990"/>
      <c r="CK8" s="990"/>
      <c r="CL8" s="991"/>
      <c r="CM8" s="989">
        <v>15</v>
      </c>
      <c r="CN8" s="990"/>
      <c r="CO8" s="990"/>
      <c r="CP8" s="990"/>
      <c r="CQ8" s="991"/>
      <c r="CR8" s="989">
        <v>50</v>
      </c>
      <c r="CS8" s="990"/>
      <c r="CT8" s="990"/>
      <c r="CU8" s="990"/>
      <c r="CV8" s="991"/>
      <c r="CW8" s="989" t="s">
        <v>595</v>
      </c>
      <c r="CX8" s="990"/>
      <c r="CY8" s="990"/>
      <c r="CZ8" s="990"/>
      <c r="DA8" s="991"/>
      <c r="DB8" s="989" t="s">
        <v>595</v>
      </c>
      <c r="DC8" s="990"/>
      <c r="DD8" s="990"/>
      <c r="DE8" s="990"/>
      <c r="DF8" s="991"/>
      <c r="DG8" s="989" t="s">
        <v>595</v>
      </c>
      <c r="DH8" s="990"/>
      <c r="DI8" s="990"/>
      <c r="DJ8" s="990"/>
      <c r="DK8" s="991"/>
      <c r="DL8" s="989" t="s">
        <v>595</v>
      </c>
      <c r="DM8" s="990"/>
      <c r="DN8" s="990"/>
      <c r="DO8" s="990"/>
      <c r="DP8" s="991"/>
      <c r="DQ8" s="989" t="s">
        <v>595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5"/>
      <c r="AL9" s="1086"/>
      <c r="AM9" s="1086"/>
      <c r="AN9" s="1086"/>
      <c r="AO9" s="1086"/>
      <c r="AP9" s="1086"/>
      <c r="AQ9" s="1086"/>
      <c r="AR9" s="1086"/>
      <c r="AS9" s="1086"/>
      <c r="AT9" s="1086"/>
      <c r="AU9" s="1087"/>
      <c r="AV9" s="1087"/>
      <c r="AW9" s="1087"/>
      <c r="AX9" s="1087"/>
      <c r="AY9" s="1088"/>
      <c r="AZ9" s="232"/>
      <c r="BA9" s="232"/>
      <c r="BB9" s="232"/>
      <c r="BC9" s="232"/>
      <c r="BD9" s="232"/>
      <c r="BE9" s="233"/>
      <c r="BF9" s="233"/>
      <c r="BG9" s="233"/>
      <c r="BH9" s="233"/>
      <c r="BI9" s="233"/>
      <c r="BJ9" s="233"/>
      <c r="BK9" s="233"/>
      <c r="BL9" s="233"/>
      <c r="BM9" s="233"/>
      <c r="BN9" s="233"/>
      <c r="BO9" s="233"/>
      <c r="BP9" s="233"/>
      <c r="BQ9" s="238">
        <v>3</v>
      </c>
      <c r="BR9" s="239"/>
      <c r="BS9" s="992" t="s">
        <v>604</v>
      </c>
      <c r="BT9" s="993"/>
      <c r="BU9" s="993"/>
      <c r="BV9" s="993"/>
      <c r="BW9" s="993"/>
      <c r="BX9" s="993"/>
      <c r="BY9" s="993"/>
      <c r="BZ9" s="993"/>
      <c r="CA9" s="993"/>
      <c r="CB9" s="993"/>
      <c r="CC9" s="993"/>
      <c r="CD9" s="993"/>
      <c r="CE9" s="993"/>
      <c r="CF9" s="993"/>
      <c r="CG9" s="1014"/>
      <c r="CH9" s="989">
        <v>7</v>
      </c>
      <c r="CI9" s="990"/>
      <c r="CJ9" s="990"/>
      <c r="CK9" s="990"/>
      <c r="CL9" s="991"/>
      <c r="CM9" s="989">
        <v>16</v>
      </c>
      <c r="CN9" s="990"/>
      <c r="CO9" s="990"/>
      <c r="CP9" s="990"/>
      <c r="CQ9" s="991"/>
      <c r="CR9" s="989">
        <v>30</v>
      </c>
      <c r="CS9" s="990"/>
      <c r="CT9" s="990"/>
      <c r="CU9" s="990"/>
      <c r="CV9" s="991"/>
      <c r="CW9" s="989" t="s">
        <v>595</v>
      </c>
      <c r="CX9" s="990"/>
      <c r="CY9" s="990"/>
      <c r="CZ9" s="990"/>
      <c r="DA9" s="991"/>
      <c r="DB9" s="989" t="s">
        <v>595</v>
      </c>
      <c r="DC9" s="990"/>
      <c r="DD9" s="990"/>
      <c r="DE9" s="990"/>
      <c r="DF9" s="991"/>
      <c r="DG9" s="989" t="s">
        <v>595</v>
      </c>
      <c r="DH9" s="990"/>
      <c r="DI9" s="990"/>
      <c r="DJ9" s="990"/>
      <c r="DK9" s="991"/>
      <c r="DL9" s="989" t="s">
        <v>595</v>
      </c>
      <c r="DM9" s="990"/>
      <c r="DN9" s="990"/>
      <c r="DO9" s="990"/>
      <c r="DP9" s="991"/>
      <c r="DQ9" s="989" t="s">
        <v>595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5"/>
      <c r="AL10" s="1086"/>
      <c r="AM10" s="1086"/>
      <c r="AN10" s="1086"/>
      <c r="AO10" s="1086"/>
      <c r="AP10" s="1086"/>
      <c r="AQ10" s="1086"/>
      <c r="AR10" s="1086"/>
      <c r="AS10" s="1086"/>
      <c r="AT10" s="1086"/>
      <c r="AU10" s="1087"/>
      <c r="AV10" s="1087"/>
      <c r="AW10" s="1087"/>
      <c r="AX10" s="1087"/>
      <c r="AY10" s="1088"/>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5"/>
      <c r="AL11" s="1086"/>
      <c r="AM11" s="1086"/>
      <c r="AN11" s="1086"/>
      <c r="AO11" s="1086"/>
      <c r="AP11" s="1086"/>
      <c r="AQ11" s="1086"/>
      <c r="AR11" s="1086"/>
      <c r="AS11" s="1086"/>
      <c r="AT11" s="1086"/>
      <c r="AU11" s="1087"/>
      <c r="AV11" s="1087"/>
      <c r="AW11" s="1087"/>
      <c r="AX11" s="1087"/>
      <c r="AY11" s="1088"/>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5"/>
      <c r="AL12" s="1086"/>
      <c r="AM12" s="1086"/>
      <c r="AN12" s="1086"/>
      <c r="AO12" s="1086"/>
      <c r="AP12" s="1086"/>
      <c r="AQ12" s="1086"/>
      <c r="AR12" s="1086"/>
      <c r="AS12" s="1086"/>
      <c r="AT12" s="1086"/>
      <c r="AU12" s="1087"/>
      <c r="AV12" s="1087"/>
      <c r="AW12" s="1087"/>
      <c r="AX12" s="1087"/>
      <c r="AY12" s="1088"/>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5"/>
      <c r="AL13" s="1086"/>
      <c r="AM13" s="1086"/>
      <c r="AN13" s="1086"/>
      <c r="AO13" s="1086"/>
      <c r="AP13" s="1086"/>
      <c r="AQ13" s="1086"/>
      <c r="AR13" s="1086"/>
      <c r="AS13" s="1086"/>
      <c r="AT13" s="1086"/>
      <c r="AU13" s="1087"/>
      <c r="AV13" s="1087"/>
      <c r="AW13" s="1087"/>
      <c r="AX13" s="1087"/>
      <c r="AY13" s="1088"/>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5"/>
      <c r="AL14" s="1086"/>
      <c r="AM14" s="1086"/>
      <c r="AN14" s="1086"/>
      <c r="AO14" s="1086"/>
      <c r="AP14" s="1086"/>
      <c r="AQ14" s="1086"/>
      <c r="AR14" s="1086"/>
      <c r="AS14" s="1086"/>
      <c r="AT14" s="1086"/>
      <c r="AU14" s="1087"/>
      <c r="AV14" s="1087"/>
      <c r="AW14" s="1087"/>
      <c r="AX14" s="1087"/>
      <c r="AY14" s="1088"/>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5"/>
      <c r="AL15" s="1086"/>
      <c r="AM15" s="1086"/>
      <c r="AN15" s="1086"/>
      <c r="AO15" s="1086"/>
      <c r="AP15" s="1086"/>
      <c r="AQ15" s="1086"/>
      <c r="AR15" s="1086"/>
      <c r="AS15" s="1086"/>
      <c r="AT15" s="1086"/>
      <c r="AU15" s="1087"/>
      <c r="AV15" s="1087"/>
      <c r="AW15" s="1087"/>
      <c r="AX15" s="1087"/>
      <c r="AY15" s="1088"/>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5"/>
      <c r="AL16" s="1086"/>
      <c r="AM16" s="1086"/>
      <c r="AN16" s="1086"/>
      <c r="AO16" s="1086"/>
      <c r="AP16" s="1086"/>
      <c r="AQ16" s="1086"/>
      <c r="AR16" s="1086"/>
      <c r="AS16" s="1086"/>
      <c r="AT16" s="1086"/>
      <c r="AU16" s="1087"/>
      <c r="AV16" s="1087"/>
      <c r="AW16" s="1087"/>
      <c r="AX16" s="1087"/>
      <c r="AY16" s="1088"/>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5"/>
      <c r="AL17" s="1086"/>
      <c r="AM17" s="1086"/>
      <c r="AN17" s="1086"/>
      <c r="AO17" s="1086"/>
      <c r="AP17" s="1086"/>
      <c r="AQ17" s="1086"/>
      <c r="AR17" s="1086"/>
      <c r="AS17" s="1086"/>
      <c r="AT17" s="1086"/>
      <c r="AU17" s="1087"/>
      <c r="AV17" s="1087"/>
      <c r="AW17" s="1087"/>
      <c r="AX17" s="1087"/>
      <c r="AY17" s="1088"/>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5"/>
      <c r="AL18" s="1086"/>
      <c r="AM18" s="1086"/>
      <c r="AN18" s="1086"/>
      <c r="AO18" s="1086"/>
      <c r="AP18" s="1086"/>
      <c r="AQ18" s="1086"/>
      <c r="AR18" s="1086"/>
      <c r="AS18" s="1086"/>
      <c r="AT18" s="1086"/>
      <c r="AU18" s="1087"/>
      <c r="AV18" s="1087"/>
      <c r="AW18" s="1087"/>
      <c r="AX18" s="1087"/>
      <c r="AY18" s="1088"/>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5"/>
      <c r="AL19" s="1086"/>
      <c r="AM19" s="1086"/>
      <c r="AN19" s="1086"/>
      <c r="AO19" s="1086"/>
      <c r="AP19" s="1086"/>
      <c r="AQ19" s="1086"/>
      <c r="AR19" s="1086"/>
      <c r="AS19" s="1086"/>
      <c r="AT19" s="1086"/>
      <c r="AU19" s="1087"/>
      <c r="AV19" s="1087"/>
      <c r="AW19" s="1087"/>
      <c r="AX19" s="1087"/>
      <c r="AY19" s="1088"/>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5"/>
      <c r="AL20" s="1086"/>
      <c r="AM20" s="1086"/>
      <c r="AN20" s="1086"/>
      <c r="AO20" s="1086"/>
      <c r="AP20" s="1086"/>
      <c r="AQ20" s="1086"/>
      <c r="AR20" s="1086"/>
      <c r="AS20" s="1086"/>
      <c r="AT20" s="1086"/>
      <c r="AU20" s="1087"/>
      <c r="AV20" s="1087"/>
      <c r="AW20" s="1087"/>
      <c r="AX20" s="1087"/>
      <c r="AY20" s="1088"/>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5"/>
      <c r="AL21" s="1086"/>
      <c r="AM21" s="1086"/>
      <c r="AN21" s="1086"/>
      <c r="AO21" s="1086"/>
      <c r="AP21" s="1086"/>
      <c r="AQ21" s="1086"/>
      <c r="AR21" s="1086"/>
      <c r="AS21" s="1086"/>
      <c r="AT21" s="1086"/>
      <c r="AU21" s="1087"/>
      <c r="AV21" s="1087"/>
      <c r="AW21" s="1087"/>
      <c r="AX21" s="1087"/>
      <c r="AY21" s="1088"/>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8"/>
      <c r="R22" s="1079"/>
      <c r="S22" s="1079"/>
      <c r="T22" s="1079"/>
      <c r="U22" s="1079"/>
      <c r="V22" s="1079"/>
      <c r="W22" s="1079"/>
      <c r="X22" s="1079"/>
      <c r="Y22" s="1079"/>
      <c r="Z22" s="1079"/>
      <c r="AA22" s="1079"/>
      <c r="AB22" s="1079"/>
      <c r="AC22" s="1079"/>
      <c r="AD22" s="1079"/>
      <c r="AE22" s="1080"/>
      <c r="AF22" s="1035"/>
      <c r="AG22" s="1036"/>
      <c r="AH22" s="1036"/>
      <c r="AI22" s="1036"/>
      <c r="AJ22" s="1037"/>
      <c r="AK22" s="1081"/>
      <c r="AL22" s="1082"/>
      <c r="AM22" s="1082"/>
      <c r="AN22" s="1082"/>
      <c r="AO22" s="1082"/>
      <c r="AP22" s="1082"/>
      <c r="AQ22" s="1082"/>
      <c r="AR22" s="1082"/>
      <c r="AS22" s="1082"/>
      <c r="AT22" s="1082"/>
      <c r="AU22" s="1083"/>
      <c r="AV22" s="1083"/>
      <c r="AW22" s="1083"/>
      <c r="AX22" s="1083"/>
      <c r="AY22" s="1084"/>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72">
        <v>64703</v>
      </c>
      <c r="R23" s="1066"/>
      <c r="S23" s="1066"/>
      <c r="T23" s="1066"/>
      <c r="U23" s="1066"/>
      <c r="V23" s="1066">
        <v>60567</v>
      </c>
      <c r="W23" s="1066"/>
      <c r="X23" s="1066"/>
      <c r="Y23" s="1066"/>
      <c r="Z23" s="1066"/>
      <c r="AA23" s="1066">
        <v>4136</v>
      </c>
      <c r="AB23" s="1066"/>
      <c r="AC23" s="1066"/>
      <c r="AD23" s="1066"/>
      <c r="AE23" s="1073"/>
      <c r="AF23" s="1074">
        <v>3792</v>
      </c>
      <c r="AG23" s="1066"/>
      <c r="AH23" s="1066"/>
      <c r="AI23" s="1066"/>
      <c r="AJ23" s="1075"/>
      <c r="AK23" s="1076"/>
      <c r="AL23" s="1077"/>
      <c r="AM23" s="1077"/>
      <c r="AN23" s="1077"/>
      <c r="AO23" s="1077"/>
      <c r="AP23" s="1066">
        <v>496977</v>
      </c>
      <c r="AQ23" s="1066"/>
      <c r="AR23" s="1066"/>
      <c r="AS23" s="1066"/>
      <c r="AT23" s="1066"/>
      <c r="AU23" s="1067"/>
      <c r="AV23" s="1067"/>
      <c r="AW23" s="1067"/>
      <c r="AX23" s="1067"/>
      <c r="AY23" s="1068"/>
      <c r="AZ23" s="1069" t="s">
        <v>394</v>
      </c>
      <c r="BA23" s="1070"/>
      <c r="BB23" s="1070"/>
      <c r="BC23" s="1070"/>
      <c r="BD23" s="1071"/>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5" t="s">
        <v>395</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4" t="s">
        <v>396</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60" t="s">
        <v>400</v>
      </c>
      <c r="AG26" s="1008"/>
      <c r="AH26" s="1008"/>
      <c r="AI26" s="1008"/>
      <c r="AJ26" s="1061"/>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2"/>
      <c r="AG27" s="1011"/>
      <c r="AH27" s="1011"/>
      <c r="AI27" s="1011"/>
      <c r="AJ27" s="1063"/>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9" t="s">
        <v>405</v>
      </c>
      <c r="C28" s="1050"/>
      <c r="D28" s="1050"/>
      <c r="E28" s="1050"/>
      <c r="F28" s="1050"/>
      <c r="G28" s="1050"/>
      <c r="H28" s="1050"/>
      <c r="I28" s="1050"/>
      <c r="J28" s="1050"/>
      <c r="K28" s="1050"/>
      <c r="L28" s="1050"/>
      <c r="M28" s="1050"/>
      <c r="N28" s="1050"/>
      <c r="O28" s="1050"/>
      <c r="P28" s="1051"/>
      <c r="Q28" s="1052">
        <v>11953</v>
      </c>
      <c r="R28" s="1053"/>
      <c r="S28" s="1053"/>
      <c r="T28" s="1053"/>
      <c r="U28" s="1054"/>
      <c r="V28" s="1055">
        <v>11825</v>
      </c>
      <c r="W28" s="1053"/>
      <c r="X28" s="1053"/>
      <c r="Y28" s="1053"/>
      <c r="Z28" s="1054"/>
      <c r="AA28" s="1055">
        <v>128</v>
      </c>
      <c r="AB28" s="1053"/>
      <c r="AC28" s="1053"/>
      <c r="AD28" s="1053"/>
      <c r="AE28" s="1056"/>
      <c r="AF28" s="1057">
        <v>128</v>
      </c>
      <c r="AG28" s="1058"/>
      <c r="AH28" s="1058"/>
      <c r="AI28" s="1058"/>
      <c r="AJ28" s="1059"/>
      <c r="AK28" s="1044">
        <v>999</v>
      </c>
      <c r="AL28" s="1045"/>
      <c r="AM28" s="1045"/>
      <c r="AN28" s="1045"/>
      <c r="AO28" s="1045"/>
      <c r="AP28" s="1045" t="s">
        <v>529</v>
      </c>
      <c r="AQ28" s="1045"/>
      <c r="AR28" s="1045"/>
      <c r="AS28" s="1045"/>
      <c r="AT28" s="1045"/>
      <c r="AU28" s="1045" t="s">
        <v>529</v>
      </c>
      <c r="AV28" s="1045"/>
      <c r="AW28" s="1045"/>
      <c r="AX28" s="1045"/>
      <c r="AY28" s="1045"/>
      <c r="AZ28" s="1046" t="s">
        <v>529</v>
      </c>
      <c r="BA28" s="1046"/>
      <c r="BB28" s="1046"/>
      <c r="BC28" s="1046"/>
      <c r="BD28" s="1046"/>
      <c r="BE28" s="1047"/>
      <c r="BF28" s="1047"/>
      <c r="BG28" s="1047"/>
      <c r="BH28" s="1047"/>
      <c r="BI28" s="1048"/>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42">
        <v>318</v>
      </c>
      <c r="R29" s="1036"/>
      <c r="S29" s="1036"/>
      <c r="T29" s="1036"/>
      <c r="U29" s="1043"/>
      <c r="V29" s="1040">
        <v>302</v>
      </c>
      <c r="W29" s="1036"/>
      <c r="X29" s="1036"/>
      <c r="Y29" s="1036"/>
      <c r="Z29" s="1043"/>
      <c r="AA29" s="1040">
        <v>16</v>
      </c>
      <c r="AB29" s="1036"/>
      <c r="AC29" s="1036"/>
      <c r="AD29" s="1036"/>
      <c r="AE29" s="1037"/>
      <c r="AF29" s="1035">
        <v>16</v>
      </c>
      <c r="AG29" s="1036"/>
      <c r="AH29" s="1036"/>
      <c r="AI29" s="1036"/>
      <c r="AJ29" s="1037"/>
      <c r="AK29" s="980">
        <v>112</v>
      </c>
      <c r="AL29" s="971"/>
      <c r="AM29" s="971"/>
      <c r="AN29" s="971"/>
      <c r="AO29" s="971"/>
      <c r="AP29" s="971">
        <v>535</v>
      </c>
      <c r="AQ29" s="971"/>
      <c r="AR29" s="971"/>
      <c r="AS29" s="971"/>
      <c r="AT29" s="971"/>
      <c r="AU29" s="971" t="s">
        <v>529</v>
      </c>
      <c r="AV29" s="971"/>
      <c r="AW29" s="971"/>
      <c r="AX29" s="971"/>
      <c r="AY29" s="971"/>
      <c r="AZ29" s="1041" t="s">
        <v>529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42">
        <v>11896</v>
      </c>
      <c r="R30" s="1036"/>
      <c r="S30" s="1036"/>
      <c r="T30" s="1036"/>
      <c r="U30" s="1043"/>
      <c r="V30" s="1040">
        <v>11363</v>
      </c>
      <c r="W30" s="1036"/>
      <c r="X30" s="1036"/>
      <c r="Y30" s="1036"/>
      <c r="Z30" s="1043"/>
      <c r="AA30" s="1040">
        <v>533</v>
      </c>
      <c r="AB30" s="1036"/>
      <c r="AC30" s="1036"/>
      <c r="AD30" s="1036"/>
      <c r="AE30" s="1037"/>
      <c r="AF30" s="1035">
        <v>533</v>
      </c>
      <c r="AG30" s="1036"/>
      <c r="AH30" s="1036"/>
      <c r="AI30" s="1036"/>
      <c r="AJ30" s="1037"/>
      <c r="AK30" s="980">
        <v>1974</v>
      </c>
      <c r="AL30" s="971"/>
      <c r="AM30" s="971"/>
      <c r="AN30" s="971"/>
      <c r="AO30" s="971"/>
      <c r="AP30" s="971" t="s">
        <v>529</v>
      </c>
      <c r="AQ30" s="971"/>
      <c r="AR30" s="971"/>
      <c r="AS30" s="971"/>
      <c r="AT30" s="971"/>
      <c r="AU30" s="971" t="s">
        <v>529</v>
      </c>
      <c r="AV30" s="971"/>
      <c r="AW30" s="971"/>
      <c r="AX30" s="971"/>
      <c r="AY30" s="971"/>
      <c r="AZ30" s="1041" t="s">
        <v>529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42">
        <v>1416</v>
      </c>
      <c r="R31" s="1036"/>
      <c r="S31" s="1036"/>
      <c r="T31" s="1036"/>
      <c r="U31" s="1043"/>
      <c r="V31" s="1040">
        <v>1410</v>
      </c>
      <c r="W31" s="1036"/>
      <c r="X31" s="1036"/>
      <c r="Y31" s="1036"/>
      <c r="Z31" s="1043"/>
      <c r="AA31" s="1040">
        <v>7</v>
      </c>
      <c r="AB31" s="1036"/>
      <c r="AC31" s="1036"/>
      <c r="AD31" s="1036"/>
      <c r="AE31" s="1037"/>
      <c r="AF31" s="1035">
        <v>7</v>
      </c>
      <c r="AG31" s="1036"/>
      <c r="AH31" s="1036"/>
      <c r="AI31" s="1036"/>
      <c r="AJ31" s="1037"/>
      <c r="AK31" s="980">
        <v>486</v>
      </c>
      <c r="AL31" s="971"/>
      <c r="AM31" s="971"/>
      <c r="AN31" s="971"/>
      <c r="AO31" s="971"/>
      <c r="AP31" s="971" t="s">
        <v>529</v>
      </c>
      <c r="AQ31" s="971"/>
      <c r="AR31" s="971"/>
      <c r="AS31" s="971"/>
      <c r="AT31" s="971"/>
      <c r="AU31" s="971" t="s">
        <v>529</v>
      </c>
      <c r="AV31" s="971"/>
      <c r="AW31" s="971"/>
      <c r="AX31" s="971"/>
      <c r="AY31" s="971"/>
      <c r="AZ31" s="1041" t="s">
        <v>529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42">
        <v>2171</v>
      </c>
      <c r="R32" s="1036"/>
      <c r="S32" s="1036"/>
      <c r="T32" s="1036"/>
      <c r="U32" s="1043"/>
      <c r="V32" s="1040">
        <v>2100</v>
      </c>
      <c r="W32" s="1036"/>
      <c r="X32" s="1036"/>
      <c r="Y32" s="1036"/>
      <c r="Z32" s="1043"/>
      <c r="AA32" s="1040">
        <v>71</v>
      </c>
      <c r="AB32" s="1036"/>
      <c r="AC32" s="1036"/>
      <c r="AD32" s="1036"/>
      <c r="AE32" s="1037"/>
      <c r="AF32" s="1035">
        <v>2635</v>
      </c>
      <c r="AG32" s="1036"/>
      <c r="AH32" s="1036"/>
      <c r="AI32" s="1036"/>
      <c r="AJ32" s="1037"/>
      <c r="AK32" s="980">
        <v>280</v>
      </c>
      <c r="AL32" s="971"/>
      <c r="AM32" s="971"/>
      <c r="AN32" s="971"/>
      <c r="AO32" s="971"/>
      <c r="AP32" s="971">
        <v>5849</v>
      </c>
      <c r="AQ32" s="971"/>
      <c r="AR32" s="971"/>
      <c r="AS32" s="971"/>
      <c r="AT32" s="971"/>
      <c r="AU32" s="971">
        <v>2907</v>
      </c>
      <c r="AV32" s="971"/>
      <c r="AW32" s="971"/>
      <c r="AX32" s="971"/>
      <c r="AY32" s="971"/>
      <c r="AZ32" s="1041" t="s">
        <v>529</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42">
        <v>4652</v>
      </c>
      <c r="R33" s="1036"/>
      <c r="S33" s="1036"/>
      <c r="T33" s="1036"/>
      <c r="U33" s="1043"/>
      <c r="V33" s="1040">
        <v>3916</v>
      </c>
      <c r="W33" s="1036"/>
      <c r="X33" s="1036"/>
      <c r="Y33" s="1036"/>
      <c r="Z33" s="1043"/>
      <c r="AA33" s="1040">
        <v>736</v>
      </c>
      <c r="AB33" s="1036"/>
      <c r="AC33" s="1036"/>
      <c r="AD33" s="1036"/>
      <c r="AE33" s="1037"/>
      <c r="AF33" s="1035">
        <v>4710</v>
      </c>
      <c r="AG33" s="1036"/>
      <c r="AH33" s="1036"/>
      <c r="AI33" s="1036"/>
      <c r="AJ33" s="1037"/>
      <c r="AK33" s="980">
        <v>779</v>
      </c>
      <c r="AL33" s="971"/>
      <c r="AM33" s="971"/>
      <c r="AN33" s="971"/>
      <c r="AO33" s="971"/>
      <c r="AP33" s="971">
        <v>1877</v>
      </c>
      <c r="AQ33" s="971"/>
      <c r="AR33" s="971"/>
      <c r="AS33" s="971"/>
      <c r="AT33" s="971"/>
      <c r="AU33" s="971">
        <v>1293</v>
      </c>
      <c r="AV33" s="971"/>
      <c r="AW33" s="971"/>
      <c r="AX33" s="971"/>
      <c r="AY33" s="971"/>
      <c r="AZ33" s="1041" t="s">
        <v>529</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42">
        <v>1809</v>
      </c>
      <c r="R34" s="1036"/>
      <c r="S34" s="1036"/>
      <c r="T34" s="1036"/>
      <c r="U34" s="1043"/>
      <c r="V34" s="1040">
        <v>1689</v>
      </c>
      <c r="W34" s="1036"/>
      <c r="X34" s="1036"/>
      <c r="Y34" s="1036"/>
      <c r="Z34" s="1043"/>
      <c r="AA34" s="1040">
        <v>120</v>
      </c>
      <c r="AB34" s="1036"/>
      <c r="AC34" s="1036"/>
      <c r="AD34" s="1036"/>
      <c r="AE34" s="1037"/>
      <c r="AF34" s="1035">
        <v>657</v>
      </c>
      <c r="AG34" s="1036"/>
      <c r="AH34" s="1036"/>
      <c r="AI34" s="1036"/>
      <c r="AJ34" s="1037"/>
      <c r="AK34" s="980">
        <v>731</v>
      </c>
      <c r="AL34" s="971"/>
      <c r="AM34" s="971"/>
      <c r="AN34" s="971"/>
      <c r="AO34" s="971"/>
      <c r="AP34" s="971">
        <v>5335</v>
      </c>
      <c r="AQ34" s="971"/>
      <c r="AR34" s="971"/>
      <c r="AS34" s="971"/>
      <c r="AT34" s="971"/>
      <c r="AU34" s="971">
        <v>4604</v>
      </c>
      <c r="AV34" s="971"/>
      <c r="AW34" s="971"/>
      <c r="AX34" s="971"/>
      <c r="AY34" s="971"/>
      <c r="AZ34" s="1041" t="s">
        <v>529</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415</v>
      </c>
      <c r="C35" s="1031"/>
      <c r="D35" s="1031"/>
      <c r="E35" s="1031"/>
      <c r="F35" s="1031"/>
      <c r="G35" s="1031"/>
      <c r="H35" s="1031"/>
      <c r="I35" s="1031"/>
      <c r="J35" s="1031"/>
      <c r="K35" s="1031"/>
      <c r="L35" s="1031"/>
      <c r="M35" s="1031"/>
      <c r="N35" s="1031"/>
      <c r="O35" s="1031"/>
      <c r="P35" s="1032"/>
      <c r="Q35" s="1042">
        <v>102</v>
      </c>
      <c r="R35" s="1036"/>
      <c r="S35" s="1036"/>
      <c r="T35" s="1036"/>
      <c r="U35" s="1043"/>
      <c r="V35" s="1040">
        <v>102</v>
      </c>
      <c r="W35" s="1036"/>
      <c r="X35" s="1036"/>
      <c r="Y35" s="1036"/>
      <c r="Z35" s="1043"/>
      <c r="AA35" s="1040">
        <v>0</v>
      </c>
      <c r="AB35" s="1036"/>
      <c r="AC35" s="1036"/>
      <c r="AD35" s="1036"/>
      <c r="AE35" s="1037"/>
      <c r="AF35" s="1035">
        <v>0</v>
      </c>
      <c r="AG35" s="1036"/>
      <c r="AH35" s="1036"/>
      <c r="AI35" s="1036"/>
      <c r="AJ35" s="1037"/>
      <c r="AK35" s="980">
        <v>43</v>
      </c>
      <c r="AL35" s="971"/>
      <c r="AM35" s="971"/>
      <c r="AN35" s="971"/>
      <c r="AO35" s="971"/>
      <c r="AP35" s="971">
        <v>167</v>
      </c>
      <c r="AQ35" s="971"/>
      <c r="AR35" s="971"/>
      <c r="AS35" s="971"/>
      <c r="AT35" s="971"/>
      <c r="AU35" s="971">
        <v>167</v>
      </c>
      <c r="AV35" s="971"/>
      <c r="AW35" s="971"/>
      <c r="AX35" s="971"/>
      <c r="AY35" s="971"/>
      <c r="AZ35" s="1041" t="s">
        <v>529</v>
      </c>
      <c r="BA35" s="1041"/>
      <c r="BB35" s="1041"/>
      <c r="BC35" s="1041"/>
      <c r="BD35" s="1041"/>
      <c r="BE35" s="972" t="s">
        <v>416</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8687</v>
      </c>
      <c r="AG63" s="959"/>
      <c r="AH63" s="959"/>
      <c r="AI63" s="959"/>
      <c r="AJ63" s="1022"/>
      <c r="AK63" s="1023"/>
      <c r="AL63" s="963"/>
      <c r="AM63" s="963"/>
      <c r="AN63" s="963"/>
      <c r="AO63" s="963"/>
      <c r="AP63" s="959">
        <v>13763</v>
      </c>
      <c r="AQ63" s="959"/>
      <c r="AR63" s="959"/>
      <c r="AS63" s="959"/>
      <c r="AT63" s="959"/>
      <c r="AU63" s="959">
        <v>8971</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398</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594</v>
      </c>
      <c r="C68" s="986"/>
      <c r="D68" s="986"/>
      <c r="E68" s="986"/>
      <c r="F68" s="986"/>
      <c r="G68" s="986"/>
      <c r="H68" s="986"/>
      <c r="I68" s="986"/>
      <c r="J68" s="986"/>
      <c r="K68" s="986"/>
      <c r="L68" s="986"/>
      <c r="M68" s="986"/>
      <c r="N68" s="986"/>
      <c r="O68" s="986"/>
      <c r="P68" s="987"/>
      <c r="Q68" s="988">
        <v>176</v>
      </c>
      <c r="R68" s="982"/>
      <c r="S68" s="982"/>
      <c r="T68" s="982"/>
      <c r="U68" s="982"/>
      <c r="V68" s="982">
        <v>165</v>
      </c>
      <c r="W68" s="982"/>
      <c r="X68" s="982"/>
      <c r="Y68" s="982"/>
      <c r="Z68" s="982"/>
      <c r="AA68" s="982">
        <v>11</v>
      </c>
      <c r="AB68" s="982"/>
      <c r="AC68" s="982"/>
      <c r="AD68" s="982"/>
      <c r="AE68" s="982"/>
      <c r="AF68" s="982">
        <v>11</v>
      </c>
      <c r="AG68" s="982"/>
      <c r="AH68" s="982"/>
      <c r="AI68" s="982"/>
      <c r="AJ68" s="982"/>
      <c r="AK68" s="982" t="s">
        <v>595</v>
      </c>
      <c r="AL68" s="982"/>
      <c r="AM68" s="982"/>
      <c r="AN68" s="982"/>
      <c r="AO68" s="982"/>
      <c r="AP68" s="982" t="s">
        <v>595</v>
      </c>
      <c r="AQ68" s="982"/>
      <c r="AR68" s="982"/>
      <c r="AS68" s="982"/>
      <c r="AT68" s="982"/>
      <c r="AU68" s="982" t="s">
        <v>595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1308</v>
      </c>
      <c r="R69" s="971"/>
      <c r="S69" s="971"/>
      <c r="T69" s="971"/>
      <c r="U69" s="971"/>
      <c r="V69" s="971">
        <v>1001</v>
      </c>
      <c r="W69" s="971"/>
      <c r="X69" s="971"/>
      <c r="Y69" s="971"/>
      <c r="Z69" s="971"/>
      <c r="AA69" s="971">
        <v>307</v>
      </c>
      <c r="AB69" s="971"/>
      <c r="AC69" s="971"/>
      <c r="AD69" s="971"/>
      <c r="AE69" s="971"/>
      <c r="AF69" s="971">
        <v>307</v>
      </c>
      <c r="AG69" s="971"/>
      <c r="AH69" s="971"/>
      <c r="AI69" s="971"/>
      <c r="AJ69" s="971"/>
      <c r="AK69" s="971">
        <v>0</v>
      </c>
      <c r="AL69" s="971"/>
      <c r="AM69" s="971"/>
      <c r="AN69" s="971"/>
      <c r="AO69" s="971"/>
      <c r="AP69" s="971">
        <v>1943</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3927</v>
      </c>
      <c r="R70" s="971"/>
      <c r="S70" s="971"/>
      <c r="T70" s="971"/>
      <c r="U70" s="971"/>
      <c r="V70" s="971">
        <v>3506</v>
      </c>
      <c r="W70" s="971"/>
      <c r="X70" s="971"/>
      <c r="Y70" s="971"/>
      <c r="Z70" s="971"/>
      <c r="AA70" s="971">
        <v>421</v>
      </c>
      <c r="AB70" s="971"/>
      <c r="AC70" s="971"/>
      <c r="AD70" s="971"/>
      <c r="AE70" s="971"/>
      <c r="AF70" s="971">
        <v>208</v>
      </c>
      <c r="AG70" s="971"/>
      <c r="AH70" s="971"/>
      <c r="AI70" s="971"/>
      <c r="AJ70" s="971"/>
      <c r="AK70" s="971" t="s">
        <v>595</v>
      </c>
      <c r="AL70" s="971"/>
      <c r="AM70" s="971"/>
      <c r="AN70" s="971"/>
      <c r="AO70" s="971"/>
      <c r="AP70" s="971" t="s">
        <v>595</v>
      </c>
      <c r="AQ70" s="971"/>
      <c r="AR70" s="971"/>
      <c r="AS70" s="971"/>
      <c r="AT70" s="971"/>
      <c r="AU70" s="971" t="s">
        <v>595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595</v>
      </c>
      <c r="AL71" s="971"/>
      <c r="AM71" s="971"/>
      <c r="AN71" s="971"/>
      <c r="AO71" s="971"/>
      <c r="AP71" s="971" t="s">
        <v>595</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595</v>
      </c>
      <c r="AL72" s="971"/>
      <c r="AM72" s="971"/>
      <c r="AN72" s="971"/>
      <c r="AO72" s="971"/>
      <c r="AP72" s="971" t="s">
        <v>595</v>
      </c>
      <c r="AQ72" s="971"/>
      <c r="AR72" s="971"/>
      <c r="AS72" s="971"/>
      <c r="AT72" s="971"/>
      <c r="AU72" s="971" t="s">
        <v>595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6906</v>
      </c>
      <c r="AG88" s="959"/>
      <c r="AH88" s="959"/>
      <c r="AI88" s="959"/>
      <c r="AJ88" s="959"/>
      <c r="AK88" s="963"/>
      <c r="AL88" s="963"/>
      <c r="AM88" s="963"/>
      <c r="AN88" s="963"/>
      <c r="AO88" s="963"/>
      <c r="AP88" s="959">
        <v>1943</v>
      </c>
      <c r="AQ88" s="959"/>
      <c r="AR88" s="959"/>
      <c r="AS88" s="959"/>
      <c r="AT88" s="959"/>
      <c r="AU88" s="959" t="s">
        <v>529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140</v>
      </c>
      <c r="CS102" s="953"/>
      <c r="CT102" s="953"/>
      <c r="CU102" s="953"/>
      <c r="CV102" s="954"/>
      <c r="CW102" s="952" t="s">
        <v>529</v>
      </c>
      <c r="CX102" s="953"/>
      <c r="CY102" s="953"/>
      <c r="CZ102" s="953"/>
      <c r="DA102" s="954"/>
      <c r="DB102" s="952" t="s">
        <v>529</v>
      </c>
      <c r="DC102" s="953"/>
      <c r="DD102" s="953"/>
      <c r="DE102" s="953"/>
      <c r="DF102" s="954"/>
      <c r="DG102" s="952" t="s">
        <v>529</v>
      </c>
      <c r="DH102" s="953"/>
      <c r="DI102" s="953"/>
      <c r="DJ102" s="953"/>
      <c r="DK102" s="954"/>
      <c r="DL102" s="952" t="s">
        <v>529</v>
      </c>
      <c r="DM102" s="953"/>
      <c r="DN102" s="953"/>
      <c r="DO102" s="953"/>
      <c r="DP102" s="954"/>
      <c r="DQ102" s="952" t="s">
        <v>529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308</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308</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308</v>
      </c>
      <c r="DR109" s="896"/>
      <c r="DS109" s="896"/>
      <c r="DT109" s="896"/>
      <c r="DU109" s="897"/>
      <c r="DV109" s="898" t="s">
        <v>439</v>
      </c>
      <c r="DW109" s="896"/>
      <c r="DX109" s="896"/>
      <c r="DY109" s="896"/>
      <c r="DZ109" s="929"/>
    </row>
    <row r="110" spans="1:131" s="230" customFormat="1" ht="26.25" customHeight="1" x14ac:dyDescent="0.15">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7123788</v>
      </c>
      <c r="AB110" s="889"/>
      <c r="AC110" s="889"/>
      <c r="AD110" s="889"/>
      <c r="AE110" s="890"/>
      <c r="AF110" s="891">
        <v>7110305</v>
      </c>
      <c r="AG110" s="889"/>
      <c r="AH110" s="889"/>
      <c r="AI110" s="889"/>
      <c r="AJ110" s="890"/>
      <c r="AK110" s="891">
        <v>7057583</v>
      </c>
      <c r="AL110" s="889"/>
      <c r="AM110" s="889"/>
      <c r="AN110" s="889"/>
      <c r="AO110" s="890"/>
      <c r="AP110" s="892">
        <v>28.7</v>
      </c>
      <c r="AQ110" s="893"/>
      <c r="AR110" s="893"/>
      <c r="AS110" s="893"/>
      <c r="AT110" s="894"/>
      <c r="AU110" s="930" t="s">
        <v>75</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51802954</v>
      </c>
      <c r="BR110" s="842"/>
      <c r="BS110" s="842"/>
      <c r="BT110" s="842"/>
      <c r="BU110" s="842"/>
      <c r="BV110" s="842">
        <v>50379627</v>
      </c>
      <c r="BW110" s="842"/>
      <c r="BX110" s="842"/>
      <c r="BY110" s="842"/>
      <c r="BZ110" s="842"/>
      <c r="CA110" s="842">
        <v>49696981</v>
      </c>
      <c r="CB110" s="842"/>
      <c r="CC110" s="842"/>
      <c r="CD110" s="842"/>
      <c r="CE110" s="842"/>
      <c r="CF110" s="866">
        <v>201.8</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445</v>
      </c>
      <c r="DH110" s="842"/>
      <c r="DI110" s="842"/>
      <c r="DJ110" s="842"/>
      <c r="DK110" s="842"/>
      <c r="DL110" s="842" t="s">
        <v>445</v>
      </c>
      <c r="DM110" s="842"/>
      <c r="DN110" s="842"/>
      <c r="DO110" s="842"/>
      <c r="DP110" s="842"/>
      <c r="DQ110" s="842" t="s">
        <v>445</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447</v>
      </c>
      <c r="AG111" s="919"/>
      <c r="AH111" s="919"/>
      <c r="AI111" s="919"/>
      <c r="AJ111" s="920"/>
      <c r="AK111" s="921" t="s">
        <v>448</v>
      </c>
      <c r="AL111" s="919"/>
      <c r="AM111" s="919"/>
      <c r="AN111" s="919"/>
      <c r="AO111" s="920"/>
      <c r="AP111" s="922" t="s">
        <v>394</v>
      </c>
      <c r="AQ111" s="923"/>
      <c r="AR111" s="923"/>
      <c r="AS111" s="923"/>
      <c r="AT111" s="924"/>
      <c r="AU111" s="932"/>
      <c r="AV111" s="933"/>
      <c r="AW111" s="933"/>
      <c r="AX111" s="933"/>
      <c r="AY111" s="933"/>
      <c r="AZ111" s="817" t="s">
        <v>449</v>
      </c>
      <c r="BA111" s="752"/>
      <c r="BB111" s="752"/>
      <c r="BC111" s="752"/>
      <c r="BD111" s="752"/>
      <c r="BE111" s="752"/>
      <c r="BF111" s="752"/>
      <c r="BG111" s="752"/>
      <c r="BH111" s="752"/>
      <c r="BI111" s="752"/>
      <c r="BJ111" s="752"/>
      <c r="BK111" s="752"/>
      <c r="BL111" s="752"/>
      <c r="BM111" s="752"/>
      <c r="BN111" s="752"/>
      <c r="BO111" s="752"/>
      <c r="BP111" s="753"/>
      <c r="BQ111" s="789">
        <v>444247</v>
      </c>
      <c r="BR111" s="790"/>
      <c r="BS111" s="790"/>
      <c r="BT111" s="790"/>
      <c r="BU111" s="790"/>
      <c r="BV111" s="790">
        <v>309322</v>
      </c>
      <c r="BW111" s="790"/>
      <c r="BX111" s="790"/>
      <c r="BY111" s="790"/>
      <c r="BZ111" s="790"/>
      <c r="CA111" s="790">
        <v>172413</v>
      </c>
      <c r="CB111" s="790"/>
      <c r="CC111" s="790"/>
      <c r="CD111" s="790"/>
      <c r="CE111" s="790"/>
      <c r="CF111" s="875">
        <v>0.7</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451</v>
      </c>
      <c r="DH111" s="790"/>
      <c r="DI111" s="790"/>
      <c r="DJ111" s="790"/>
      <c r="DK111" s="790"/>
      <c r="DL111" s="790" t="s">
        <v>451</v>
      </c>
      <c r="DM111" s="790"/>
      <c r="DN111" s="790"/>
      <c r="DO111" s="790"/>
      <c r="DP111" s="790"/>
      <c r="DQ111" s="790" t="s">
        <v>452</v>
      </c>
      <c r="DR111" s="790"/>
      <c r="DS111" s="790"/>
      <c r="DT111" s="790"/>
      <c r="DU111" s="790"/>
      <c r="DV111" s="796" t="s">
        <v>394</v>
      </c>
      <c r="DW111" s="796"/>
      <c r="DX111" s="796"/>
      <c r="DY111" s="796"/>
      <c r="DZ111" s="797"/>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455</v>
      </c>
      <c r="AB112" s="780"/>
      <c r="AC112" s="780"/>
      <c r="AD112" s="780"/>
      <c r="AE112" s="781"/>
      <c r="AF112" s="782" t="s">
        <v>448</v>
      </c>
      <c r="AG112" s="780"/>
      <c r="AH112" s="780"/>
      <c r="AI112" s="780"/>
      <c r="AJ112" s="781"/>
      <c r="AK112" s="782" t="s">
        <v>456</v>
      </c>
      <c r="AL112" s="780"/>
      <c r="AM112" s="780"/>
      <c r="AN112" s="780"/>
      <c r="AO112" s="781"/>
      <c r="AP112" s="824" t="s">
        <v>447</v>
      </c>
      <c r="AQ112" s="825"/>
      <c r="AR112" s="825"/>
      <c r="AS112" s="825"/>
      <c r="AT112" s="826"/>
      <c r="AU112" s="932"/>
      <c r="AV112" s="933"/>
      <c r="AW112" s="933"/>
      <c r="AX112" s="933"/>
      <c r="AY112" s="933"/>
      <c r="AZ112" s="817" t="s">
        <v>457</v>
      </c>
      <c r="BA112" s="752"/>
      <c r="BB112" s="752"/>
      <c r="BC112" s="752"/>
      <c r="BD112" s="752"/>
      <c r="BE112" s="752"/>
      <c r="BF112" s="752"/>
      <c r="BG112" s="752"/>
      <c r="BH112" s="752"/>
      <c r="BI112" s="752"/>
      <c r="BJ112" s="752"/>
      <c r="BK112" s="752"/>
      <c r="BL112" s="752"/>
      <c r="BM112" s="752"/>
      <c r="BN112" s="752"/>
      <c r="BO112" s="752"/>
      <c r="BP112" s="753"/>
      <c r="BQ112" s="789">
        <v>11127226</v>
      </c>
      <c r="BR112" s="790"/>
      <c r="BS112" s="790"/>
      <c r="BT112" s="790"/>
      <c r="BU112" s="790"/>
      <c r="BV112" s="790">
        <v>9981953</v>
      </c>
      <c r="BW112" s="790"/>
      <c r="BX112" s="790"/>
      <c r="BY112" s="790"/>
      <c r="BZ112" s="790"/>
      <c r="CA112" s="790">
        <v>9216497</v>
      </c>
      <c r="CB112" s="790"/>
      <c r="CC112" s="790"/>
      <c r="CD112" s="790"/>
      <c r="CE112" s="790"/>
      <c r="CF112" s="875">
        <v>37.4</v>
      </c>
      <c r="CG112" s="876"/>
      <c r="CH112" s="876"/>
      <c r="CI112" s="876"/>
      <c r="CJ112" s="876"/>
      <c r="CK112" s="927"/>
      <c r="CL112" s="821"/>
      <c r="CM112" s="817"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448</v>
      </c>
      <c r="DH112" s="790"/>
      <c r="DI112" s="790"/>
      <c r="DJ112" s="790"/>
      <c r="DK112" s="790"/>
      <c r="DL112" s="790" t="s">
        <v>451</v>
      </c>
      <c r="DM112" s="790"/>
      <c r="DN112" s="790"/>
      <c r="DO112" s="790"/>
      <c r="DP112" s="790"/>
      <c r="DQ112" s="790" t="s">
        <v>394</v>
      </c>
      <c r="DR112" s="790"/>
      <c r="DS112" s="790"/>
      <c r="DT112" s="790"/>
      <c r="DU112" s="790"/>
      <c r="DV112" s="796" t="s">
        <v>394</v>
      </c>
      <c r="DW112" s="796"/>
      <c r="DX112" s="796"/>
      <c r="DY112" s="796"/>
      <c r="DZ112" s="797"/>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1534386</v>
      </c>
      <c r="AB113" s="919"/>
      <c r="AC113" s="919"/>
      <c r="AD113" s="919"/>
      <c r="AE113" s="920"/>
      <c r="AF113" s="921">
        <v>1423933</v>
      </c>
      <c r="AG113" s="919"/>
      <c r="AH113" s="919"/>
      <c r="AI113" s="919"/>
      <c r="AJ113" s="920"/>
      <c r="AK113" s="921">
        <v>1340785</v>
      </c>
      <c r="AL113" s="919"/>
      <c r="AM113" s="919"/>
      <c r="AN113" s="919"/>
      <c r="AO113" s="920"/>
      <c r="AP113" s="922">
        <v>5.4</v>
      </c>
      <c r="AQ113" s="923"/>
      <c r="AR113" s="923"/>
      <c r="AS113" s="923"/>
      <c r="AT113" s="924"/>
      <c r="AU113" s="932"/>
      <c r="AV113" s="933"/>
      <c r="AW113" s="933"/>
      <c r="AX113" s="933"/>
      <c r="AY113" s="933"/>
      <c r="AZ113" s="817" t="s">
        <v>460</v>
      </c>
      <c r="BA113" s="752"/>
      <c r="BB113" s="752"/>
      <c r="BC113" s="752"/>
      <c r="BD113" s="752"/>
      <c r="BE113" s="752"/>
      <c r="BF113" s="752"/>
      <c r="BG113" s="752"/>
      <c r="BH113" s="752"/>
      <c r="BI113" s="752"/>
      <c r="BJ113" s="752"/>
      <c r="BK113" s="752"/>
      <c r="BL113" s="752"/>
      <c r="BM113" s="752"/>
      <c r="BN113" s="752"/>
      <c r="BO113" s="752"/>
      <c r="BP113" s="753"/>
      <c r="BQ113" s="789" t="s">
        <v>451</v>
      </c>
      <c r="BR113" s="790"/>
      <c r="BS113" s="790"/>
      <c r="BT113" s="790"/>
      <c r="BU113" s="790"/>
      <c r="BV113" s="790" t="s">
        <v>451</v>
      </c>
      <c r="BW113" s="790"/>
      <c r="BX113" s="790"/>
      <c r="BY113" s="790"/>
      <c r="BZ113" s="790"/>
      <c r="CA113" s="790" t="s">
        <v>456</v>
      </c>
      <c r="CB113" s="790"/>
      <c r="CC113" s="790"/>
      <c r="CD113" s="790"/>
      <c r="CE113" s="790"/>
      <c r="CF113" s="875" t="s">
        <v>448</v>
      </c>
      <c r="CG113" s="876"/>
      <c r="CH113" s="876"/>
      <c r="CI113" s="876"/>
      <c r="CJ113" s="876"/>
      <c r="CK113" s="927"/>
      <c r="CL113" s="821"/>
      <c r="CM113" s="817"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448</v>
      </c>
      <c r="DM113" s="780"/>
      <c r="DN113" s="780"/>
      <c r="DO113" s="780"/>
      <c r="DP113" s="781"/>
      <c r="DQ113" s="782" t="s">
        <v>447</v>
      </c>
      <c r="DR113" s="780"/>
      <c r="DS113" s="780"/>
      <c r="DT113" s="780"/>
      <c r="DU113" s="781"/>
      <c r="DV113" s="824" t="s">
        <v>462</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452</v>
      </c>
      <c r="AB114" s="780"/>
      <c r="AC114" s="780"/>
      <c r="AD114" s="780"/>
      <c r="AE114" s="781"/>
      <c r="AF114" s="782" t="s">
        <v>464</v>
      </c>
      <c r="AG114" s="780"/>
      <c r="AH114" s="780"/>
      <c r="AI114" s="780"/>
      <c r="AJ114" s="781"/>
      <c r="AK114" s="782" t="s">
        <v>462</v>
      </c>
      <c r="AL114" s="780"/>
      <c r="AM114" s="780"/>
      <c r="AN114" s="780"/>
      <c r="AO114" s="781"/>
      <c r="AP114" s="824" t="s">
        <v>465</v>
      </c>
      <c r="AQ114" s="825"/>
      <c r="AR114" s="825"/>
      <c r="AS114" s="825"/>
      <c r="AT114" s="826"/>
      <c r="AU114" s="932"/>
      <c r="AV114" s="933"/>
      <c r="AW114" s="933"/>
      <c r="AX114" s="933"/>
      <c r="AY114" s="933"/>
      <c r="AZ114" s="817" t="s">
        <v>466</v>
      </c>
      <c r="BA114" s="752"/>
      <c r="BB114" s="752"/>
      <c r="BC114" s="752"/>
      <c r="BD114" s="752"/>
      <c r="BE114" s="752"/>
      <c r="BF114" s="752"/>
      <c r="BG114" s="752"/>
      <c r="BH114" s="752"/>
      <c r="BI114" s="752"/>
      <c r="BJ114" s="752"/>
      <c r="BK114" s="752"/>
      <c r="BL114" s="752"/>
      <c r="BM114" s="752"/>
      <c r="BN114" s="752"/>
      <c r="BO114" s="752"/>
      <c r="BP114" s="753"/>
      <c r="BQ114" s="789">
        <v>7034253</v>
      </c>
      <c r="BR114" s="790"/>
      <c r="BS114" s="790"/>
      <c r="BT114" s="790"/>
      <c r="BU114" s="790"/>
      <c r="BV114" s="790">
        <v>6874907</v>
      </c>
      <c r="BW114" s="790"/>
      <c r="BX114" s="790"/>
      <c r="BY114" s="790"/>
      <c r="BZ114" s="790"/>
      <c r="CA114" s="790">
        <v>6925056</v>
      </c>
      <c r="CB114" s="790"/>
      <c r="CC114" s="790"/>
      <c r="CD114" s="790"/>
      <c r="CE114" s="790"/>
      <c r="CF114" s="875">
        <v>28.1</v>
      </c>
      <c r="CG114" s="876"/>
      <c r="CH114" s="876"/>
      <c r="CI114" s="876"/>
      <c r="CJ114" s="876"/>
      <c r="CK114" s="927"/>
      <c r="CL114" s="821"/>
      <c r="CM114" s="817"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447</v>
      </c>
      <c r="DM114" s="780"/>
      <c r="DN114" s="780"/>
      <c r="DO114" s="780"/>
      <c r="DP114" s="781"/>
      <c r="DQ114" s="782" t="s">
        <v>447</v>
      </c>
      <c r="DR114" s="780"/>
      <c r="DS114" s="780"/>
      <c r="DT114" s="780"/>
      <c r="DU114" s="781"/>
      <c r="DV114" s="824" t="s">
        <v>448</v>
      </c>
      <c r="DW114" s="825"/>
      <c r="DX114" s="825"/>
      <c r="DY114" s="825"/>
      <c r="DZ114" s="826"/>
    </row>
    <row r="115" spans="1:130" s="230" customFormat="1" ht="26.25" customHeight="1" x14ac:dyDescent="0.15">
      <c r="A115" s="914"/>
      <c r="B115" s="915"/>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143866</v>
      </c>
      <c r="AB115" s="919"/>
      <c r="AC115" s="919"/>
      <c r="AD115" s="919"/>
      <c r="AE115" s="920"/>
      <c r="AF115" s="921">
        <v>143297</v>
      </c>
      <c r="AG115" s="919"/>
      <c r="AH115" s="919"/>
      <c r="AI115" s="919"/>
      <c r="AJ115" s="920"/>
      <c r="AK115" s="921">
        <v>143550</v>
      </c>
      <c r="AL115" s="919"/>
      <c r="AM115" s="919"/>
      <c r="AN115" s="919"/>
      <c r="AO115" s="920"/>
      <c r="AP115" s="922">
        <v>0.6</v>
      </c>
      <c r="AQ115" s="923"/>
      <c r="AR115" s="923"/>
      <c r="AS115" s="923"/>
      <c r="AT115" s="924"/>
      <c r="AU115" s="932"/>
      <c r="AV115" s="933"/>
      <c r="AW115" s="933"/>
      <c r="AX115" s="933"/>
      <c r="AY115" s="933"/>
      <c r="AZ115" s="817" t="s">
        <v>469</v>
      </c>
      <c r="BA115" s="752"/>
      <c r="BB115" s="752"/>
      <c r="BC115" s="752"/>
      <c r="BD115" s="752"/>
      <c r="BE115" s="752"/>
      <c r="BF115" s="752"/>
      <c r="BG115" s="752"/>
      <c r="BH115" s="752"/>
      <c r="BI115" s="752"/>
      <c r="BJ115" s="752"/>
      <c r="BK115" s="752"/>
      <c r="BL115" s="752"/>
      <c r="BM115" s="752"/>
      <c r="BN115" s="752"/>
      <c r="BO115" s="752"/>
      <c r="BP115" s="753"/>
      <c r="BQ115" s="789" t="s">
        <v>448</v>
      </c>
      <c r="BR115" s="790"/>
      <c r="BS115" s="790"/>
      <c r="BT115" s="790"/>
      <c r="BU115" s="790"/>
      <c r="BV115" s="790" t="s">
        <v>447</v>
      </c>
      <c r="BW115" s="790"/>
      <c r="BX115" s="790"/>
      <c r="BY115" s="790"/>
      <c r="BZ115" s="790"/>
      <c r="CA115" s="790" t="s">
        <v>394</v>
      </c>
      <c r="CB115" s="790"/>
      <c r="CC115" s="790"/>
      <c r="CD115" s="790"/>
      <c r="CE115" s="790"/>
      <c r="CF115" s="875" t="s">
        <v>447</v>
      </c>
      <c r="CG115" s="876"/>
      <c r="CH115" s="876"/>
      <c r="CI115" s="876"/>
      <c r="CJ115" s="876"/>
      <c r="CK115" s="927"/>
      <c r="CL115" s="821"/>
      <c r="CM115" s="817"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394</v>
      </c>
      <c r="DH115" s="780"/>
      <c r="DI115" s="780"/>
      <c r="DJ115" s="780"/>
      <c r="DK115" s="781"/>
      <c r="DL115" s="782" t="s">
        <v>447</v>
      </c>
      <c r="DM115" s="780"/>
      <c r="DN115" s="780"/>
      <c r="DO115" s="780"/>
      <c r="DP115" s="781"/>
      <c r="DQ115" s="782" t="s">
        <v>456</v>
      </c>
      <c r="DR115" s="780"/>
      <c r="DS115" s="780"/>
      <c r="DT115" s="780"/>
      <c r="DU115" s="781"/>
      <c r="DV115" s="824" t="s">
        <v>452</v>
      </c>
      <c r="DW115" s="825"/>
      <c r="DX115" s="825"/>
      <c r="DY115" s="825"/>
      <c r="DZ115" s="826"/>
    </row>
    <row r="116" spans="1:130" s="230" customFormat="1" ht="26.25" customHeight="1" x14ac:dyDescent="0.15">
      <c r="A116" s="916"/>
      <c r="B116" s="917"/>
      <c r="C116" s="839" t="s">
        <v>471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447</v>
      </c>
      <c r="AB116" s="780"/>
      <c r="AC116" s="780"/>
      <c r="AD116" s="780"/>
      <c r="AE116" s="781"/>
      <c r="AF116" s="782" t="s">
        <v>456</v>
      </c>
      <c r="AG116" s="780"/>
      <c r="AH116" s="780"/>
      <c r="AI116" s="780"/>
      <c r="AJ116" s="781"/>
      <c r="AK116" s="782" t="s">
        <v>452</v>
      </c>
      <c r="AL116" s="780"/>
      <c r="AM116" s="780"/>
      <c r="AN116" s="780"/>
      <c r="AO116" s="781"/>
      <c r="AP116" s="824" t="s">
        <v>447</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789" t="s">
        <v>394</v>
      </c>
      <c r="BR116" s="790"/>
      <c r="BS116" s="790"/>
      <c r="BT116" s="790"/>
      <c r="BU116" s="790"/>
      <c r="BV116" s="790" t="s">
        <v>448</v>
      </c>
      <c r="BW116" s="790"/>
      <c r="BX116" s="790"/>
      <c r="BY116" s="790"/>
      <c r="BZ116" s="790"/>
      <c r="CA116" s="790" t="s">
        <v>451</v>
      </c>
      <c r="CB116" s="790"/>
      <c r="CC116" s="790"/>
      <c r="CD116" s="790"/>
      <c r="CE116" s="790"/>
      <c r="CF116" s="875" t="s">
        <v>452</v>
      </c>
      <c r="CG116" s="876"/>
      <c r="CH116" s="876"/>
      <c r="CI116" s="876"/>
      <c r="CJ116" s="876"/>
      <c r="CK116" s="927"/>
      <c r="CL116" s="821"/>
      <c r="CM116" s="817"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448</v>
      </c>
      <c r="DM116" s="780"/>
      <c r="DN116" s="780"/>
      <c r="DO116" s="780"/>
      <c r="DP116" s="781"/>
      <c r="DQ116" s="782" t="s">
        <v>451</v>
      </c>
      <c r="DR116" s="780"/>
      <c r="DS116" s="780"/>
      <c r="DT116" s="780"/>
      <c r="DU116" s="781"/>
      <c r="DV116" s="824" t="s">
        <v>455</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474</v>
      </c>
      <c r="Z117" s="897"/>
      <c r="AA117" s="902">
        <v>8802040</v>
      </c>
      <c r="AB117" s="903"/>
      <c r="AC117" s="903"/>
      <c r="AD117" s="903"/>
      <c r="AE117" s="904"/>
      <c r="AF117" s="905">
        <v>8677535</v>
      </c>
      <c r="AG117" s="903"/>
      <c r="AH117" s="903"/>
      <c r="AI117" s="903"/>
      <c r="AJ117" s="904"/>
      <c r="AK117" s="905">
        <v>8541918</v>
      </c>
      <c r="AL117" s="903"/>
      <c r="AM117" s="903"/>
      <c r="AN117" s="903"/>
      <c r="AO117" s="904"/>
      <c r="AP117" s="906"/>
      <c r="AQ117" s="907"/>
      <c r="AR117" s="907"/>
      <c r="AS117" s="907"/>
      <c r="AT117" s="908"/>
      <c r="AU117" s="932"/>
      <c r="AV117" s="933"/>
      <c r="AW117" s="933"/>
      <c r="AX117" s="933"/>
      <c r="AY117" s="933"/>
      <c r="AZ117" s="863" t="s">
        <v>475</v>
      </c>
      <c r="BA117" s="864"/>
      <c r="BB117" s="864"/>
      <c r="BC117" s="864"/>
      <c r="BD117" s="864"/>
      <c r="BE117" s="864"/>
      <c r="BF117" s="864"/>
      <c r="BG117" s="864"/>
      <c r="BH117" s="864"/>
      <c r="BI117" s="864"/>
      <c r="BJ117" s="864"/>
      <c r="BK117" s="864"/>
      <c r="BL117" s="864"/>
      <c r="BM117" s="864"/>
      <c r="BN117" s="864"/>
      <c r="BO117" s="864"/>
      <c r="BP117" s="865"/>
      <c r="BQ117" s="789" t="s">
        <v>462</v>
      </c>
      <c r="BR117" s="790"/>
      <c r="BS117" s="790"/>
      <c r="BT117" s="790"/>
      <c r="BU117" s="790"/>
      <c r="BV117" s="790" t="s">
        <v>456</v>
      </c>
      <c r="BW117" s="790"/>
      <c r="BX117" s="790"/>
      <c r="BY117" s="790"/>
      <c r="BZ117" s="790"/>
      <c r="CA117" s="790" t="s">
        <v>448</v>
      </c>
      <c r="CB117" s="790"/>
      <c r="CC117" s="790"/>
      <c r="CD117" s="790"/>
      <c r="CE117" s="790"/>
      <c r="CF117" s="875" t="s">
        <v>447</v>
      </c>
      <c r="CG117" s="876"/>
      <c r="CH117" s="876"/>
      <c r="CI117" s="876"/>
      <c r="CJ117" s="876"/>
      <c r="CK117" s="927"/>
      <c r="CL117" s="821"/>
      <c r="CM117" s="817"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456</v>
      </c>
      <c r="DH117" s="780"/>
      <c r="DI117" s="780"/>
      <c r="DJ117" s="780"/>
      <c r="DK117" s="781"/>
      <c r="DL117" s="782" t="s">
        <v>394</v>
      </c>
      <c r="DM117" s="780"/>
      <c r="DN117" s="780"/>
      <c r="DO117" s="780"/>
      <c r="DP117" s="781"/>
      <c r="DQ117" s="782" t="s">
        <v>451</v>
      </c>
      <c r="DR117" s="780"/>
      <c r="DS117" s="780"/>
      <c r="DT117" s="780"/>
      <c r="DU117" s="781"/>
      <c r="DV117" s="824" t="s">
        <v>451</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308</v>
      </c>
      <c r="AL118" s="896"/>
      <c r="AM118" s="896"/>
      <c r="AN118" s="896"/>
      <c r="AO118" s="897"/>
      <c r="AP118" s="899" t="s">
        <v>439</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464</v>
      </c>
      <c r="BW118" s="845"/>
      <c r="BX118" s="845"/>
      <c r="BY118" s="845"/>
      <c r="BZ118" s="845"/>
      <c r="CA118" s="845" t="s">
        <v>451</v>
      </c>
      <c r="CB118" s="845"/>
      <c r="CC118" s="845"/>
      <c r="CD118" s="845"/>
      <c r="CE118" s="845"/>
      <c r="CF118" s="875" t="s">
        <v>394</v>
      </c>
      <c r="CG118" s="876"/>
      <c r="CH118" s="876"/>
      <c r="CI118" s="876"/>
      <c r="CJ118" s="876"/>
      <c r="CK118" s="927"/>
      <c r="CL118" s="821"/>
      <c r="CM118" s="817"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456</v>
      </c>
      <c r="DM118" s="780"/>
      <c r="DN118" s="780"/>
      <c r="DO118" s="780"/>
      <c r="DP118" s="781"/>
      <c r="DQ118" s="782" t="s">
        <v>451</v>
      </c>
      <c r="DR118" s="780"/>
      <c r="DS118" s="780"/>
      <c r="DT118" s="780"/>
      <c r="DU118" s="781"/>
      <c r="DV118" s="824" t="s">
        <v>462</v>
      </c>
      <c r="DW118" s="825"/>
      <c r="DX118" s="825"/>
      <c r="DY118" s="825"/>
      <c r="DZ118" s="826"/>
    </row>
    <row r="119" spans="1:130" s="230" customFormat="1" ht="26.25" customHeight="1" x14ac:dyDescent="0.15">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448</v>
      </c>
      <c r="AB119" s="889"/>
      <c r="AC119" s="889"/>
      <c r="AD119" s="889"/>
      <c r="AE119" s="890"/>
      <c r="AF119" s="891" t="s">
        <v>456</v>
      </c>
      <c r="AG119" s="889"/>
      <c r="AH119" s="889"/>
      <c r="AI119" s="889"/>
      <c r="AJ119" s="890"/>
      <c r="AK119" s="891" t="s">
        <v>394</v>
      </c>
      <c r="AL119" s="889"/>
      <c r="AM119" s="889"/>
      <c r="AN119" s="889"/>
      <c r="AO119" s="890"/>
      <c r="AP119" s="892" t="s">
        <v>451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479</v>
      </c>
      <c r="BP119" s="878"/>
      <c r="BQ119" s="879">
        <v>70408680</v>
      </c>
      <c r="BR119" s="845"/>
      <c r="BS119" s="845"/>
      <c r="BT119" s="845"/>
      <c r="BU119" s="845"/>
      <c r="BV119" s="845">
        <v>67545809</v>
      </c>
      <c r="BW119" s="845"/>
      <c r="BX119" s="845"/>
      <c r="BY119" s="845"/>
      <c r="BZ119" s="845"/>
      <c r="CA119" s="845">
        <v>66010947</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444247</v>
      </c>
      <c r="DH119" s="764"/>
      <c r="DI119" s="764"/>
      <c r="DJ119" s="764"/>
      <c r="DK119" s="765"/>
      <c r="DL119" s="766">
        <v>309322</v>
      </c>
      <c r="DM119" s="764"/>
      <c r="DN119" s="764"/>
      <c r="DO119" s="764"/>
      <c r="DP119" s="765"/>
      <c r="DQ119" s="766">
        <v>172413</v>
      </c>
      <c r="DR119" s="764"/>
      <c r="DS119" s="764"/>
      <c r="DT119" s="764"/>
      <c r="DU119" s="765"/>
      <c r="DV119" s="848">
        <v>0.7</v>
      </c>
      <c r="DW119" s="849"/>
      <c r="DX119" s="849"/>
      <c r="DY119" s="849"/>
      <c r="DZ119" s="850"/>
    </row>
    <row r="120" spans="1:130" s="230" customFormat="1" ht="26.25" customHeight="1" x14ac:dyDescent="0.15">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462</v>
      </c>
      <c r="AB120" s="780"/>
      <c r="AC120" s="780"/>
      <c r="AD120" s="780"/>
      <c r="AE120" s="781"/>
      <c r="AF120" s="782" t="s">
        <v>451</v>
      </c>
      <c r="AG120" s="780"/>
      <c r="AH120" s="780"/>
      <c r="AI120" s="780"/>
      <c r="AJ120" s="781"/>
      <c r="AK120" s="782" t="s">
        <v>451</v>
      </c>
      <c r="AL120" s="780"/>
      <c r="AM120" s="780"/>
      <c r="AN120" s="780"/>
      <c r="AO120" s="781"/>
      <c r="AP120" s="824" t="s">
        <v>448</v>
      </c>
      <c r="AQ120" s="825"/>
      <c r="AR120" s="825"/>
      <c r="AS120" s="825"/>
      <c r="AT120" s="826"/>
      <c r="AU120" s="880" t="s">
        <v>481</v>
      </c>
      <c r="AV120" s="881"/>
      <c r="AW120" s="881"/>
      <c r="AX120" s="881"/>
      <c r="AY120" s="882"/>
      <c r="AZ120" s="860" t="s">
        <v>482</v>
      </c>
      <c r="BA120" s="810"/>
      <c r="BB120" s="810"/>
      <c r="BC120" s="810"/>
      <c r="BD120" s="810"/>
      <c r="BE120" s="810"/>
      <c r="BF120" s="810"/>
      <c r="BG120" s="810"/>
      <c r="BH120" s="810"/>
      <c r="BI120" s="810"/>
      <c r="BJ120" s="810"/>
      <c r="BK120" s="810"/>
      <c r="BL120" s="810"/>
      <c r="BM120" s="810"/>
      <c r="BN120" s="810"/>
      <c r="BO120" s="810"/>
      <c r="BP120" s="811"/>
      <c r="BQ120" s="861">
        <v>13980609</v>
      </c>
      <c r="BR120" s="842"/>
      <c r="BS120" s="842"/>
      <c r="BT120" s="842"/>
      <c r="BU120" s="842"/>
      <c r="BV120" s="842">
        <v>17024179</v>
      </c>
      <c r="BW120" s="842"/>
      <c r="BX120" s="842"/>
      <c r="BY120" s="842"/>
      <c r="BZ120" s="842"/>
      <c r="CA120" s="842">
        <v>19236260</v>
      </c>
      <c r="CB120" s="842"/>
      <c r="CC120" s="842"/>
      <c r="CD120" s="842"/>
      <c r="CE120" s="842"/>
      <c r="CF120" s="866">
        <v>78.099999999999994</v>
      </c>
      <c r="CG120" s="867"/>
      <c r="CH120" s="867"/>
      <c r="CI120" s="867"/>
      <c r="CJ120" s="867"/>
      <c r="CK120" s="868" t="s">
        <v>483</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4984615</v>
      </c>
      <c r="DH120" s="842"/>
      <c r="DI120" s="842"/>
      <c r="DJ120" s="842"/>
      <c r="DK120" s="842"/>
      <c r="DL120" s="842">
        <v>4641647</v>
      </c>
      <c r="DM120" s="842"/>
      <c r="DN120" s="842"/>
      <c r="DO120" s="842"/>
      <c r="DP120" s="842"/>
      <c r="DQ120" s="842">
        <v>4603939</v>
      </c>
      <c r="DR120" s="842"/>
      <c r="DS120" s="842"/>
      <c r="DT120" s="842"/>
      <c r="DU120" s="842"/>
      <c r="DV120" s="843">
        <v>18.7</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394</v>
      </c>
      <c r="AB121" s="780"/>
      <c r="AC121" s="780"/>
      <c r="AD121" s="780"/>
      <c r="AE121" s="781"/>
      <c r="AF121" s="782" t="s">
        <v>448</v>
      </c>
      <c r="AG121" s="780"/>
      <c r="AH121" s="780"/>
      <c r="AI121" s="780"/>
      <c r="AJ121" s="781"/>
      <c r="AK121" s="782" t="s">
        <v>394</v>
      </c>
      <c r="AL121" s="780"/>
      <c r="AM121" s="780"/>
      <c r="AN121" s="780"/>
      <c r="AO121" s="781"/>
      <c r="AP121" s="824" t="s">
        <v>456</v>
      </c>
      <c r="AQ121" s="825"/>
      <c r="AR121" s="825"/>
      <c r="AS121" s="825"/>
      <c r="AT121" s="826"/>
      <c r="AU121" s="883"/>
      <c r="AV121" s="884"/>
      <c r="AW121" s="884"/>
      <c r="AX121" s="884"/>
      <c r="AY121" s="885"/>
      <c r="AZ121" s="817" t="s">
        <v>485</v>
      </c>
      <c r="BA121" s="752"/>
      <c r="BB121" s="752"/>
      <c r="BC121" s="752"/>
      <c r="BD121" s="752"/>
      <c r="BE121" s="752"/>
      <c r="BF121" s="752"/>
      <c r="BG121" s="752"/>
      <c r="BH121" s="752"/>
      <c r="BI121" s="752"/>
      <c r="BJ121" s="752"/>
      <c r="BK121" s="752"/>
      <c r="BL121" s="752"/>
      <c r="BM121" s="752"/>
      <c r="BN121" s="752"/>
      <c r="BO121" s="752"/>
      <c r="BP121" s="753"/>
      <c r="BQ121" s="789">
        <v>2200077</v>
      </c>
      <c r="BR121" s="790"/>
      <c r="BS121" s="790"/>
      <c r="BT121" s="790"/>
      <c r="BU121" s="790"/>
      <c r="BV121" s="790">
        <v>2460509</v>
      </c>
      <c r="BW121" s="790"/>
      <c r="BX121" s="790"/>
      <c r="BY121" s="790"/>
      <c r="BZ121" s="790"/>
      <c r="CA121" s="790">
        <v>2149787</v>
      </c>
      <c r="CB121" s="790"/>
      <c r="CC121" s="790"/>
      <c r="CD121" s="790"/>
      <c r="CE121" s="790"/>
      <c r="CF121" s="875">
        <v>8.6999999999999993</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789">
        <v>4342812</v>
      </c>
      <c r="DH121" s="790"/>
      <c r="DI121" s="790"/>
      <c r="DJ121" s="790"/>
      <c r="DK121" s="790"/>
      <c r="DL121" s="790">
        <v>3553456</v>
      </c>
      <c r="DM121" s="790"/>
      <c r="DN121" s="790"/>
      <c r="DO121" s="790"/>
      <c r="DP121" s="790"/>
      <c r="DQ121" s="790">
        <v>2906820</v>
      </c>
      <c r="DR121" s="790"/>
      <c r="DS121" s="790"/>
      <c r="DT121" s="790"/>
      <c r="DU121" s="790"/>
      <c r="DV121" s="796">
        <v>11.8</v>
      </c>
      <c r="DW121" s="796"/>
      <c r="DX121" s="796"/>
      <c r="DY121" s="796"/>
      <c r="DZ121" s="797"/>
    </row>
    <row r="122" spans="1:130" s="230" customFormat="1" ht="26.25" customHeight="1" x14ac:dyDescent="0.15">
      <c r="A122" s="820"/>
      <c r="B122" s="821"/>
      <c r="C122" s="817"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462</v>
      </c>
      <c r="AB122" s="780"/>
      <c r="AC122" s="780"/>
      <c r="AD122" s="780"/>
      <c r="AE122" s="781"/>
      <c r="AF122" s="782" t="s">
        <v>456</v>
      </c>
      <c r="AG122" s="780"/>
      <c r="AH122" s="780"/>
      <c r="AI122" s="780"/>
      <c r="AJ122" s="781"/>
      <c r="AK122" s="782" t="s">
        <v>448</v>
      </c>
      <c r="AL122" s="780"/>
      <c r="AM122" s="780"/>
      <c r="AN122" s="780"/>
      <c r="AO122" s="781"/>
      <c r="AP122" s="824" t="s">
        <v>394</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48969194</v>
      </c>
      <c r="BR122" s="845"/>
      <c r="BS122" s="845"/>
      <c r="BT122" s="845"/>
      <c r="BU122" s="845"/>
      <c r="BV122" s="845">
        <v>47900884</v>
      </c>
      <c r="BW122" s="845"/>
      <c r="BX122" s="845"/>
      <c r="BY122" s="845"/>
      <c r="BZ122" s="845"/>
      <c r="CA122" s="845">
        <v>47137771</v>
      </c>
      <c r="CB122" s="845"/>
      <c r="CC122" s="845"/>
      <c r="CD122" s="845"/>
      <c r="CE122" s="845"/>
      <c r="CF122" s="846">
        <v>191.4</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789">
        <v>1566823</v>
      </c>
      <c r="DH122" s="790"/>
      <c r="DI122" s="790"/>
      <c r="DJ122" s="790"/>
      <c r="DK122" s="790"/>
      <c r="DL122" s="790">
        <v>1353478</v>
      </c>
      <c r="DM122" s="790"/>
      <c r="DN122" s="790"/>
      <c r="DO122" s="790"/>
      <c r="DP122" s="790"/>
      <c r="DQ122" s="790">
        <v>1293085</v>
      </c>
      <c r="DR122" s="790"/>
      <c r="DS122" s="790"/>
      <c r="DT122" s="790"/>
      <c r="DU122" s="790"/>
      <c r="DV122" s="796">
        <v>5.3</v>
      </c>
      <c r="DW122" s="796"/>
      <c r="DX122" s="796"/>
      <c r="DY122" s="796"/>
      <c r="DZ122" s="797"/>
    </row>
    <row r="123" spans="1:130" s="230" customFormat="1" ht="26.25" customHeight="1" x14ac:dyDescent="0.15">
      <c r="A123" s="820"/>
      <c r="B123" s="821"/>
      <c r="C123" s="817"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451</v>
      </c>
      <c r="AG123" s="780"/>
      <c r="AH123" s="780"/>
      <c r="AI123" s="780"/>
      <c r="AJ123" s="781"/>
      <c r="AK123" s="782" t="s">
        <v>394</v>
      </c>
      <c r="AL123" s="780"/>
      <c r="AM123" s="780"/>
      <c r="AN123" s="780"/>
      <c r="AO123" s="781"/>
      <c r="AP123" s="824" t="s">
        <v>451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489</v>
      </c>
      <c r="BP123" s="878"/>
      <c r="BQ123" s="832">
        <v>65149880</v>
      </c>
      <c r="BR123" s="833"/>
      <c r="BS123" s="833"/>
      <c r="BT123" s="833"/>
      <c r="BU123" s="833"/>
      <c r="BV123" s="833">
        <v>67385572</v>
      </c>
      <c r="BW123" s="833"/>
      <c r="BX123" s="833"/>
      <c r="BY123" s="833"/>
      <c r="BZ123" s="833"/>
      <c r="CA123" s="833">
        <v>68523818</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v>36708</v>
      </c>
      <c r="DH123" s="780"/>
      <c r="DI123" s="780"/>
      <c r="DJ123" s="780"/>
      <c r="DK123" s="781"/>
      <c r="DL123" s="782">
        <v>251175</v>
      </c>
      <c r="DM123" s="780"/>
      <c r="DN123" s="780"/>
      <c r="DO123" s="780"/>
      <c r="DP123" s="781"/>
      <c r="DQ123" s="782">
        <v>245655</v>
      </c>
      <c r="DR123" s="780"/>
      <c r="DS123" s="780"/>
      <c r="DT123" s="780"/>
      <c r="DU123" s="781"/>
      <c r="DV123" s="824">
        <v>1</v>
      </c>
      <c r="DW123" s="825"/>
      <c r="DX123" s="825"/>
      <c r="DY123" s="825"/>
      <c r="DZ123" s="826"/>
    </row>
    <row r="124" spans="1:130" s="230" customFormat="1" ht="26.25" customHeight="1" thickBot="1" x14ac:dyDescent="0.2">
      <c r="A124" s="820"/>
      <c r="B124" s="821"/>
      <c r="C124" s="817"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394</v>
      </c>
      <c r="AB124" s="780"/>
      <c r="AC124" s="780"/>
      <c r="AD124" s="780"/>
      <c r="AE124" s="781"/>
      <c r="AF124" s="782" t="s">
        <v>394</v>
      </c>
      <c r="AG124" s="780"/>
      <c r="AH124" s="780"/>
      <c r="AI124" s="780"/>
      <c r="AJ124" s="781"/>
      <c r="AK124" s="782" t="s">
        <v>394</v>
      </c>
      <c r="AL124" s="780"/>
      <c r="AM124" s="780"/>
      <c r="AN124" s="780"/>
      <c r="AO124" s="781"/>
      <c r="AP124" s="824" t="s">
        <v>394</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20.9</v>
      </c>
      <c r="BR124" s="831"/>
      <c r="BS124" s="831"/>
      <c r="BT124" s="831"/>
      <c r="BU124" s="831"/>
      <c r="BV124" s="831">
        <v>0.6</v>
      </c>
      <c r="BW124" s="831"/>
      <c r="BX124" s="831"/>
      <c r="BY124" s="831"/>
      <c r="BZ124" s="831"/>
      <c r="CA124" s="831" t="s">
        <v>394</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v>196268</v>
      </c>
      <c r="DH124" s="764"/>
      <c r="DI124" s="764"/>
      <c r="DJ124" s="764"/>
      <c r="DK124" s="765"/>
      <c r="DL124" s="766">
        <v>182197</v>
      </c>
      <c r="DM124" s="764"/>
      <c r="DN124" s="764"/>
      <c r="DO124" s="764"/>
      <c r="DP124" s="765"/>
      <c r="DQ124" s="766">
        <v>166998</v>
      </c>
      <c r="DR124" s="764"/>
      <c r="DS124" s="764"/>
      <c r="DT124" s="764"/>
      <c r="DU124" s="765"/>
      <c r="DV124" s="848">
        <v>0.7</v>
      </c>
      <c r="DW124" s="849"/>
      <c r="DX124" s="849"/>
      <c r="DY124" s="849"/>
      <c r="DZ124" s="850"/>
    </row>
    <row r="125" spans="1:130" s="230" customFormat="1" ht="26.25" customHeight="1" x14ac:dyDescent="0.15">
      <c r="A125" s="820"/>
      <c r="B125" s="821"/>
      <c r="C125" s="817"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448</v>
      </c>
      <c r="AG125" s="780"/>
      <c r="AH125" s="780"/>
      <c r="AI125" s="780"/>
      <c r="AJ125" s="781"/>
      <c r="AK125" s="782" t="s">
        <v>448</v>
      </c>
      <c r="AL125" s="780"/>
      <c r="AM125" s="780"/>
      <c r="AN125" s="780"/>
      <c r="AO125" s="781"/>
      <c r="AP125" s="824" t="s">
        <v>448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10"/>
      <c r="CR125" s="810"/>
      <c r="CS125" s="810"/>
      <c r="CT125" s="810"/>
      <c r="CU125" s="810"/>
      <c r="CV125" s="810"/>
      <c r="CW125" s="810"/>
      <c r="CX125" s="810"/>
      <c r="CY125" s="810"/>
      <c r="CZ125" s="810"/>
      <c r="DA125" s="810"/>
      <c r="DB125" s="810"/>
      <c r="DC125" s="810"/>
      <c r="DD125" s="810"/>
      <c r="DE125" s="810"/>
      <c r="DF125" s="811"/>
      <c r="DG125" s="861" t="s">
        <v>448</v>
      </c>
      <c r="DH125" s="842"/>
      <c r="DI125" s="842"/>
      <c r="DJ125" s="842"/>
      <c r="DK125" s="842"/>
      <c r="DL125" s="842" t="s">
        <v>451</v>
      </c>
      <c r="DM125" s="842"/>
      <c r="DN125" s="842"/>
      <c r="DO125" s="842"/>
      <c r="DP125" s="842"/>
      <c r="DQ125" s="842" t="s">
        <v>447</v>
      </c>
      <c r="DR125" s="842"/>
      <c r="DS125" s="842"/>
      <c r="DT125" s="842"/>
      <c r="DU125" s="842"/>
      <c r="DV125" s="843" t="s">
        <v>462</v>
      </c>
      <c r="DW125" s="843"/>
      <c r="DX125" s="843"/>
      <c r="DY125" s="843"/>
      <c r="DZ125" s="844"/>
    </row>
    <row r="126" spans="1:130" s="230" customFormat="1" ht="26.25" customHeight="1" thickBot="1" x14ac:dyDescent="0.2">
      <c r="A126" s="820"/>
      <c r="B126" s="821"/>
      <c r="C126" s="817"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132967</v>
      </c>
      <c r="AB126" s="780"/>
      <c r="AC126" s="780"/>
      <c r="AD126" s="780"/>
      <c r="AE126" s="781"/>
      <c r="AF126" s="782">
        <v>134924</v>
      </c>
      <c r="AG126" s="780"/>
      <c r="AH126" s="780"/>
      <c r="AI126" s="780"/>
      <c r="AJ126" s="781"/>
      <c r="AK126" s="782">
        <v>136910</v>
      </c>
      <c r="AL126" s="780"/>
      <c r="AM126" s="780"/>
      <c r="AN126" s="780"/>
      <c r="AO126" s="781"/>
      <c r="AP126" s="824">
        <v>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495</v>
      </c>
      <c r="CQ126" s="752"/>
      <c r="CR126" s="752"/>
      <c r="CS126" s="752"/>
      <c r="CT126" s="752"/>
      <c r="CU126" s="752"/>
      <c r="CV126" s="752"/>
      <c r="CW126" s="752"/>
      <c r="CX126" s="752"/>
      <c r="CY126" s="752"/>
      <c r="CZ126" s="752"/>
      <c r="DA126" s="752"/>
      <c r="DB126" s="752"/>
      <c r="DC126" s="752"/>
      <c r="DD126" s="752"/>
      <c r="DE126" s="752"/>
      <c r="DF126" s="753"/>
      <c r="DG126" s="789" t="s">
        <v>448</v>
      </c>
      <c r="DH126" s="790"/>
      <c r="DI126" s="790"/>
      <c r="DJ126" s="790"/>
      <c r="DK126" s="790"/>
      <c r="DL126" s="790" t="s">
        <v>451</v>
      </c>
      <c r="DM126" s="790"/>
      <c r="DN126" s="790"/>
      <c r="DO126" s="790"/>
      <c r="DP126" s="790"/>
      <c r="DQ126" s="790" t="s">
        <v>448</v>
      </c>
      <c r="DR126" s="790"/>
      <c r="DS126" s="790"/>
      <c r="DT126" s="790"/>
      <c r="DU126" s="790"/>
      <c r="DV126" s="796" t="s">
        <v>448</v>
      </c>
      <c r="DW126" s="796"/>
      <c r="DX126" s="796"/>
      <c r="DY126" s="796"/>
      <c r="DZ126" s="797"/>
    </row>
    <row r="127" spans="1:130" s="230"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10899</v>
      </c>
      <c r="AB127" s="780"/>
      <c r="AC127" s="780"/>
      <c r="AD127" s="780"/>
      <c r="AE127" s="781"/>
      <c r="AF127" s="782">
        <v>8373</v>
      </c>
      <c r="AG127" s="780"/>
      <c r="AH127" s="780"/>
      <c r="AI127" s="780"/>
      <c r="AJ127" s="781"/>
      <c r="AK127" s="782">
        <v>6640</v>
      </c>
      <c r="AL127" s="780"/>
      <c r="AM127" s="780"/>
      <c r="AN127" s="780"/>
      <c r="AO127" s="781"/>
      <c r="AP127" s="824">
        <v>0</v>
      </c>
      <c r="AQ127" s="825"/>
      <c r="AR127" s="825"/>
      <c r="AS127" s="825"/>
      <c r="AT127" s="826"/>
      <c r="AU127" s="232"/>
      <c r="AV127" s="232"/>
      <c r="AW127" s="232"/>
      <c r="AX127" s="841" t="s">
        <v>497</v>
      </c>
      <c r="AY127" s="814"/>
      <c r="AZ127" s="814"/>
      <c r="BA127" s="814"/>
      <c r="BB127" s="814"/>
      <c r="BC127" s="814"/>
      <c r="BD127" s="814"/>
      <c r="BE127" s="815"/>
      <c r="BF127" s="813" t="s">
        <v>498</v>
      </c>
      <c r="BG127" s="814"/>
      <c r="BH127" s="814"/>
      <c r="BI127" s="814"/>
      <c r="BJ127" s="814"/>
      <c r="BK127" s="814"/>
      <c r="BL127" s="815"/>
      <c r="BM127" s="813" t="s">
        <v>499</v>
      </c>
      <c r="BN127" s="814"/>
      <c r="BO127" s="814"/>
      <c r="BP127" s="814"/>
      <c r="BQ127" s="814"/>
      <c r="BR127" s="814"/>
      <c r="BS127" s="815"/>
      <c r="BT127" s="813" t="s">
        <v>500</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501</v>
      </c>
      <c r="CQ127" s="752"/>
      <c r="CR127" s="752"/>
      <c r="CS127" s="752"/>
      <c r="CT127" s="752"/>
      <c r="CU127" s="752"/>
      <c r="CV127" s="752"/>
      <c r="CW127" s="752"/>
      <c r="CX127" s="752"/>
      <c r="CY127" s="752"/>
      <c r="CZ127" s="752"/>
      <c r="DA127" s="752"/>
      <c r="DB127" s="752"/>
      <c r="DC127" s="752"/>
      <c r="DD127" s="752"/>
      <c r="DE127" s="752"/>
      <c r="DF127" s="753"/>
      <c r="DG127" s="789" t="s">
        <v>448</v>
      </c>
      <c r="DH127" s="790"/>
      <c r="DI127" s="790"/>
      <c r="DJ127" s="790"/>
      <c r="DK127" s="790"/>
      <c r="DL127" s="790" t="s">
        <v>462</v>
      </c>
      <c r="DM127" s="790"/>
      <c r="DN127" s="790"/>
      <c r="DO127" s="790"/>
      <c r="DP127" s="790"/>
      <c r="DQ127" s="790" t="s">
        <v>448</v>
      </c>
      <c r="DR127" s="790"/>
      <c r="DS127" s="790"/>
      <c r="DT127" s="790"/>
      <c r="DU127" s="790"/>
      <c r="DV127" s="796" t="s">
        <v>448</v>
      </c>
      <c r="DW127" s="796"/>
      <c r="DX127" s="796"/>
      <c r="DY127" s="796"/>
      <c r="DZ127" s="797"/>
    </row>
    <row r="128" spans="1:130" s="230" customFormat="1" ht="26.25" customHeight="1" thickBot="1" x14ac:dyDescent="0.2">
      <c r="A128" s="798" t="s">
        <v>502</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503</v>
      </c>
      <c r="X128" s="800"/>
      <c r="Y128" s="800"/>
      <c r="Z128" s="801"/>
      <c r="AA128" s="802">
        <v>271783</v>
      </c>
      <c r="AB128" s="803"/>
      <c r="AC128" s="803"/>
      <c r="AD128" s="803"/>
      <c r="AE128" s="804"/>
      <c r="AF128" s="805">
        <v>270628</v>
      </c>
      <c r="AG128" s="803"/>
      <c r="AH128" s="803"/>
      <c r="AI128" s="803"/>
      <c r="AJ128" s="804"/>
      <c r="AK128" s="805">
        <v>262888</v>
      </c>
      <c r="AL128" s="803"/>
      <c r="AM128" s="803"/>
      <c r="AN128" s="803"/>
      <c r="AO128" s="804"/>
      <c r="AP128" s="806"/>
      <c r="AQ128" s="807"/>
      <c r="AR128" s="807"/>
      <c r="AS128" s="807"/>
      <c r="AT128" s="808"/>
      <c r="AU128" s="232"/>
      <c r="AV128" s="232"/>
      <c r="AW128" s="232"/>
      <c r="AX128" s="809" t="s">
        <v>504</v>
      </c>
      <c r="AY128" s="810"/>
      <c r="AZ128" s="810"/>
      <c r="BA128" s="810"/>
      <c r="BB128" s="810"/>
      <c r="BC128" s="810"/>
      <c r="BD128" s="810"/>
      <c r="BE128" s="811"/>
      <c r="BF128" s="786" t="s">
        <v>464</v>
      </c>
      <c r="BG128" s="787"/>
      <c r="BH128" s="787"/>
      <c r="BI128" s="787"/>
      <c r="BJ128" s="787"/>
      <c r="BK128" s="787"/>
      <c r="BL128" s="812"/>
      <c r="BM128" s="786">
        <v>11.79</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505</v>
      </c>
      <c r="CQ128" s="730"/>
      <c r="CR128" s="730"/>
      <c r="CS128" s="730"/>
      <c r="CT128" s="730"/>
      <c r="CU128" s="730"/>
      <c r="CV128" s="730"/>
      <c r="CW128" s="730"/>
      <c r="CX128" s="730"/>
      <c r="CY128" s="730"/>
      <c r="CZ128" s="730"/>
      <c r="DA128" s="730"/>
      <c r="DB128" s="730"/>
      <c r="DC128" s="730"/>
      <c r="DD128" s="730"/>
      <c r="DE128" s="730"/>
      <c r="DF128" s="731"/>
      <c r="DG128" s="792" t="s">
        <v>448</v>
      </c>
      <c r="DH128" s="793"/>
      <c r="DI128" s="793"/>
      <c r="DJ128" s="793"/>
      <c r="DK128" s="793"/>
      <c r="DL128" s="793" t="s">
        <v>448</v>
      </c>
      <c r="DM128" s="793"/>
      <c r="DN128" s="793"/>
      <c r="DO128" s="793"/>
      <c r="DP128" s="793"/>
      <c r="DQ128" s="793" t="s">
        <v>448</v>
      </c>
      <c r="DR128" s="793"/>
      <c r="DS128" s="793"/>
      <c r="DT128" s="793"/>
      <c r="DU128" s="793"/>
      <c r="DV128" s="794" t="s">
        <v>464</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31222012</v>
      </c>
      <c r="AB129" s="780"/>
      <c r="AC129" s="780"/>
      <c r="AD129" s="780"/>
      <c r="AE129" s="781"/>
      <c r="AF129" s="782">
        <v>31754474</v>
      </c>
      <c r="AG129" s="780"/>
      <c r="AH129" s="780"/>
      <c r="AI129" s="780"/>
      <c r="AJ129" s="781"/>
      <c r="AK129" s="782">
        <v>30442460</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508</v>
      </c>
      <c r="BG129" s="771"/>
      <c r="BH129" s="771"/>
      <c r="BI129" s="771"/>
      <c r="BJ129" s="771"/>
      <c r="BK129" s="771"/>
      <c r="BL129" s="772"/>
      <c r="BM129" s="770">
        <v>16.79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6109045</v>
      </c>
      <c r="AB130" s="780"/>
      <c r="AC130" s="780"/>
      <c r="AD130" s="780"/>
      <c r="AE130" s="781"/>
      <c r="AF130" s="782">
        <v>5963670</v>
      </c>
      <c r="AG130" s="780"/>
      <c r="AH130" s="780"/>
      <c r="AI130" s="780"/>
      <c r="AJ130" s="781"/>
      <c r="AK130" s="782">
        <v>5818571</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25112967</v>
      </c>
      <c r="AB131" s="764"/>
      <c r="AC131" s="764"/>
      <c r="AD131" s="764"/>
      <c r="AE131" s="765"/>
      <c r="AF131" s="766">
        <v>25790804</v>
      </c>
      <c r="AG131" s="764"/>
      <c r="AH131" s="764"/>
      <c r="AI131" s="764"/>
      <c r="AJ131" s="765"/>
      <c r="AK131" s="766">
        <v>24623889</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t="s">
        <v>514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9.6412821310000005</v>
      </c>
      <c r="AB132" s="745"/>
      <c r="AC132" s="745"/>
      <c r="AD132" s="745"/>
      <c r="AE132" s="746"/>
      <c r="AF132" s="747">
        <v>9.4732874549999995</v>
      </c>
      <c r="AG132" s="745"/>
      <c r="AH132" s="745"/>
      <c r="AI132" s="745"/>
      <c r="AJ132" s="746"/>
      <c r="AK132" s="747">
        <v>9.992162489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9.4</v>
      </c>
      <c r="AB133" s="724"/>
      <c r="AC133" s="724"/>
      <c r="AD133" s="724"/>
      <c r="AE133" s="725"/>
      <c r="AF133" s="723">
        <v>9.5</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PI0NYDZbLPivPP/anzzVyoSUmoyFtGVFh4pVnY353kpdtVHHEE93spMS+jzgrhvQxZvyyIomwRHCbCiiYgonA==" saltValue="3FmgTXPQt+QhjgjEqgIq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FbShca7Qyc50keaB9LxVJ+ZaXC/zSxNXtt9ZMn+fVs1w65slus6/orvS81wnciLZxfCKmRoU6qDQhPCkzqq9g==" saltValue="9xRCivzifSWAzL/LonB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diTjjMNaxxNdYbz0PUEsF+PdhbOLGSKt8V0vdYTNnkrMToa6Hh8wibj1wiMaGoMuzVQtt0JKgSvpvMr0tbB8Q==" saltValue="7/1yehrofYeAYCZoggkT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4" t="s">
        <v>526</v>
      </c>
      <c r="AL9" s="1135"/>
      <c r="AM9" s="1135"/>
      <c r="AN9" s="1136"/>
      <c r="AO9" s="281">
        <v>6585589</v>
      </c>
      <c r="AP9" s="281">
        <v>87690</v>
      </c>
      <c r="AQ9" s="282">
        <v>86855</v>
      </c>
      <c r="AR9" s="283">
        <v>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4" t="s">
        <v>527</v>
      </c>
      <c r="AL10" s="1135"/>
      <c r="AM10" s="1135"/>
      <c r="AN10" s="1136"/>
      <c r="AO10" s="284">
        <v>1251584</v>
      </c>
      <c r="AP10" s="284">
        <v>16665</v>
      </c>
      <c r="AQ10" s="285">
        <v>6847</v>
      </c>
      <c r="AR10" s="286">
        <v>143.4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4" t="s">
        <v>528</v>
      </c>
      <c r="AL11" s="1135"/>
      <c r="AM11" s="1135"/>
      <c r="AN11" s="1136"/>
      <c r="AO11" s="284" t="s">
        <v>529</v>
      </c>
      <c r="AP11" s="284" t="s">
        <v>529</v>
      </c>
      <c r="AQ11" s="285">
        <v>1522</v>
      </c>
      <c r="AR11" s="286" t="s">
        <v>529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4" t="s">
        <v>530</v>
      </c>
      <c r="AL12" s="1135"/>
      <c r="AM12" s="1135"/>
      <c r="AN12" s="1136"/>
      <c r="AO12" s="284" t="s">
        <v>529</v>
      </c>
      <c r="AP12" s="284" t="s">
        <v>529</v>
      </c>
      <c r="AQ12" s="285">
        <v>12</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4" t="s">
        <v>531</v>
      </c>
      <c r="AL13" s="1135"/>
      <c r="AM13" s="1135"/>
      <c r="AN13" s="1136"/>
      <c r="AO13" s="284">
        <v>207011</v>
      </c>
      <c r="AP13" s="284">
        <v>2756</v>
      </c>
      <c r="AQ13" s="285">
        <v>3290</v>
      </c>
      <c r="AR13" s="286">
        <v>-16.2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4" t="s">
        <v>532</v>
      </c>
      <c r="AL14" s="1135"/>
      <c r="AM14" s="1135"/>
      <c r="AN14" s="1136"/>
      <c r="AO14" s="284">
        <v>307550</v>
      </c>
      <c r="AP14" s="284">
        <v>4095</v>
      </c>
      <c r="AQ14" s="285">
        <v>1835</v>
      </c>
      <c r="AR14" s="286">
        <v>123.2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7" t="s">
        <v>533</v>
      </c>
      <c r="AL15" s="1138"/>
      <c r="AM15" s="1138"/>
      <c r="AN15" s="1139"/>
      <c r="AO15" s="284">
        <v>-433564</v>
      </c>
      <c r="AP15" s="284">
        <v>-5773</v>
      </c>
      <c r="AQ15" s="285">
        <v>-6144</v>
      </c>
      <c r="AR15" s="286">
        <v>-6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7" t="s">
        <v>189</v>
      </c>
      <c r="AL16" s="1138"/>
      <c r="AM16" s="1138"/>
      <c r="AN16" s="1139"/>
      <c r="AO16" s="284">
        <v>7918170</v>
      </c>
      <c r="AP16" s="284">
        <v>105434</v>
      </c>
      <c r="AQ16" s="285">
        <v>94217</v>
      </c>
      <c r="AR16" s="286">
        <v>11.9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0" t="s">
        <v>538</v>
      </c>
      <c r="AL21" s="1141"/>
      <c r="AM21" s="1141"/>
      <c r="AN21" s="1142"/>
      <c r="AO21" s="297">
        <v>8.84</v>
      </c>
      <c r="AP21" s="298">
        <v>8.67</v>
      </c>
      <c r="AQ21" s="299">
        <v>0.17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0" t="s">
        <v>539</v>
      </c>
      <c r="AL22" s="1141"/>
      <c r="AM22" s="1141"/>
      <c r="AN22" s="1142"/>
      <c r="AO22" s="302">
        <v>97.4</v>
      </c>
      <c r="AP22" s="303">
        <v>97.8</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3" t="s">
        <v>540</v>
      </c>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c r="AN26" s="1133"/>
      <c r="AO26" s="1133"/>
      <c r="AP26" s="1133"/>
      <c r="AQ26" s="1133"/>
      <c r="AR26" s="1133"/>
      <c r="AS26" s="1133"/>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4" t="s">
        <v>543</v>
      </c>
      <c r="AL32" s="1125"/>
      <c r="AM32" s="1125"/>
      <c r="AN32" s="1126"/>
      <c r="AO32" s="312">
        <v>7057583</v>
      </c>
      <c r="AP32" s="312">
        <v>93975</v>
      </c>
      <c r="AQ32" s="313">
        <v>62389</v>
      </c>
      <c r="AR32" s="314">
        <v>50.6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4" t="s">
        <v>544</v>
      </c>
      <c r="AL33" s="1125"/>
      <c r="AM33" s="1125"/>
      <c r="AN33" s="1126"/>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4" t="s">
        <v>545</v>
      </c>
      <c r="AL34" s="1125"/>
      <c r="AM34" s="1125"/>
      <c r="AN34" s="1126"/>
      <c r="AO34" s="312" t="s">
        <v>529</v>
      </c>
      <c r="AP34" s="312" t="s">
        <v>529</v>
      </c>
      <c r="AQ34" s="313">
        <v>3</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4" t="s">
        <v>546</v>
      </c>
      <c r="AL35" s="1125"/>
      <c r="AM35" s="1125"/>
      <c r="AN35" s="1126"/>
      <c r="AO35" s="312">
        <v>1340785</v>
      </c>
      <c r="AP35" s="312">
        <v>17853</v>
      </c>
      <c r="AQ35" s="313">
        <v>14672</v>
      </c>
      <c r="AR35" s="314">
        <v>21.7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4" t="s">
        <v>547</v>
      </c>
      <c r="AL36" s="1125"/>
      <c r="AM36" s="1125"/>
      <c r="AN36" s="1126"/>
      <c r="AO36" s="312" t="s">
        <v>529</v>
      </c>
      <c r="AP36" s="312" t="s">
        <v>529</v>
      </c>
      <c r="AQ36" s="313">
        <v>1817</v>
      </c>
      <c r="AR36" s="314" t="s">
        <v>529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4" t="s">
        <v>548</v>
      </c>
      <c r="AL37" s="1125"/>
      <c r="AM37" s="1125"/>
      <c r="AN37" s="1126"/>
      <c r="AO37" s="312">
        <v>143550</v>
      </c>
      <c r="AP37" s="312">
        <v>1911</v>
      </c>
      <c r="AQ37" s="313">
        <v>585</v>
      </c>
      <c r="AR37" s="314">
        <v>226.7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7" t="s">
        <v>549</v>
      </c>
      <c r="AL38" s="1128"/>
      <c r="AM38" s="1128"/>
      <c r="AN38" s="1129"/>
      <c r="AO38" s="315" t="s">
        <v>529</v>
      </c>
      <c r="AP38" s="315" t="s">
        <v>529</v>
      </c>
      <c r="AQ38" s="316">
        <v>1</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7" t="s">
        <v>550</v>
      </c>
      <c r="AL39" s="1128"/>
      <c r="AM39" s="1128"/>
      <c r="AN39" s="1129"/>
      <c r="AO39" s="312">
        <v>-262888</v>
      </c>
      <c r="AP39" s="312">
        <v>-3500</v>
      </c>
      <c r="AQ39" s="313">
        <v>-3091</v>
      </c>
      <c r="AR39" s="314">
        <v>13.2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4" t="s">
        <v>551</v>
      </c>
      <c r="AL40" s="1125"/>
      <c r="AM40" s="1125"/>
      <c r="AN40" s="1126"/>
      <c r="AO40" s="312">
        <v>-5818571</v>
      </c>
      <c r="AP40" s="312">
        <v>-77477</v>
      </c>
      <c r="AQ40" s="313">
        <v>-54269</v>
      </c>
      <c r="AR40" s="314">
        <v>42.8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0" t="s">
        <v>301</v>
      </c>
      <c r="AL41" s="1131"/>
      <c r="AM41" s="1131"/>
      <c r="AN41" s="1132"/>
      <c r="AO41" s="312">
        <v>2460459</v>
      </c>
      <c r="AP41" s="312">
        <v>32762</v>
      </c>
      <c r="AQ41" s="313">
        <v>22106</v>
      </c>
      <c r="AR41" s="314">
        <v>48.2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7" t="s">
        <v>521</v>
      </c>
      <c r="AN49" s="1119" t="s">
        <v>555</v>
      </c>
      <c r="AO49" s="1120"/>
      <c r="AP49" s="1120"/>
      <c r="AQ49" s="1120"/>
      <c r="AR49" s="112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8"/>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9423965</v>
      </c>
      <c r="AN51" s="334">
        <v>116092</v>
      </c>
      <c r="AO51" s="335">
        <v>-0.4</v>
      </c>
      <c r="AP51" s="336">
        <v>69185</v>
      </c>
      <c r="AQ51" s="337">
        <v>-2</v>
      </c>
      <c r="AR51" s="338">
        <v>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7178846</v>
      </c>
      <c r="AN52" s="342">
        <v>88434</v>
      </c>
      <c r="AO52" s="343">
        <v>33.1</v>
      </c>
      <c r="AP52" s="344">
        <v>38519</v>
      </c>
      <c r="AQ52" s="345">
        <v>3</v>
      </c>
      <c r="AR52" s="346">
        <v>30.1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12128265</v>
      </c>
      <c r="AN53" s="334">
        <v>152185</v>
      </c>
      <c r="AO53" s="335">
        <v>31.1</v>
      </c>
      <c r="AP53" s="336">
        <v>70166</v>
      </c>
      <c r="AQ53" s="337">
        <v>1.4</v>
      </c>
      <c r="AR53" s="338">
        <v>29.7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9059469</v>
      </c>
      <c r="AN54" s="342">
        <v>113678</v>
      </c>
      <c r="AO54" s="343">
        <v>28.5</v>
      </c>
      <c r="AP54" s="344">
        <v>36115</v>
      </c>
      <c r="AQ54" s="345">
        <v>-6.2</v>
      </c>
      <c r="AR54" s="346">
        <v>34.700000000000003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7249313</v>
      </c>
      <c r="AN55" s="334">
        <v>92641</v>
      </c>
      <c r="AO55" s="335">
        <v>-39.1</v>
      </c>
      <c r="AP55" s="336">
        <v>70329</v>
      </c>
      <c r="AQ55" s="337">
        <v>0.2</v>
      </c>
      <c r="AR55" s="338">
        <v>-39.299999999999997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3837031</v>
      </c>
      <c r="AN56" s="342">
        <v>49034</v>
      </c>
      <c r="AO56" s="343">
        <v>-56.9</v>
      </c>
      <c r="AP56" s="344">
        <v>39403</v>
      </c>
      <c r="AQ56" s="345">
        <v>9.1</v>
      </c>
      <c r="AR56" s="346">
        <v>-66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7263676</v>
      </c>
      <c r="AN57" s="334">
        <v>94723</v>
      </c>
      <c r="AO57" s="335">
        <v>2.2000000000000002</v>
      </c>
      <c r="AP57" s="336">
        <v>71871</v>
      </c>
      <c r="AQ57" s="337">
        <v>2.2000000000000002</v>
      </c>
      <c r="AR57" s="338">
        <v>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3233386</v>
      </c>
      <c r="AN58" s="342">
        <v>42166</v>
      </c>
      <c r="AO58" s="343">
        <v>-14</v>
      </c>
      <c r="AP58" s="344">
        <v>38232</v>
      </c>
      <c r="AQ58" s="345">
        <v>-3</v>
      </c>
      <c r="AR58" s="346">
        <v>-11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8838377</v>
      </c>
      <c r="AN59" s="334">
        <v>117687</v>
      </c>
      <c r="AO59" s="335">
        <v>24.2</v>
      </c>
      <c r="AP59" s="336">
        <v>71807</v>
      </c>
      <c r="AQ59" s="337">
        <v>-0.1</v>
      </c>
      <c r="AR59" s="338">
        <v>24.3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4138295</v>
      </c>
      <c r="AN60" s="342">
        <v>55103</v>
      </c>
      <c r="AO60" s="343">
        <v>30.7</v>
      </c>
      <c r="AP60" s="344">
        <v>37333</v>
      </c>
      <c r="AQ60" s="345">
        <v>-2.4</v>
      </c>
      <c r="AR60" s="346">
        <v>33.1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8980719</v>
      </c>
      <c r="AN61" s="349">
        <v>114666</v>
      </c>
      <c r="AO61" s="350">
        <v>3.6</v>
      </c>
      <c r="AP61" s="351">
        <v>70672</v>
      </c>
      <c r="AQ61" s="352">
        <v>0.3</v>
      </c>
      <c r="AR61" s="338">
        <v>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5489405</v>
      </c>
      <c r="AN62" s="342">
        <v>69683</v>
      </c>
      <c r="AO62" s="343">
        <v>4.3</v>
      </c>
      <c r="AP62" s="344">
        <v>37920</v>
      </c>
      <c r="AQ62" s="345">
        <v>0.1</v>
      </c>
      <c r="AR62" s="346">
        <v>4.2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vDoPMo8gX+Jn9Cf65FxEEvBLnoE4cXvXyJ5edFRUHcpGdRb/Nz9uOd6pEbu+v1+mQmGlBb2NrwSzpmlTqSFkQ==" saltValue="uXHxkVULGo/8ck53UCMN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1" spans="125:125" ht="13.5" hidden="1" customHeight="1" x14ac:dyDescent="0.15">
      <c r="DU121" s="259"/>
    </row>
  </sheetData>
  <sheetProtection algorithmName="SHA-512" hashValue="ZbsSguj1UHjtYkEJ5MfzcCbe5sma+QWd7lIOysJn1fpHRpQGuEYbb/jLtWsXJp19d8gzFmaViMzxG7XAC5JbMw==" saltValue="qrX1BvmOQUpq9Ae3yye+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IiRl1eZf3T3JuGpKpI6xgRV0mM/xCq0KLORIoSIR93ET2kp7fa33YaoCw0CUJpc2B2/ywaFu8II9dOVOs2hFwA==" saltValue="6K0kH5ICtmT7Zabhu7QD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43" t="s">
        <v>3</v>
      </c>
      <c r="D47" s="1143"/>
      <c r="E47" s="1144"/>
      <c r="F47" s="11">
        <v>30.74</v>
      </c>
      <c r="G47" s="12">
        <v>28.44</v>
      </c>
      <c r="H47" s="12">
        <v>26.27</v>
      </c>
      <c r="I47" s="12">
        <v>31.73</v>
      </c>
      <c r="J47" s="13">
        <v>37.82</v>
      </c>
    </row>
    <row r="48" spans="2:10" ht="57.75" customHeight="1" x14ac:dyDescent="0.15">
      <c r="B48" s="14"/>
      <c r="C48" s="1145" t="s">
        <v>4</v>
      </c>
      <c r="D48" s="1145"/>
      <c r="E48" s="1146"/>
      <c r="F48" s="15">
        <v>7.38</v>
      </c>
      <c r="G48" s="16">
        <v>4.91</v>
      </c>
      <c r="H48" s="16">
        <v>9.49</v>
      </c>
      <c r="I48" s="16">
        <v>10.91</v>
      </c>
      <c r="J48" s="17">
        <v>12.45</v>
      </c>
    </row>
    <row r="49" spans="2:10" ht="57.75" customHeight="1" thickBot="1" x14ac:dyDescent="0.2">
      <c r="B49" s="18"/>
      <c r="C49" s="1147" t="s">
        <v>5</v>
      </c>
      <c r="D49" s="1147"/>
      <c r="E49" s="1148"/>
      <c r="F49" s="19" t="s">
        <v>576</v>
      </c>
      <c r="G49" s="20" t="s">
        <v>577</v>
      </c>
      <c r="H49" s="20">
        <v>2.34</v>
      </c>
      <c r="I49" s="20">
        <v>7.48</v>
      </c>
      <c r="J49" s="21">
        <v>5.79</v>
      </c>
    </row>
    <row r="50" spans="2:10" x14ac:dyDescent="0.15"/>
  </sheetData>
  <sheetProtection algorithmName="SHA-512" hashValue="rXZymBsbEyRIVfupvEyN1zSfCeqoSsT34JEXSGRW6d8cbJOCFamcdjLAKoHEP86QgrO0qh3XvT0Idxbst7aMjw==" saltValue="SX5tLRMN7aDhJLONkAVu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大久保 公彦</cp:lastModifiedBy>
  <cp:lastPrinted>2024-03-18T00:33:30Z</cp:lastPrinted>
  <dcterms:created xsi:type="dcterms:W3CDTF">2024-03-14T04:39:04Z</dcterms:created>
  <dcterms:modified xsi:type="dcterms:W3CDTF">2024-03-28T00:34:48Z</dcterms:modified>
  <cp:category/>
</cp:coreProperties>
</file>